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threadedComments/threadedComment1.xml" ContentType="application/vnd.ms-excel.threadedcomments+xml"/>
  <Override PartName="/xl/drawings/drawing10.xml" ContentType="application/vnd.openxmlformats-officedocument.drawing+xml"/>
  <Override PartName="/xl/comments7.xml" ContentType="application/vnd.openxmlformats-officedocument.spreadsheetml.comments+xml"/>
  <Override PartName="/xl/threadedComments/threadedComment2.xml" ContentType="application/vnd.ms-excel.threadedcomments+xml"/>
  <Override PartName="/xl/drawings/drawing11.xml" ContentType="application/vnd.openxmlformats-officedocument.drawing+xml"/>
  <Override PartName="/xl/comments8.xml" ContentType="application/vnd.openxmlformats-officedocument.spreadsheetml.comments+xml"/>
  <Override PartName="/xl/threadedComments/threadedComment3.xml" ContentType="application/vnd.ms-excel.threadedcomments+xml"/>
  <Override PartName="/xl/drawings/drawing12.xml" ContentType="application/vnd.openxmlformats-officedocument.drawing+xml"/>
  <Override PartName="/xl/comments9.xml" ContentType="application/vnd.openxmlformats-officedocument.spreadsheetml.comments+xml"/>
  <Override PartName="/xl/drawings/drawing13.xml" ContentType="application/vnd.openxmlformats-officedocument.drawing+xml"/>
  <Override PartName="/xl/comments10.xml" ContentType="application/vnd.openxmlformats-officedocument.spreadsheetml.comments+xml"/>
  <Override PartName="/xl/drawings/drawing14.xml" ContentType="application/vnd.openxmlformats-officedocument.drawing+xml"/>
  <Override PartName="/xl/comments11.xml" ContentType="application/vnd.openxmlformats-officedocument.spreadsheetml.comments+xml"/>
  <Override PartName="/xl/threadedComments/threadedComment4.xml" ContentType="application/vnd.ms-excel.threadedcomments+xml"/>
  <Override PartName="/xl/drawings/drawing15.xml" ContentType="application/vnd.openxmlformats-officedocument.drawing+xml"/>
  <Override PartName="/xl/comments12.xml" ContentType="application/vnd.openxmlformats-officedocument.spreadsheetml.comments+xml"/>
  <Override PartName="/xl/threadedComments/threadedComment5.xml" ContentType="application/vnd.ms-excel.threadedcomments+xml"/>
  <Override PartName="/xl/drawings/drawing16.xml" ContentType="application/vnd.openxmlformats-officedocument.drawing+xml"/>
  <Override PartName="/xl/comments13.xml" ContentType="application/vnd.openxmlformats-officedocument.spreadsheetml.comments+xml"/>
  <Override PartName="/xl/drawings/drawing17.xml" ContentType="application/vnd.openxmlformats-officedocument.drawing+xml"/>
  <Override PartName="/xl/comments14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omments15.xml" ContentType="application/vnd.openxmlformats-officedocument.spreadsheetml.comment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familia\OneDrive - Secretaria Distrital De La Mujer\SDM_2026\8210\FormulaciónPA_2026\"/>
    </mc:Choice>
  </mc:AlternateContent>
  <xr:revisionPtr revIDLastSave="0" documentId="13_ncr:1_{32B79473-C64A-4AAD-95DA-97AF05EFFEA9}" xr6:coauthVersionLast="47" xr6:coauthVersionMax="47" xr10:uidLastSave="{00000000-0000-0000-0000-000000000000}"/>
  <bookViews>
    <workbookView xWindow="-120" yWindow="-120" windowWidth="29040" windowHeight="15720" tabRatio="734" firstSheet="3" activeTab="18" xr2:uid="{00000000-000D-0000-FFFF-FFFF00000000}"/>
  </bookViews>
  <sheets>
    <sheet name="Datos" sheetId="52" state="hidden" r:id="rId1"/>
    <sheet name="Actividades_proyecto " sheetId="1" state="hidden" r:id="rId2"/>
    <sheet name="HV_BaseEstratificacion" sheetId="3" state="hidden" r:id="rId3"/>
    <sheet name="ACTIVIDAD_1" sheetId="20" r:id="rId4"/>
    <sheet name="ACTIVIDAD_2" sheetId="55" r:id="rId5"/>
    <sheet name="ACTIVIDAD_3" sheetId="56" r:id="rId6"/>
    <sheet name="ACTIVIDAD_4" sheetId="57" r:id="rId7"/>
    <sheet name="ACTIVIDAD_5" sheetId="58" r:id="rId8"/>
    <sheet name="Hoja de vida del Indi_ACT_1" sheetId="51" state="hidden" r:id="rId9"/>
    <sheet name="Hoja de vida del Indi_ACT_2" sheetId="60" state="hidden" r:id="rId10"/>
    <sheet name="Hoja de vida del Indi_ACT_3" sheetId="63" state="hidden" r:id="rId11"/>
    <sheet name="Hoja de vida del Indi_ACT_4" sheetId="62" state="hidden" r:id="rId12"/>
    <sheet name="Hoja de vida del Indi_ACT_5" sheetId="61" state="hidden" r:id="rId13"/>
    <sheet name="META_PDD_1938" sheetId="38" r:id="rId14"/>
    <sheet name="META_PDD_1939" sheetId="59" r:id="rId15"/>
    <sheet name="Hoja de vida_MetaPDD_37" sheetId="54" state="hidden" r:id="rId16"/>
    <sheet name="Hoja de vida_MetaPDD_38" sheetId="64" state="hidden" r:id="rId17"/>
    <sheet name="PRODUCTO_MGA" sheetId="47" r:id="rId18"/>
    <sheet name="TERRITORIALIZACIÓN" sheetId="41" r:id="rId19"/>
    <sheet name="PMR" sheetId="46" r:id="rId20"/>
    <sheet name="CONTROL DE CAMBIOS" sheetId="40" r:id="rId21"/>
    <sheet name="Listas" sheetId="43" state="hidden" r:id="rId22"/>
    <sheet name="HV_BaseGeografica" sheetId="7" state="hidden" r:id="rId23"/>
    <sheet name="HV_InstrumentosCaptura" sheetId="8" state="hidden" r:id="rId24"/>
    <sheet name="HV_SistemaInformacion" sheetId="9" state="hidden" r:id="rId25"/>
    <sheet name="HV_Predio360" sheetId="10" state="hidden" r:id="rId26"/>
    <sheet name="HV_PED" sheetId="11" state="hidden" r:id="rId27"/>
    <sheet name="HV_SPI_Producto1" sheetId="12" state="hidden" r:id="rId28"/>
    <sheet name="HV_SPI_Producto2" sheetId="13" state="hidden" r:id="rId29"/>
    <sheet name="HV_SPI_Producto3" sheetId="14" state="hidden" r:id="rId30"/>
    <sheet name="HV_SPI_Producto4" sheetId="15" state="hidden" r:id="rId31"/>
    <sheet name="HV_SPI_Producto5" sheetId="16" state="hidden" r:id="rId32"/>
    <sheet name="HV_SPI_Producto6" sheetId="17" state="hidden" r:id="rId33"/>
    <sheet name="HV_SPI_Gestión" sheetId="18" state="hidden" r:id="rId34"/>
    <sheet name="Hoja3" sheetId="19" state="hidden" r:id="rId35"/>
  </sheets>
  <definedNames>
    <definedName name="_xlnm._FilterDatabase" localSheetId="19" hidden="1">PMR!$A$13:$AX$38</definedName>
    <definedName name="_xlnm.Print_Area" localSheetId="3">ACTIVIDAD_1!$A$1:$O$126</definedName>
    <definedName name="_xlnm.Print_Area" localSheetId="4">ACTIVIDAD_2!$A$1:$O$118</definedName>
    <definedName name="_xlnm.Print_Area" localSheetId="5">ACTIVIDAD_3!$A$1:$O$118</definedName>
    <definedName name="_xlnm.Print_Area" localSheetId="6">ACTIVIDAD_4!$A$1:$O$120</definedName>
    <definedName name="_xlnm.Print_Area" localSheetId="7">ACTIVIDAD_5!$A$1:$O$120</definedName>
    <definedName name="_xlnm.Print_Area" localSheetId="12">'Hoja de vida del Indi_ACT_5'!$A$1:$L$28</definedName>
    <definedName name="_xlnm.Print_Area" localSheetId="13">META_PDD_1938!$A$1:$X$70</definedName>
    <definedName name="_xlnm.Print_Area" localSheetId="14">META_PDD_1939!$A$1:$X$69</definedName>
    <definedName name="_xlnm.Print_Area" localSheetId="19">PMR!$A$1:$BA$23</definedName>
    <definedName name="_xlnm.Print_Area" localSheetId="17">PRODUCTO_MGA!$A$1:$O$51</definedName>
    <definedName name="_xlnm.Print_Area" localSheetId="18">TERRITORIALIZACIÓN!$A$1:$AF$148</definedName>
    <definedName name="condicion">Hoja3!$N$40:$N$45</definedName>
    <definedName name="edad">Hoja3!$I$40:$I$45</definedName>
    <definedName name="etnias">Hoja3!$L$40:$L$43</definedName>
    <definedName name="frecuencia">Hoja3!$I$5:$I$11</definedName>
    <definedName name="genero">Hoja3!$M$40:$M$41</definedName>
    <definedName name="INDICADOR">#REF!</definedName>
    <definedName name="localidad">Hoja3!$E$5:$E$24</definedName>
    <definedName name="metas">Hoja3!$N$23:$N$33</definedName>
    <definedName name="objetivoest">Hoja3!$I$32:$I$35</definedName>
    <definedName name="objetivos">#REF!</definedName>
    <definedName name="pmr">Hoja3!$I$23:$I$27</definedName>
    <definedName name="responsable">Hoja3!$M$5:$M$18</definedName>
    <definedName name="SUBSECRETARIA">#REF!</definedName>
    <definedName name="subsecretarias">Hoja3!$O$5:$O$10</definedName>
    <definedName name="tactividad">Hoja3!$C$5:$C$6</definedName>
    <definedName name="tcalculo">Hoja3!$K$5</definedName>
    <definedName name="tindicador">Hoja3!$G$5:$G$10</definedName>
    <definedName name="tipometa">Hoja3!$A$5:$A$7</definedName>
    <definedName name="tmeta">Hoja3!$A$5:$A$7</definedName>
  </definedName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48" i="41" l="1"/>
  <c r="W148" i="41"/>
  <c r="U148" i="41"/>
  <c r="S148" i="41"/>
  <c r="Q148" i="41"/>
  <c r="O148" i="41"/>
  <c r="M148" i="41"/>
  <c r="K148" i="41"/>
  <c r="I148" i="41"/>
  <c r="G148" i="41"/>
  <c r="E148" i="41"/>
  <c r="C148" i="41"/>
  <c r="B115" i="57"/>
  <c r="B111" i="57"/>
  <c r="B107" i="57"/>
  <c r="B103" i="57"/>
  <c r="B99" i="57"/>
  <c r="B95" i="57"/>
  <c r="B91" i="57"/>
  <c r="B87" i="57"/>
  <c r="B83" i="57"/>
  <c r="B79" i="57"/>
  <c r="B75" i="57"/>
  <c r="B71" i="57"/>
  <c r="B115" i="58"/>
  <c r="B111" i="58"/>
  <c r="B107" i="58"/>
  <c r="B103" i="58"/>
  <c r="B99" i="58"/>
  <c r="B95" i="58"/>
  <c r="B91" i="58"/>
  <c r="B87" i="58"/>
  <c r="B83" i="58"/>
  <c r="B79" i="58"/>
  <c r="B75" i="58"/>
  <c r="B71" i="58"/>
  <c r="E33" i="58"/>
  <c r="D33" i="57"/>
  <c r="E33" i="57" s="1"/>
  <c r="D33" i="56"/>
  <c r="E33" i="56" s="1"/>
  <c r="B118" i="57" l="1"/>
  <c r="B118" i="58"/>
  <c r="B121" i="20" l="1"/>
  <c r="AS23" i="46"/>
  <c r="AP23" i="46"/>
  <c r="AM23" i="46"/>
  <c r="AJ23" i="46"/>
  <c r="AG23" i="46"/>
  <c r="AD23" i="46"/>
  <c r="AA23" i="46"/>
  <c r="X23" i="46"/>
  <c r="U23" i="46"/>
  <c r="R23" i="46"/>
  <c r="O23" i="46"/>
  <c r="L23" i="46"/>
  <c r="AS15" i="46"/>
  <c r="AP15" i="46"/>
  <c r="AM15" i="46"/>
  <c r="AJ15" i="46"/>
  <c r="AG15" i="46"/>
  <c r="AD15" i="46"/>
  <c r="AA15" i="46"/>
  <c r="X15" i="46"/>
  <c r="U15" i="46"/>
  <c r="R15" i="46"/>
  <c r="O15" i="46"/>
  <c r="L15" i="46"/>
  <c r="M43" i="41" l="1"/>
  <c r="D16" i="64"/>
  <c r="B26" i="58"/>
  <c r="B26" i="57"/>
  <c r="B26" i="56"/>
  <c r="B26" i="55"/>
  <c r="B26" i="20"/>
  <c r="E68" i="41" l="1"/>
  <c r="B64" i="58"/>
  <c r="B64" i="57"/>
  <c r="B64" i="56" l="1"/>
  <c r="D16" i="61"/>
  <c r="D16" i="62"/>
  <c r="D16" i="63"/>
  <c r="D16" i="60"/>
  <c r="D16" i="51"/>
  <c r="B64" i="20"/>
  <c r="N27" i="58" l="1"/>
  <c r="N28" i="58"/>
  <c r="N29" i="58"/>
  <c r="N30" i="58"/>
  <c r="N31" i="58"/>
  <c r="N27" i="57"/>
  <c r="N28" i="57"/>
  <c r="N29" i="57"/>
  <c r="N30" i="57"/>
  <c r="N31" i="57"/>
  <c r="N27" i="56"/>
  <c r="N28" i="56"/>
  <c r="N29" i="56"/>
  <c r="N30" i="56"/>
  <c r="N31" i="56"/>
  <c r="N27" i="55"/>
  <c r="N28" i="55"/>
  <c r="N29" i="55"/>
  <c r="N30" i="55"/>
  <c r="N31" i="55"/>
  <c r="N27" i="20"/>
  <c r="N28" i="20"/>
  <c r="N29" i="20"/>
  <c r="N30" i="20"/>
  <c r="N31" i="20"/>
  <c r="E11" i="64"/>
  <c r="F38" i="56"/>
  <c r="D16" i="54"/>
  <c r="C124" i="20" l="1"/>
  <c r="D124" i="20"/>
  <c r="E124" i="20"/>
  <c r="F26" i="59"/>
  <c r="F23" i="46"/>
  <c r="F15" i="46"/>
  <c r="E10" i="64"/>
  <c r="B21" i="47"/>
  <c r="B20" i="47"/>
  <c r="B19" i="47"/>
  <c r="B18" i="47"/>
  <c r="B17" i="47"/>
  <c r="E11" i="63"/>
  <c r="E10" i="63"/>
  <c r="E11" i="62"/>
  <c r="E10" i="62"/>
  <c r="E11" i="61"/>
  <c r="E10" i="61"/>
  <c r="E11" i="60"/>
  <c r="E10" i="60"/>
  <c r="D118" i="55" l="1"/>
  <c r="E71" i="55"/>
  <c r="E118" i="55" s="1"/>
  <c r="M68" i="41" l="1"/>
  <c r="K68" i="41"/>
  <c r="I68" i="41"/>
  <c r="G68" i="41"/>
  <c r="C68" i="41"/>
  <c r="K43" i="41"/>
  <c r="I43" i="41"/>
  <c r="G43" i="41"/>
  <c r="E43" i="41"/>
  <c r="C51" i="59"/>
  <c r="C49" i="59"/>
  <c r="C47" i="59"/>
  <c r="C45" i="59"/>
  <c r="C43" i="59"/>
  <c r="C41" i="59"/>
  <c r="C39" i="59"/>
  <c r="C37" i="59"/>
  <c r="C35" i="59"/>
  <c r="C33" i="59"/>
  <c r="C31" i="59"/>
  <c r="C29" i="59"/>
  <c r="B115" i="56"/>
  <c r="B111" i="56"/>
  <c r="B107" i="56"/>
  <c r="B103" i="56"/>
  <c r="B99" i="56"/>
  <c r="B95" i="56"/>
  <c r="B91" i="56"/>
  <c r="B87" i="56"/>
  <c r="B83" i="56"/>
  <c r="B79" i="56"/>
  <c r="B75" i="56"/>
  <c r="G71" i="56"/>
  <c r="E71" i="56"/>
  <c r="E118" i="56" s="1"/>
  <c r="C71" i="56"/>
  <c r="C118" i="56" s="1"/>
  <c r="C71" i="55"/>
  <c r="C118" i="55" s="1"/>
  <c r="B71" i="56"/>
  <c r="F71" i="56" s="1"/>
  <c r="F118" i="56" s="1"/>
  <c r="B118" i="55"/>
  <c r="B117" i="20"/>
  <c r="B113" i="20"/>
  <c r="B109" i="20"/>
  <c r="B105" i="20"/>
  <c r="B101" i="20"/>
  <c r="B97" i="20"/>
  <c r="B93" i="20"/>
  <c r="B89" i="20"/>
  <c r="B85" i="20"/>
  <c r="B81" i="20"/>
  <c r="B77" i="20"/>
  <c r="I118" i="58"/>
  <c r="H118" i="58"/>
  <c r="G118" i="58"/>
  <c r="F118" i="58"/>
  <c r="E118" i="58"/>
  <c r="D118" i="58"/>
  <c r="C118" i="58"/>
  <c r="F38" i="58"/>
  <c r="B36" i="58"/>
  <c r="N26" i="58"/>
  <c r="O27" i="58" s="1"/>
  <c r="I118" i="57"/>
  <c r="H118" i="57"/>
  <c r="G118" i="57"/>
  <c r="F118" i="57"/>
  <c r="E118" i="57"/>
  <c r="D118" i="57"/>
  <c r="C118" i="57"/>
  <c r="F38" i="57"/>
  <c r="B36" i="57"/>
  <c r="N26" i="57"/>
  <c r="O27" i="57" s="1"/>
  <c r="I118" i="56"/>
  <c r="H118" i="56"/>
  <c r="G118" i="56"/>
  <c r="B36" i="56"/>
  <c r="N26" i="56"/>
  <c r="O27" i="56" s="1"/>
  <c r="I118" i="55"/>
  <c r="H118" i="55"/>
  <c r="G118" i="55"/>
  <c r="F118" i="55"/>
  <c r="B36" i="55"/>
  <c r="N26" i="55"/>
  <c r="O27" i="55" s="1"/>
  <c r="F38" i="20"/>
  <c r="D71" i="56" l="1"/>
  <c r="D118" i="56" s="1"/>
  <c r="B118" i="56"/>
  <c r="E11" i="54"/>
  <c r="E10" i="54"/>
  <c r="E10" i="51"/>
  <c r="E11" i="51"/>
  <c r="AW16" i="46"/>
  <c r="AW17" i="46"/>
  <c r="AW18" i="46"/>
  <c r="AW19" i="46"/>
  <c r="AW20" i="46"/>
  <c r="AW21" i="46"/>
  <c r="AW22" i="46"/>
  <c r="AW23" i="46"/>
  <c r="AW24" i="46"/>
  <c r="AW25" i="46"/>
  <c r="AW26" i="46"/>
  <c r="AW27" i="46"/>
  <c r="AW28" i="46"/>
  <c r="AW29" i="46"/>
  <c r="AW30" i="46"/>
  <c r="AW31" i="46"/>
  <c r="AW32" i="46"/>
  <c r="AW33" i="46"/>
  <c r="AW34" i="46"/>
  <c r="AW35" i="46"/>
  <c r="AW36" i="46"/>
  <c r="AW37" i="46"/>
  <c r="AW38" i="46"/>
  <c r="AV16" i="46"/>
  <c r="AV17" i="46"/>
  <c r="AV18" i="46"/>
  <c r="AV19" i="46"/>
  <c r="AV20" i="46"/>
  <c r="AV21" i="46"/>
  <c r="AV22" i="46"/>
  <c r="AV23" i="46"/>
  <c r="AV24" i="46"/>
  <c r="AV25" i="46"/>
  <c r="AV26" i="46"/>
  <c r="AV27" i="46"/>
  <c r="AV28" i="46"/>
  <c r="AV29" i="46"/>
  <c r="AV30" i="46"/>
  <c r="AV31" i="46"/>
  <c r="AV32" i="46"/>
  <c r="AV33" i="46"/>
  <c r="AV34" i="46"/>
  <c r="AV35" i="46"/>
  <c r="AV37" i="46"/>
  <c r="AV15" i="46"/>
  <c r="AW15" i="46" l="1"/>
  <c r="B36" i="20"/>
  <c r="N26" i="20" l="1"/>
  <c r="O27" i="20" s="1"/>
  <c r="C51" i="38"/>
  <c r="C49" i="38"/>
  <c r="C47" i="38"/>
  <c r="C45" i="38"/>
  <c r="C43" i="38"/>
  <c r="C41" i="38"/>
  <c r="C39" i="38"/>
  <c r="C37" i="38"/>
  <c r="C35" i="38"/>
  <c r="C33" i="38"/>
  <c r="C31" i="38"/>
  <c r="C29" i="38"/>
  <c r="F124" i="20" l="1"/>
  <c r="G124" i="20"/>
  <c r="H124" i="20"/>
  <c r="I124" i="20"/>
  <c r="B124" i="20"/>
  <c r="H49" i="1" l="1"/>
  <c r="AG28" i="18"/>
  <c r="AF25" i="13"/>
  <c r="AG20" i="11"/>
  <c r="AG23" i="10"/>
  <c r="AF26" i="9"/>
  <c r="O71" i="1"/>
  <c r="O66" i="1"/>
  <c r="O59" i="1"/>
  <c r="O55" i="1"/>
  <c r="O50" i="1"/>
  <c r="O43" i="1"/>
  <c r="O42" i="1"/>
  <c r="O38" i="1"/>
  <c r="O37" i="1"/>
  <c r="O32" i="1"/>
  <c r="O28" i="1"/>
  <c r="O24" i="1"/>
  <c r="O20" i="1"/>
  <c r="O15" i="1"/>
  <c r="N8" i="1"/>
  <c r="C43" i="4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Avendaño</author>
  </authors>
  <commentList>
    <comment ref="J8" authorId="0" shapeId="0" xr:uid="{84E49D7D-A48A-4B4C-B4FC-7A5C33A5ECC2}">
      <text>
        <r>
          <rPr>
            <sz val="9"/>
            <color indexed="81"/>
            <rFont val="Tahoma"/>
            <family val="2"/>
          </rPr>
          <t xml:space="preserve">En este campo se selecciona según aplique.
Programación: Corresponde al proceso de formulación del plan de acción, el cual se realiza una vez por vigencia. 
Actualización: Corresponde al proceso mediante el cual la gerencia del proyecto modifica o ajusta la información contenida en la formulación. 
Seguimiento: Corresponde al proceso de reporte de avance de las metas y actividades programadas.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Avendaño</author>
  </authors>
  <commentList>
    <comment ref="A16" authorId="0" shapeId="0" xr:uid="{1FA49401-C1D4-451F-8D0E-07096B681749}">
      <text>
        <r>
          <rPr>
            <sz val="9"/>
            <color indexed="81"/>
            <rFont val="Tahoma"/>
            <family val="2"/>
          </rPr>
          <t xml:space="preserve">En este campo se selecciona según aplique.
Programación: Corresponde al proceso de formulación del plan de acción, el cual se realiza una vez por vigencia. 
Actualización: Corresponde al proceso mediante el cual la gerencia del proyecto modifica o ajusta la información contenida en la formulación. 
Seguimiento: Corresponde al proceso de reporte de avance de las metas y actividades programadas. 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tc={1F9E4565-273A-4112-9CA9-C2A6D6471B34}</author>
  </authors>
  <commentList>
    <comment ref="D16" authorId="0" shapeId="0" xr:uid="{1F9E4565-273A-4112-9CA9-C2A6D6471B3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Ajusté la fórmula</t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tc={455EE3F7-4BDF-4038-8E5F-AC729F3BC669}</author>
  </authors>
  <commentList>
    <comment ref="D16" authorId="0" shapeId="0" xr:uid="{455EE3F7-4BDF-4038-8E5F-AC729F3BC66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Ajusté la fórmula</t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Avendaño</author>
  </authors>
  <commentList>
    <comment ref="J8" authorId="0" shapeId="0" xr:uid="{64432E89-4C85-4806-AFE9-446842166EAD}">
      <text>
        <r>
          <rPr>
            <sz val="9"/>
            <color indexed="81"/>
            <rFont val="Tahoma"/>
            <family val="2"/>
          </rPr>
          <t xml:space="preserve">En este campo se selecciona según aplique.
Programación: Corresponde al proceso de formulación del plan de acción, el cual se realiza una vez por vigencia. 
Actualización: Corresponde al proceso mediante el cual la gerencia del proyecto modifica o ajusta la información contenida en la formulación. 
Seguimiento: Corresponde al proceso de reporte de avance de las metas y actividades programadas. 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Avendaño</author>
  </authors>
  <commentList>
    <comment ref="K13" authorId="0" shapeId="0" xr:uid="{DC9F826A-A9C7-4388-ABFA-13743CE48485}">
      <text>
        <r>
          <rPr>
            <sz val="9"/>
            <color indexed="81"/>
            <rFont val="Tahoma"/>
            <family val="2"/>
          </rPr>
          <t xml:space="preserve">En este campo se selecciona según aplique.
Programación: Corresponde al proceso de formulación del plan de acción, el cual se realiza una vez por vigencia. 
Actualización: Corresponde al proceso mediante el cual la gerencia del proyecto modifica o ajusta la información contenida en la formulación. 
Seguimiento: Corresponde al proceso de reporte de avance de las metas y actividades programadas.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Avendaño</author>
  </authors>
  <commentList>
    <comment ref="A8" authorId="0" shapeId="0" xr:uid="{7EC0A14E-7DB1-4DA9-8DCB-506CE0FFA085}">
      <text>
        <r>
          <rPr>
            <sz val="9"/>
            <color indexed="81"/>
            <rFont val="Tahoma"/>
            <family val="2"/>
          </rPr>
          <t>Fecha en la que el cambio solicitado al plan de acción es aprobado</t>
        </r>
      </text>
    </comment>
    <comment ref="B8" authorId="0" shapeId="0" xr:uid="{D2AA1F8D-8B8C-43A0-BB82-3155D43A42F4}">
      <text>
        <r>
          <rPr>
            <sz val="9"/>
            <color indexed="81"/>
            <rFont val="Tahoma"/>
            <family val="2"/>
          </rPr>
          <t>Fecha en la que el cambio solicitado al plan de acción es aprobado</t>
        </r>
      </text>
    </comment>
    <comment ref="C8" authorId="0" shapeId="0" xr:uid="{95F7E6F3-93BD-4026-8340-BDE26B2BBFE3}">
      <text>
        <r>
          <rPr>
            <sz val="9"/>
            <color indexed="81"/>
            <rFont val="Tahoma"/>
            <family val="2"/>
          </rPr>
          <t>Descripción de los cambios realizados en la actialización que corresponda</t>
        </r>
      </text>
    </comment>
    <comment ref="D8" authorId="0" shapeId="0" xr:uid="{26204D2E-C391-4793-8863-4123BB2DED5A}">
      <text>
        <r>
          <rPr>
            <sz val="9"/>
            <color indexed="81"/>
            <rFont val="Tahoma"/>
            <family val="2"/>
          </rPr>
          <t>Justificación del motivo que genera el cambio en el plan de acción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Avendaño</author>
  </authors>
  <commentList>
    <comment ref="J8" authorId="0" shapeId="0" xr:uid="{624DAC37-589C-4E60-928C-8A128B34DD21}">
      <text>
        <r>
          <rPr>
            <sz val="9"/>
            <color indexed="81"/>
            <rFont val="Tahoma"/>
            <family val="2"/>
          </rPr>
          <t xml:space="preserve">En este campo se selecciona según aplique.
Programación: Corresponde al proceso de formulación del plan de acción, el cual se realiza una vez por vigencia. 
Actualización: Corresponde al proceso mediante el cual la gerencia del proyecto modifica o ajusta la información contenida en la formulación. 
Seguimiento: Corresponde al proceso de reporte de avance de las metas y actividades programadas.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Avendaño</author>
  </authors>
  <commentList>
    <comment ref="J8" authorId="0" shapeId="0" xr:uid="{24652FDD-8516-46EA-86AC-0452A1C20DB2}">
      <text>
        <r>
          <rPr>
            <sz val="9"/>
            <color indexed="81"/>
            <rFont val="Tahoma"/>
            <family val="2"/>
          </rPr>
          <t xml:space="preserve">En este campo se selecciona según aplique.
Programación: Corresponde al proceso de formulación del plan de acción, el cual se realiza una vez por vigencia. 
Actualización: Corresponde al proceso mediante el cual la gerencia del proyecto modifica o ajusta la información contenida en la formulación. 
Seguimiento: Corresponde al proceso de reporte de avance de las metas y actividades programadas.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Avendaño</author>
  </authors>
  <commentList>
    <comment ref="J8" authorId="0" shapeId="0" xr:uid="{607AB804-333A-4B14-BF70-D510C9A15D6E}">
      <text>
        <r>
          <rPr>
            <sz val="9"/>
            <color indexed="81"/>
            <rFont val="Tahoma"/>
            <family val="2"/>
          </rPr>
          <t xml:space="preserve">En este campo se selecciona según aplique.
Programación: Corresponde al proceso de formulación del plan de acción, el cual se realiza una vez por vigencia. 
Actualización: Corresponde al proceso mediante el cual la gerencia del proyecto modifica o ajusta la información contenida en la formulación. 
Seguimiento: Corresponde al proceso de reporte de avance de las metas y actividades programadas.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Avendaño</author>
  </authors>
  <commentList>
    <comment ref="J8" authorId="0" shapeId="0" xr:uid="{4573B5CB-8F92-40A2-A288-44E18BAF5802}">
      <text>
        <r>
          <rPr>
            <sz val="9"/>
            <color indexed="81"/>
            <rFont val="Tahoma"/>
            <family val="2"/>
          </rPr>
          <t xml:space="preserve">En este campo se selecciona según aplique.
Programación: Corresponde al proceso de formulación del plan de acción, el cual se realiza una vez por vigencia. 
Actualización: Corresponde al proceso mediante el cual la gerencia del proyecto modifica o ajusta la información contenida en la formulación. 
Seguimiento: Corresponde al proceso de reporte de avance de las metas y actividades programadas.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tc={7CCE52EC-6DD5-4592-B25C-575410ABD606}</author>
  </authors>
  <commentList>
    <comment ref="D16" authorId="0" shapeId="0" xr:uid="{7CCE52EC-6DD5-4592-B25C-575410ABD60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Ajusté la fórmula 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tc={170D0DB3-0B27-4462-A00E-E686A1A49430}</author>
  </authors>
  <commentList>
    <comment ref="D16" authorId="0" shapeId="0" xr:uid="{170D0DB3-0B27-4462-A00E-E686A1A4943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Ajusté la fórmula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tc={C2E71A67-C82E-4919-85BF-8C83DF5DFC5D}</author>
    <author>tc={5F6186B2-1108-4B91-B043-8F34A70887BC}</author>
  </authors>
  <commentList>
    <comment ref="D16" authorId="0" shapeId="0" xr:uid="{C2E71A67-C82E-4919-85BF-8C83DF5DFC5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Ajusté la fórmula</t>
      </text>
    </comment>
    <comment ref="H19" authorId="1" shapeId="0" xr:uid="{5F6186B2-1108-4B91-B043-8F34A70887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fa revisa o si crees que vale la pena más claridad, perfecto!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Avendaño</author>
  </authors>
  <commentList>
    <comment ref="A16" authorId="0" shapeId="0" xr:uid="{132CADBC-13E1-473C-90B1-7CF531C178AE}">
      <text>
        <r>
          <rPr>
            <sz val="9"/>
            <color indexed="81"/>
            <rFont val="Tahoma"/>
            <family val="2"/>
          </rPr>
          <t xml:space="preserve">En este campo se selecciona según aplique.
Programación: Corresponde al proceso de formulación del plan de acción, el cual se realiza una vez por vigencia. 
Actualización: Corresponde al proceso mediante el cual la gerencia del proyecto modifica o ajusta la información contenida en la formulación. 
Seguimiento: Corresponde al proceso de reporte de avance de las metas y actividades programadas. </t>
        </r>
      </text>
    </comment>
  </commentList>
</comments>
</file>

<file path=xl/sharedStrings.xml><?xml version="1.0" encoding="utf-8"?>
<sst xmlns="http://schemas.openxmlformats.org/spreadsheetml/2006/main" count="4470" uniqueCount="736">
  <si>
    <t>Clasificación</t>
  </si>
  <si>
    <t>Subclasificación</t>
  </si>
  <si>
    <t>Catogoría</t>
  </si>
  <si>
    <t>Tipo</t>
  </si>
  <si>
    <t>Procesos</t>
  </si>
  <si>
    <t>Dependencias</t>
  </si>
  <si>
    <t>Metodo de recolección</t>
  </si>
  <si>
    <t>Tipo de calculo</t>
  </si>
  <si>
    <t>Frecuencia de medición</t>
  </si>
  <si>
    <t>Tipo Anualización</t>
  </si>
  <si>
    <t>Unidad de medida</t>
  </si>
  <si>
    <t>Tipo de variable</t>
  </si>
  <si>
    <t>Proyectos</t>
  </si>
  <si>
    <t>Proceso</t>
  </si>
  <si>
    <t>Desempeño</t>
  </si>
  <si>
    <t>Eficacia</t>
  </si>
  <si>
    <t>Direccionamiento estratégico</t>
  </si>
  <si>
    <t xml:space="preserve">Despacho de la Secretaria
</t>
  </si>
  <si>
    <t xml:space="preserve">Documento oficial
</t>
  </si>
  <si>
    <t>Simple</t>
  </si>
  <si>
    <t>Mensual</t>
  </si>
  <si>
    <t>Suma</t>
  </si>
  <si>
    <t>Número</t>
  </si>
  <si>
    <t>Constante</t>
  </si>
  <si>
    <t>Gestión</t>
  </si>
  <si>
    <t>Política</t>
  </si>
  <si>
    <t>Resultado</t>
  </si>
  <si>
    <t>Eficiencia</t>
  </si>
  <si>
    <t>Planeación y Gestión</t>
  </si>
  <si>
    <t xml:space="preserve">Oficina Asesora de Planeación
</t>
  </si>
  <si>
    <t xml:space="preserve">Encuesta
</t>
  </si>
  <si>
    <t>Compuesto</t>
  </si>
  <si>
    <t>Bimestral</t>
  </si>
  <si>
    <t>Creciente</t>
  </si>
  <si>
    <t>Porcentaje</t>
  </si>
  <si>
    <t>Registro periódico</t>
  </si>
  <si>
    <t>Plan Estratégico</t>
  </si>
  <si>
    <t>Planes</t>
  </si>
  <si>
    <t>Calidad</t>
  </si>
  <si>
    <t>Comunicaciones estratégicas</t>
  </si>
  <si>
    <t xml:space="preserve">Oficina Asesora Jurídica
</t>
  </si>
  <si>
    <t xml:space="preserve">Entrevista
</t>
  </si>
  <si>
    <t>Trimestral</t>
  </si>
  <si>
    <t>índice</t>
  </si>
  <si>
    <t>Proyectos-Gestión-Plan Estratégico</t>
  </si>
  <si>
    <t>Mapa de aseguramiento</t>
  </si>
  <si>
    <t>Efectividad</t>
  </si>
  <si>
    <t>Arquitectura empresarial</t>
  </si>
  <si>
    <t xml:space="preserve">Oficina de Control Interno
</t>
  </si>
  <si>
    <t xml:space="preserve">Estadísticas
</t>
  </si>
  <si>
    <t>Cuatrimestral</t>
  </si>
  <si>
    <t>Decreciente</t>
  </si>
  <si>
    <t>Riesgos</t>
  </si>
  <si>
    <t>Producto</t>
  </si>
  <si>
    <t>Gestión del conocimiento</t>
  </si>
  <si>
    <t xml:space="preserve">Oficina de Control Disciplinario Interno
</t>
  </si>
  <si>
    <t xml:space="preserve">Evaluación
</t>
  </si>
  <si>
    <t>Semestral</t>
  </si>
  <si>
    <t>Resultados Finales</t>
  </si>
  <si>
    <t>Promoción del acceso a la justicia de las mujeres</t>
  </si>
  <si>
    <t xml:space="preserve">Subsecretaría del Cuidado y Políticas de Igualdad
</t>
  </si>
  <si>
    <t xml:space="preserve">Informe
</t>
  </si>
  <si>
    <t>Anual</t>
  </si>
  <si>
    <t>Desarrollo de capacidades para la vida de las mujeres</t>
  </si>
  <si>
    <t xml:space="preserve">Dirección de Derechos y Diseño de Políticas
</t>
  </si>
  <si>
    <t>Registros contables</t>
  </si>
  <si>
    <t>Promoción de la participación y representación de las mujeres</t>
  </si>
  <si>
    <t xml:space="preserve">Dirección de Gestión del Conocimiento
</t>
  </si>
  <si>
    <t>Transversalización del enfoque de género y diferencial para mujeres</t>
  </si>
  <si>
    <t xml:space="preserve">Dirección de Enfoque Diferencial
</t>
  </si>
  <si>
    <t>Prevención y atención a mujeres víctimas de violencia</t>
  </si>
  <si>
    <t xml:space="preserve">Dirección del Sistema Distrital de Cuidado
</t>
  </si>
  <si>
    <t xml:space="preserve"> Gestión de políticas públicas </t>
  </si>
  <si>
    <t>Subsecretaría de Fortalecimiento de Capacidades y Oportunidades</t>
  </si>
  <si>
    <t>Territorialización de la política pública</t>
  </si>
  <si>
    <t>Dirección de Territorialización de Derechos y Participación</t>
  </si>
  <si>
    <t>Atención a la ciudadanía</t>
  </si>
  <si>
    <t xml:space="preserve">Dirección de Eliminación de Violencias contra las Mujeres y Acceso a la Justicia
</t>
  </si>
  <si>
    <t>Gestión del Talento Humano</t>
  </si>
  <si>
    <t xml:space="preserve">Subsecretaría de Gestión Corporativa
</t>
  </si>
  <si>
    <t>Gestión Contractual</t>
  </si>
  <si>
    <t xml:space="preserve">Dirección Administrativa y Financiera
</t>
  </si>
  <si>
    <t>Gestión Administrativa</t>
  </si>
  <si>
    <t xml:space="preserve">Dirección de Talento Humano
</t>
  </si>
  <si>
    <t>Gestión financiera</t>
  </si>
  <si>
    <t>Dirección de Contratación</t>
  </si>
  <si>
    <t>Gestión documental</t>
  </si>
  <si>
    <t>Gestión Jurídica</t>
  </si>
  <si>
    <t>Gestión Tecnológica</t>
  </si>
  <si>
    <t>Seguimiento, Evaluación y Control</t>
  </si>
  <si>
    <t xml:space="preserve">Gestión Disciplinaria. </t>
  </si>
  <si>
    <t>Plan de acción proyecto 
8034_2024110010157 - Fortalecimiento de los procesos de información para la toma de decisiones en Bogotá D.C.</t>
  </si>
  <si>
    <t>Total Recursos proyecto</t>
  </si>
  <si>
    <t>TOTAL</t>
  </si>
  <si>
    <t>Meta PDD: Implementar 1 modelo de operación y actualización de Registros administrativos para la focalización del gasto de Bogotá</t>
  </si>
  <si>
    <t xml:space="preserve">Indicador meta PDD </t>
  </si>
  <si>
    <t>Porcentaje de implementación del modelo de operación y actualización de Registros administrativos para la focalización del gasto de Bogotá</t>
  </si>
  <si>
    <t>MAGNITUD PDD</t>
  </si>
  <si>
    <t>TIPO</t>
  </si>
  <si>
    <t>PROGRAMACIÓN</t>
  </si>
  <si>
    <t>MAGNITUD</t>
  </si>
  <si>
    <t>RECURSOS</t>
  </si>
  <si>
    <t>Metas Proyecto</t>
  </si>
  <si>
    <t>Meta proyecto</t>
  </si>
  <si>
    <t>Mantener actualizada una Base Única de Estratificación</t>
  </si>
  <si>
    <t>MAGNITUD PROYECTO</t>
  </si>
  <si>
    <t>Ponderacion vertical</t>
  </si>
  <si>
    <t>Actualizar una base de datos del SISBEN</t>
  </si>
  <si>
    <t>Actualizar una base de datos maestra de IMG</t>
  </si>
  <si>
    <t>Implementar un registro social de Bogotá</t>
  </si>
  <si>
    <t>Meta PDD: Aplicar 5 instrumentos de captura de información para la toma de decisiones</t>
  </si>
  <si>
    <t>Número de instrumentos de captura de información para la toma de decisiones aplicados</t>
  </si>
  <si>
    <t>Aplicar 5 instrumentos de captura de información para la toma de decisiones</t>
  </si>
  <si>
    <t>Meta PDD: Consolidar el 100% de la primera fase del sistema de información de planeación distrital</t>
  </si>
  <si>
    <t xml:space="preserve">Porcentaje de avance en la implementación del Sistema de información de planeación distrital </t>
  </si>
  <si>
    <t>Consolidar el 100% de la primera fase del sistema de información de planeación distrital</t>
  </si>
  <si>
    <t xml:space="preserve">Implementar el 100% el aplicativo de predio 360 </t>
  </si>
  <si>
    <t>Meta PDD: Implementar el 60% del Plan Estadístico Distrital 2025-2029.</t>
  </si>
  <si>
    <t>Porcentaje de implementación del Plan Estadístico Distrital 2025-2029</t>
  </si>
  <si>
    <t>Implementar el 60% del Plan Estadístico Distrital 2025-2029.</t>
  </si>
  <si>
    <r>
      <rPr>
        <b/>
        <sz val="12"/>
        <color theme="1"/>
        <rFont val="Arial"/>
        <family val="2"/>
      </rPr>
      <t>A-FO-214 HOJA DE VIDA DEL INDICADOR
Versión No. 27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Acta de mejoramiento No. 548 del 22 de diciembre de 2023</t>
    </r>
    <r>
      <rPr>
        <b/>
        <sz val="12"/>
        <color theme="1"/>
        <rFont val="Arial"/>
        <family val="2"/>
      </rPr>
      <t xml:space="preserve">
Proceso E-CA-004
DIRECCIÓN DE PLANEACIÓN INSTITUCIONAL</t>
    </r>
  </si>
  <si>
    <t>Código</t>
  </si>
  <si>
    <t>Versión</t>
  </si>
  <si>
    <t>Nombre del indicador:</t>
  </si>
  <si>
    <t xml:space="preserve">Base de datos Única de Estratificación actualizada </t>
  </si>
  <si>
    <t>Responsable del indicador:</t>
  </si>
  <si>
    <t>Dirección de Estratificación</t>
  </si>
  <si>
    <t>Tema objeto de medición:</t>
  </si>
  <si>
    <t xml:space="preserve">Objetivo del indicador (Qué, Para Qué, Cómo): </t>
  </si>
  <si>
    <t>Proceso SIG asociado:</t>
  </si>
  <si>
    <t>Tipo de indicador:</t>
  </si>
  <si>
    <t xml:space="preserve">Tipo de anualización: </t>
  </si>
  <si>
    <t>Fórmula</t>
  </si>
  <si>
    <t>Base de datos Única de Estratificación actualizada / base de datos Única de Estartificación a actualizar</t>
  </si>
  <si>
    <t>Fórmula del indicador (numerador)</t>
  </si>
  <si>
    <t>Base de datos Única de Estratificación actualizada</t>
  </si>
  <si>
    <t xml:space="preserve"> Base de datos Única de Estartificación a actualizar</t>
  </si>
  <si>
    <t>Definición de variables:</t>
  </si>
  <si>
    <t xml:space="preserve">Base de datos Única de Estratificación actualizada: Corresponde a la base que se actualiza de manera mensual con la información de xxxx
Base de datos Única de Estartificación a actualizar: Corresponde a la base que se requiere actualizar de manera mensual para enviar a xxxx
</t>
  </si>
  <si>
    <t>Unidad de medida:</t>
  </si>
  <si>
    <t>Meta:</t>
  </si>
  <si>
    <t>Periodicidad del cálculo:</t>
  </si>
  <si>
    <t>Fuente de información:</t>
  </si>
  <si>
    <t>Informe con el estado de la Base Única de Estratificación - Dirección de Estratificación</t>
  </si>
  <si>
    <t>Línea base:</t>
  </si>
  <si>
    <t>Fecha Inicial:</t>
  </si>
  <si>
    <t>Julio 1 de 2024</t>
  </si>
  <si>
    <t>Fecha límite:</t>
  </si>
  <si>
    <t>Diciembre 30 de 2024</t>
  </si>
  <si>
    <t>Periodos de medición:</t>
  </si>
  <si>
    <t>Vigencia:</t>
  </si>
  <si>
    <t>Rango de gestión</t>
  </si>
  <si>
    <t>Sobresaliente</t>
  </si>
  <si>
    <t>Satisfactorio</t>
  </si>
  <si>
    <t>Deficiente</t>
  </si>
  <si>
    <t>90% de la meta del periodo</t>
  </si>
  <si>
    <t>70% y &lt; 90 de la meta del periodo</t>
  </si>
  <si>
    <t>&lt; 70%de la meta del periodo</t>
  </si>
  <si>
    <t>Periodo</t>
  </si>
  <si>
    <t>Magnitud (meta periodo)</t>
  </si>
  <si>
    <t>Descripción de los entregables</t>
  </si>
  <si>
    <t>Vigencia</t>
  </si>
  <si>
    <t>Periodo fin</t>
  </si>
  <si>
    <t>Estado del indicador:</t>
  </si>
  <si>
    <t>Activo</t>
  </si>
  <si>
    <t>Inactivo</t>
  </si>
  <si>
    <t>Seguimiento del indicador</t>
  </si>
  <si>
    <t>Periodo de inicio</t>
  </si>
  <si>
    <t>Periodo fin:</t>
  </si>
  <si>
    <t>Valor numerador</t>
  </si>
  <si>
    <t>Valor denominador</t>
  </si>
  <si>
    <t>Resultado cuantitativo</t>
  </si>
  <si>
    <t>Logros</t>
  </si>
  <si>
    <t>Beneficios</t>
  </si>
  <si>
    <t>Retrasos</t>
  </si>
  <si>
    <t>Soluciones</t>
  </si>
  <si>
    <t>Evidencias</t>
  </si>
  <si>
    <t>Control de cambios</t>
  </si>
  <si>
    <t>Estado</t>
  </si>
  <si>
    <t>Fecha</t>
  </si>
  <si>
    <t>Justificación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</si>
  <si>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Si se presentan resultados deficientes en dos (2) periodos consecutivos de reporte, se dará lugar a la suscripción del Plan de Mejoramiento correspondiente. Ver detalle en «E-IN-011 LINEAMIENTOS PARA LA PLANEACIÓN INSTITUCIONAL DE LA SDP» disponible en SIPA-SIG.</t>
    </r>
  </si>
  <si>
    <t>SECRETARÍA DISTRITAL DE LA MUJER</t>
  </si>
  <si>
    <t xml:space="preserve">DIRECCIONAMIENTO ESTRATEGICO </t>
  </si>
  <si>
    <t xml:space="preserve">FORMULACIÓN Y SEGUIMIENTO  PLAN DE ACCIÓN </t>
  </si>
  <si>
    <t>ACTIVIDADES</t>
  </si>
  <si>
    <t>Página</t>
  </si>
  <si>
    <t>PERIODO REPORTADO</t>
  </si>
  <si>
    <t>Enero</t>
  </si>
  <si>
    <t>X</t>
  </si>
  <si>
    <t>Febrero</t>
  </si>
  <si>
    <t>Marzo</t>
  </si>
  <si>
    <t>Abril</t>
  </si>
  <si>
    <t>TIPO DE REPORTE</t>
  </si>
  <si>
    <t>FORMULACION</t>
  </si>
  <si>
    <t>Mayo</t>
  </si>
  <si>
    <t>Junio</t>
  </si>
  <si>
    <t>Julio</t>
  </si>
  <si>
    <t>Agosto</t>
  </si>
  <si>
    <t>ACTUALIZACION</t>
  </si>
  <si>
    <t>Septiembre</t>
  </si>
  <si>
    <t>Octubre</t>
  </si>
  <si>
    <t>Noviembre</t>
  </si>
  <si>
    <t>Diciembre</t>
  </si>
  <si>
    <t>SEGUIMIENTO</t>
  </si>
  <si>
    <t xml:space="preserve">ACTIVIDAD DEL PROYECTO </t>
  </si>
  <si>
    <t>Iniciar 3500 casos de representación jurídica asignados por el Comité Técnico de Representación Jurídica</t>
  </si>
  <si>
    <t>PRODUCTO MGA</t>
  </si>
  <si>
    <t>Servicio de justicia a los ciudadanos</t>
  </si>
  <si>
    <t>INDICADOR ACTIVIDAD</t>
  </si>
  <si>
    <t xml:space="preserve">Número de casos de representación jurídica asignados por el Comité Técnico de Representación Jurídica - CTRJ. </t>
  </si>
  <si>
    <t>OBJETIVO ESTRATÉGICO</t>
  </si>
  <si>
    <t>1. Bogotá avanza en seguridad</t>
  </si>
  <si>
    <t>PROGRAMA</t>
  </si>
  <si>
    <t>1.02. Cero tolerancia a las violencias contra las mujeres y basadas en género</t>
  </si>
  <si>
    <t>META PDD</t>
  </si>
  <si>
    <t>Asegurar que el 100% de los casos de representación jurídica ejercida por la SDMujer que requieran servicios de psicología forense y acompañamiento psicosocial, accedan a los mismos.</t>
  </si>
  <si>
    <t>EJECUCIÓN PRESUPUESTAL DEL PROYECTO</t>
  </si>
  <si>
    <t>PRESUPUESTO ASIGNADO EN LA VIGENCIA ACTUAL (en pesos, sin decimales)</t>
  </si>
  <si>
    <t>Total</t>
  </si>
  <si>
    <t>Porcentaje de ejecución</t>
  </si>
  <si>
    <t>PROGRAMACION DE COMPROMISOS</t>
  </si>
  <si>
    <t>COMPROMISOS</t>
  </si>
  <si>
    <t>GIROS</t>
  </si>
  <si>
    <t>PROGRAMACIÓN RESERVAS</t>
  </si>
  <si>
    <t>LIBERACION DE RESERVAS</t>
  </si>
  <si>
    <t>GIROS RESERVAS</t>
  </si>
  <si>
    <t xml:space="preserve">                                                 REPORTE ACTIVIDADES VIGENCIA (Ejecución vigencia)</t>
  </si>
  <si>
    <t xml:space="preserve"> DESCRIPCION DE LA ACTIVIDAD </t>
  </si>
  <si>
    <t>ANUALIZACIÓN DE LA ACTIVIDAD</t>
  </si>
  <si>
    <t>TOTAL PDD</t>
  </si>
  <si>
    <t>TIPO DE ANUALIZACIÓN</t>
  </si>
  <si>
    <t>PONDERACIÓN ACTIVIDAD</t>
  </si>
  <si>
    <t xml:space="preserve">                                                                                               DESCRIPCIÓN CUALITATIVA DEL AVANCE POR ACTIVIDAD</t>
  </si>
  <si>
    <t>ENERO</t>
  </si>
  <si>
    <t xml:space="preserve">PROGRAMACIÓN </t>
  </si>
  <si>
    <t>EJECUCIÓN</t>
  </si>
  <si>
    <t>AVANCES Y LOGROS MENSUAL (2.000 CARACTERES)</t>
  </si>
  <si>
    <t>AVANCES Y LOGROS ACUMULADO (2.000 CARACTERES)</t>
  </si>
  <si>
    <t>RETRASOS Y ALTERNATIVAS DE SOLUCIÓN (1.000 CARACTERES)</t>
  </si>
  <si>
    <t>BENEFICIOS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</si>
  <si>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</si>
  <si>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</si>
  <si>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</si>
  <si>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</si>
  <si>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</si>
  <si>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</si>
  <si>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</si>
  <si>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</si>
  <si>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</si>
  <si>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</si>
  <si>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</si>
  <si>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Formula indicador:</t>
  </si>
  <si>
    <t>((Avance del mes actividad 1 / avance programado actividad 1) + (Avance del mes actividad 2 / avance programado actividad 2) + (Avance del mes actividad 3 / avance programado actividad 3) + (Avance del mes actividad 4 / avance programado actividad 4))/ Numero de actividades programadas en el mes</t>
  </si>
  <si>
    <t>DESCRIPCIÓN CUALITATIVA  Y PORCENTUAL DEL AVANCE POR TAREA</t>
  </si>
  <si>
    <t>DESCRIPCIÓN DE LA TAREA</t>
  </si>
  <si>
    <t>Tarea 3</t>
  </si>
  <si>
    <t>Tarea 4</t>
  </si>
  <si>
    <t xml:space="preserve">PONDERACIÓN DE LA TAREA
</t>
  </si>
  <si>
    <t>LOGROS Y BENEFICIOS Y RETRASOS Y ALTERNATIVAS DE SOLUCIÓN</t>
  </si>
  <si>
    <t>EVIDENCIAS DE EJECUCIÓN</t>
  </si>
  <si>
    <t>ACUMULADO</t>
  </si>
  <si>
    <t>37. Asegurar que el 100% de los casos de representación jurídica ejercida por la SDMujer que requieran servicios de psicología forense y acompañamiento psicosocial, accedan a los mismos.</t>
  </si>
  <si>
    <t>Brindar a 40000 mujeres orientación y asesoría jurídica en los espacios con presencia de la SDMujer</t>
  </si>
  <si>
    <t>Servicio de promoción del acceso a la justicia</t>
  </si>
  <si>
    <t>Número de mujeres con orientación o asesoría jurídica en los espacios donde tiene presencia la SFCO de la SDMujer</t>
  </si>
  <si>
    <t>3.1  Brindar los servicios de orientación y/o asesoría jurídica al 100% de las mujeres que demandan de estos servicios de la SDMujer en Centros de Atención de Fiscalía CAF</t>
  </si>
  <si>
    <t>3.2  Brindar los servicios de orientación y/o asesoría jurídica al 100% de las mujeres que demandan de estos servicios de la SDMujer en Casas de Justicia</t>
  </si>
  <si>
    <t>3.3 Brindar los servicios de orientación y/o asesoría jurídica al 100% de las mujeres que demandan de estos servicios de la SDMujer en URIs</t>
  </si>
  <si>
    <t>Realizar a 15000 mujeres acompañamiento psicosocial en los espacios con presencia de la SDMujer</t>
  </si>
  <si>
    <t>Número de mujeres con acompañamiento psicosocial  en los espacios donde tiene presencia la SFCO de la SDMujer</t>
  </si>
  <si>
    <t>4.1 Brindar los servicios de acompañamiento psicosocial al 100% de las mujeres que demandan de estos servicios de la SDMujer en Centros de Atención de fiscalías</t>
  </si>
  <si>
    <t>4.2. Brindar los servicios de acompañamiento psicosocial al 100% de las mujeres que demandan de estos servicios de la SDMujer en Casas de justicia con ruta integral</t>
  </si>
  <si>
    <t>4.3 Brindar los servicios de acompañamiento psicosocial al 100% de las mujeres que demandan de estos servicios de la SDMujer en URIs</t>
  </si>
  <si>
    <t>Gestionar 5000 activaciones de rutas y servicios de la oferta distrital para la atención integral a mujeres</t>
  </si>
  <si>
    <t xml:space="preserve">DIRECCIONAMIENTO ESTRATÉGICO </t>
  </si>
  <si>
    <t>HOJA DE VIDA DEL INDICADOR</t>
  </si>
  <si>
    <t>ASOCIACIÓN</t>
  </si>
  <si>
    <t>CLASIFICACIÓN</t>
  </si>
  <si>
    <t>SUB CLASIFICACIÓN</t>
  </si>
  <si>
    <t>CATEGORÍA</t>
  </si>
  <si>
    <t>PROCESO AL QUE APORTA</t>
  </si>
  <si>
    <t>DEPENDENCIAS</t>
  </si>
  <si>
    <t>IDENTIFICACIÓN</t>
  </si>
  <si>
    <t>ACTIVIDAD</t>
  </si>
  <si>
    <t>NOMBRE DEL INDICADOR</t>
  </si>
  <si>
    <t>OBJETIVO DEL INDICADOR</t>
  </si>
  <si>
    <t>CÓDIGO DEL INDICADOR</t>
  </si>
  <si>
    <t>NA</t>
  </si>
  <si>
    <t>MÉTODO DE RECOLECCIÓN</t>
  </si>
  <si>
    <t>CRITERIO DEL ANÁLISIS</t>
  </si>
  <si>
    <t>TIPO DE CÁLCULO</t>
  </si>
  <si>
    <t>FRECUENCIA DE MEDICIÓN</t>
  </si>
  <si>
    <t>META PROGRAMADA</t>
  </si>
  <si>
    <t>RANGO DE GESTIÓN</t>
  </si>
  <si>
    <t>No.</t>
  </si>
  <si>
    <t>ALIAS</t>
  </si>
  <si>
    <t>VARIABLES</t>
  </si>
  <si>
    <t>DESCRIPCIÓN</t>
  </si>
  <si>
    <t xml:space="preserve">UNIDAD DE MEDIDA </t>
  </si>
  <si>
    <t>FUENTE</t>
  </si>
  <si>
    <t>Simisional - Base de seguimientos CTRJ</t>
  </si>
  <si>
    <t>FÓRMULA DEL INDICADOR</t>
  </si>
  <si>
    <t>UNIDAD DE MEDIDA FÓRMULA</t>
  </si>
  <si>
    <t xml:space="preserve">Sumatoria de casos de representación iniciados </t>
  </si>
  <si>
    <t>DESCRIPCIÓN DEL INDICADOR</t>
  </si>
  <si>
    <t>LÍNEA BASE</t>
  </si>
  <si>
    <t>Año de linea base</t>
  </si>
  <si>
    <t>FUENTE DE VERIFICACIÓN</t>
  </si>
  <si>
    <t>simisional</t>
  </si>
  <si>
    <t>ANÁLISIS DEL INDICADOR</t>
  </si>
  <si>
    <t xml:space="preserve">Número de mujeres que cuentan con representación jurídica por parte de las abogadas de la Secretaría de la Mujer, dentro de los procesos litigio: penales, de familia, civil y en comisarias de familia, para medidas de protección. </t>
  </si>
  <si>
    <t>GLOSARIO DE TÉRMINOS</t>
  </si>
  <si>
    <t>CTRJ: Comité Técnico de Representación Jurídica</t>
  </si>
  <si>
    <t>OBSERVACIONES</t>
  </si>
  <si>
    <t xml:space="preserve">Representaciones con acompañamiento de psicología forense </t>
  </si>
  <si>
    <t xml:space="preserve">Simisional - Base de actuaciones equipo psicosocial de la SFC&amp;O </t>
  </si>
  <si>
    <t xml:space="preserve">Representaciones con acompañamiento psicosocial </t>
  </si>
  <si>
    <t>Simisional</t>
  </si>
  <si>
    <t xml:space="preserve">Representaciones que requieren acompañamiento </t>
  </si>
  <si>
    <t xml:space="preserve">Porcentaje o relación de mujeres que cuentan con acompañamiento psicológico, que cuentan con la voluntad y que se ha identificado que dentro del proceso de representación requieren este acompañamiento. </t>
  </si>
  <si>
    <t xml:space="preserve">Número de mujeres atendidas sociojurídicamente en CAF </t>
  </si>
  <si>
    <t xml:space="preserve">Número de mujeres atendidas sociojurídicamente en Casas de Justicia </t>
  </si>
  <si>
    <t>Número de mujeres atendidas sociojurídicamente en URI</t>
  </si>
  <si>
    <t>Sumatoria de número de mujeres atendidas sociojurídicamente en CAF + Sumatoria de número de mujeres atendidas sociojurídicamente en Casas de Justicia + Sumatoria de número de mujeres atendidas sociojurídicamente en URI</t>
  </si>
  <si>
    <t xml:space="preserve">Muestra la cantidad de mujeres atendidas, asesoradas u orientadas jurídicamente con perspectiva de género y derechos de las mujeres a través de los espacios donde tiene presencia los equipos de la SFCO, URI, CAF, Casas de Justicia. </t>
  </si>
  <si>
    <t xml:space="preserve">SFCO: Subsecretaría de Fortalecimiento de Capacidades y Oportunidades. 
URI: Unidades de Reacción Inmediata. 
CAF: Centros de atención de la Fiscalia. </t>
  </si>
  <si>
    <t xml:space="preserve">Número de mujeres con acompañamiento psicosocial en CAF </t>
  </si>
  <si>
    <t xml:space="preserve">Número de mujeres con acompañamiento psicosocial en Casas de Justicia </t>
  </si>
  <si>
    <t>Número de mujeres con acompañamiento psicosocial en URI</t>
  </si>
  <si>
    <t>Sumatoria de número de mujeres con acompañamiento psicosocial en CAF + Sumatoria de mujeres con acompañamiento psicosocial en Casas de Justicia + Sumatoria de mujeres con acompañamiento psicosocial en URI</t>
  </si>
  <si>
    <t xml:space="preserve">Muestra la cantidad mujeres con acompañamiento psicosocial a través de los espacios donde tiene presencia los equipos de la SFCO, URI, CAF, Casas de Justicia, como parte de la ruta integral de atención a las mujeres víctimas de violencia de género. </t>
  </si>
  <si>
    <t xml:space="preserve">Atenciones por primera vez en Casas de Justicia </t>
  </si>
  <si>
    <t xml:space="preserve">Número de atenciones por primera vez, activaciones de ruta o servicios, que realizan las dinamizadoras en las Casas de Justicia, esto representa el inicio de la Ruta integral para mujeres víctimas de violencia.   </t>
  </si>
  <si>
    <t>Fecha de Emisión</t>
  </si>
  <si>
    <t>META PLAN DE DESARROLLO</t>
  </si>
  <si>
    <t>NOMBRE DEL PROYECTO</t>
  </si>
  <si>
    <t>8210 - Consolidación de la Estrategia de Justicia de Género como mecanismo para promover los derechos de las mujeres a una vida libre de violencias en Bogotá D.C.</t>
  </si>
  <si>
    <t xml:space="preserve">                                                 REPORTE INDICADOR META PDD</t>
  </si>
  <si>
    <t>OBJETIVO ODS</t>
  </si>
  <si>
    <t>Igualdad de Género</t>
  </si>
  <si>
    <t>META ODS</t>
  </si>
  <si>
    <t>5.2. Eliminar todas las formas de violencia contra todas las mujeres y las niñas en los ámbitos público y privado, incluidas la trata y la explotación sexual y otros tipos de explotación</t>
  </si>
  <si>
    <t>INDICADOR META PDD</t>
  </si>
  <si>
    <t>3860 - Porcentaje de casos de representación jurídica ejercida por la SDMujer que acceden a los servicios de psicología forense y acompañamiento psicosocial, cuando se requiera.</t>
  </si>
  <si>
    <t>PROGRAMACIÓN CUATRIENAL INDICADOR PDD</t>
  </si>
  <si>
    <t>AVANCE ACUMULADO CUATRIENIO</t>
  </si>
  <si>
    <t>TIPO DE ANUALIZACIÓN  (Según aplique)</t>
  </si>
  <si>
    <t>EJECUCIÓN MENSUAL INDICADOR PDD 37</t>
  </si>
  <si>
    <t>EVIDENCIAS DEL AVANCE</t>
  </si>
  <si>
    <t>Casos con seguimiento psicosocial indican decisión de voluntad de mujer para el servicio psicosocial/ casos de representación que en seguimiento se evidencie articulación con atención psicosocial</t>
  </si>
  <si>
    <t>Avance mensual</t>
  </si>
  <si>
    <t>Elaboró</t>
  </si>
  <si>
    <t>Firma</t>
  </si>
  <si>
    <t>Aprobó (Según aplique Gerenta de proyecto, Líder técnica y responsable de proceso)</t>
  </si>
  <si>
    <t>Revisó (Oficina Asesora de Planeación)</t>
  </si>
  <si>
    <t>VoBo:</t>
  </si>
  <si>
    <t>Nombre</t>
  </si>
  <si>
    <t>Nombre:</t>
  </si>
  <si>
    <t>Cargo</t>
  </si>
  <si>
    <t>Cargo:</t>
  </si>
  <si>
    <t>Aumentar a (22) espacios interinstitucionales los servicios jurídicos y psicosociales dirigidos a mujeres víctimas de violencia fortaleciendo el modelo de ruta integral y la oferta de acompañamiento psico jurídico en los Centros de Atención de Fiscalía y URIs</t>
  </si>
  <si>
    <t>Incremento en el número de espacios interinstitucionales con servicios jurídicos y psicosociales dirigido a mujeres víctimas de violencia.</t>
  </si>
  <si>
    <t>Número de espacios interinstitucionales con servicios jurídicos y psicosociales dirigido a mujeres mantenidos</t>
  </si>
  <si>
    <t>N/A</t>
  </si>
  <si>
    <t xml:space="preserve">Si - Misional </t>
  </si>
  <si>
    <t xml:space="preserve">Inventario de espacios </t>
  </si>
  <si>
    <t>Año de línea base</t>
  </si>
  <si>
    <t xml:space="preserve">URI: Unidades de Reacción Inmediata. 
CAF: Centros de atención de la Fiscalía. </t>
  </si>
  <si>
    <t>PRODUCTO - MGA</t>
  </si>
  <si>
    <t>EJECUCIÓN PRESUPUESTAL DEL PRODUCTO I TRIMESTRE</t>
  </si>
  <si>
    <t>OBJETIVO ESPECIFICO</t>
  </si>
  <si>
    <t>EJECUTADO MAGNITUD</t>
  </si>
  <si>
    <t>Fortalecer la oferta de acompañamiento psicosocial y de psicología forense en los casos de representación jurídica por la SDMujer</t>
  </si>
  <si>
    <t>Ejecutar acciones de promoción de acceso a la justicia y atención a las mujeres victimas de violencias</t>
  </si>
  <si>
    <t>EJECUCIÓN PRESUPUESTAL DEL PRODUCTO II TRIMESTRE</t>
  </si>
  <si>
    <t>EJECUCIÓN PRESUPUESTAL DEL PRODUCTO III TRIMESTRE</t>
  </si>
  <si>
    <t>EJECUCIÓN PRESUPUESTAL DEL PRODUCTO IV TRIMESTRE</t>
  </si>
  <si>
    <t>NOVIEMBRE</t>
  </si>
  <si>
    <t>SECRETARÍA DISTRITAL DE LA MUJER
DIRECCINAMIENTO ESTRATÉGICO
FORMULACIÓN PLAN DE ACCIÓN
TERRITORIALIZACIÓN</t>
  </si>
  <si>
    <t xml:space="preserve">                                                 REPORTE TERRITORIALIZACIÓN</t>
  </si>
  <si>
    <t>ACTIVIDAD TERRITORIALIZABLE</t>
  </si>
  <si>
    <t>I SEMESTRE</t>
  </si>
  <si>
    <t>LOCALIDAD</t>
  </si>
  <si>
    <t>PRESUPUESTO</t>
  </si>
  <si>
    <t>COMPROMISO</t>
  </si>
  <si>
    <t>1. Usaquén</t>
  </si>
  <si>
    <t>2. Chapinero</t>
  </si>
  <si>
    <t>3. Santafé</t>
  </si>
  <si>
    <t>4. San Cristóbal</t>
  </si>
  <si>
    <t>5. Usme</t>
  </si>
  <si>
    <t>6. Tunjuelito</t>
  </si>
  <si>
    <t>7. Bosa</t>
  </si>
  <si>
    <t>8. Kennedy</t>
  </si>
  <si>
    <t>9. Fontibón</t>
  </si>
  <si>
    <t>10. Engativá</t>
  </si>
  <si>
    <t>11. Suba</t>
  </si>
  <si>
    <t>12. Barrios Unidos</t>
  </si>
  <si>
    <t>13. Teusaquillo</t>
  </si>
  <si>
    <t>14. Los Mártires</t>
  </si>
  <si>
    <t>15. Antonio Nariño</t>
  </si>
  <si>
    <t>16. Puente Aranda</t>
  </si>
  <si>
    <t>17. La Candelaria</t>
  </si>
  <si>
    <t>18. Rafael Uribe Uribe</t>
  </si>
  <si>
    <t>19. Ciudad Bolívar</t>
  </si>
  <si>
    <t>20. Sumapaz</t>
  </si>
  <si>
    <t>II SEMESTRE</t>
  </si>
  <si>
    <t xml:space="preserve"> XXX - XXXXX</t>
  </si>
  <si>
    <t>INDICADOR  PMR TERRITORIALIZABLE</t>
  </si>
  <si>
    <t>PROGRAMADO</t>
  </si>
  <si>
    <t>EJECUTADO</t>
  </si>
  <si>
    <t>PRODUCTOS, METAS Y RESULTADOS -PMR</t>
  </si>
  <si>
    <t>Numero de objetivo</t>
  </si>
  <si>
    <t>Objetivo</t>
  </si>
  <si>
    <t>Numero de indicador de producto</t>
  </si>
  <si>
    <t>Indicador de Producto</t>
  </si>
  <si>
    <t>Actividad que aporta al indicador</t>
  </si>
  <si>
    <t>Naturaleza</t>
  </si>
  <si>
    <t>Territorializable</t>
  </si>
  <si>
    <t>Linea Base
(Corte 31 diciembre 2023)</t>
  </si>
  <si>
    <t>Meta Plan
(TotaL PMR
10 Años)</t>
  </si>
  <si>
    <t>Total
programado</t>
  </si>
  <si>
    <t>Total
ejecutado</t>
  </si>
  <si>
    <t>Proyecto que reporta</t>
  </si>
  <si>
    <t>Prog.</t>
  </si>
  <si>
    <t>Ejec.</t>
  </si>
  <si>
    <t>Avance cualitativo</t>
  </si>
  <si>
    <t>6</t>
  </si>
  <si>
    <t>Prevenir, atender, proteger y acompañar proceso de Violencias y acceso a la justicia contra las violencias de género en el Distrito Capital</t>
  </si>
  <si>
    <t>Servicios de prevención, atención y acogida para el fortalecimiento del derecho de las mujeres a una vida libre de violencias</t>
  </si>
  <si>
    <t>Número de casos nuevos de violencias contra las mujeres con representación jurídica en instancias judiciales y administrativas</t>
  </si>
  <si>
    <t>Acumulado</t>
  </si>
  <si>
    <t>NO</t>
  </si>
  <si>
    <t xml:space="preserve">
8210</t>
  </si>
  <si>
    <t>Número de atenciones efectivas a situaciones de violencias contra las mujeres a través de la Línea Púrpura Distrital</t>
  </si>
  <si>
    <t xml:space="preserve">
8205</t>
  </si>
  <si>
    <t>Número de personas informadas a partir de la implementación de estrategias de divulgación pedagógica con enfoques de género y  derechos</t>
  </si>
  <si>
    <t xml:space="preserve">
8207</t>
  </si>
  <si>
    <t>Número de mujeres en posible riesgo de feminicidio con acompañamiento jurídico y psicosocial en el marco del sistema articulado de alertas tempranas (SAAT)</t>
  </si>
  <si>
    <t>Número de mujeres participantes en las actividades implementadas en el marco de los Planes Locales de Seguridad para las Mujeres</t>
  </si>
  <si>
    <t>SI</t>
  </si>
  <si>
    <t>Número de mujeres víctimas de violencias y su sistema familiar, acogidas y atendidas a través del modelo de Casas Refugio incluyendo modalidad intermedia de acogida y ruralidad</t>
  </si>
  <si>
    <t>Número de atenciones a mujeres víctimas de violencias, a través de las Duplas de atención psicosocial</t>
  </si>
  <si>
    <t>Número de atenciones (asesorías y orientaciones) a través de la Estrategia intersectorial para la prevención y atención a víctimas de violencia de género con énfasis en violencia sexual y feminicidio</t>
  </si>
  <si>
    <t>Mujeres atendidas en Casas de Justicia, escenarios de fiscalía y sede central</t>
  </si>
  <si>
    <t>10</t>
  </si>
  <si>
    <t>Estudios y/o investigaciones producidas sobre la situación en derechos de las mujes, actualizados,  publicados  y divulgados en el OMEG</t>
  </si>
  <si>
    <t>Servicio de información estadística en temas de género. Concertado SASP</t>
  </si>
  <si>
    <t>Número de Estudios y/o investigaciones producidas por el Observatorio de Mujer y Equidad de Género</t>
  </si>
  <si>
    <t xml:space="preserve">
8181</t>
  </si>
  <si>
    <t>Número de Estudios y/o investigaciones  divulgadas por el Observatorio de Mujer y Equidad de Género</t>
  </si>
  <si>
    <t>7</t>
  </si>
  <si>
    <t>Promover el desarrollo y fortalecimiento de las capacidades y habilidades de las mujeres, con el fin de lograr el ejercicio real y efectivo de sus derechos y la igualdad de oportunidades</t>
  </si>
  <si>
    <t>Servicio de promoción de la garantía de derechos</t>
  </si>
  <si>
    <t>Número de orientaciones y acompañamientos psicosociales a mujeres a través de las Casas de Igualdad de Oportunidades para las Mujeres</t>
  </si>
  <si>
    <t xml:space="preserve">
8223</t>
  </si>
  <si>
    <t>Número de mujeres vinculadas a procesos de las Casas de Igualdad de Oportunidades</t>
  </si>
  <si>
    <t>Número de orientaciones y asesorías socio jurídicas con enfoque de derechos de las mujeres y enfoque de género a través de las Casas de Igualdad de Oportunidades para las Mujeres</t>
  </si>
  <si>
    <t>Atenciones socio jurídicas brindadas a través de la Estrategia Casa de Todas, a mujeres que realizan actividades sexuales pagadas</t>
  </si>
  <si>
    <t xml:space="preserve">8221
</t>
  </si>
  <si>
    <t>Número de atenciones psicosociales brindadas a través de la Estrategia Casa de Todas, a mujeres que realizan actividades sexuales pagadas</t>
  </si>
  <si>
    <t>Número de atenciones en trabajo social brindadas a través de la Estrategia Casa de Todas, a mujeres que realizan actividades sexuales pagadas</t>
  </si>
  <si>
    <t>Servicio de educación informal</t>
  </si>
  <si>
    <t>Número de Mujeres formadas en derechos a través de procesos de desarrollo de capacidades en los Centros de Inclusión Digital</t>
  </si>
  <si>
    <t xml:space="preserve">
8190</t>
  </si>
  <si>
    <t>8</t>
  </si>
  <si>
    <t>Desarrollo de capacidades de incidencia, liderazgo, empoderamiento y participación política</t>
  </si>
  <si>
    <t>Servicio de formación para la participación ciudadana y liderazgo político.</t>
  </si>
  <si>
    <t>Número de mujeres vinculadas a procesos formativos para el desarrollo de capacidades de incidencia, liderazgo, empoderamiento y participación política</t>
  </si>
  <si>
    <t>9</t>
  </si>
  <si>
    <t>Contribuir a la igualdad de oportunidades para las mujeres a través de la implementación de un Sistema Distrital de Cuidado</t>
  </si>
  <si>
    <t>Servicio de coordinación del Sistema Distrital de Cuidado  y servicios complementarios.</t>
  </si>
  <si>
    <t>Número de mujeres formadas en cuidados, en el marco de la estrategia cuidado a cuidadoras</t>
  </si>
  <si>
    <t xml:space="preserve">
8219</t>
  </si>
  <si>
    <t>Número de personas vinculadas a los talleres de cambio cultural</t>
  </si>
  <si>
    <t>Fortalecimiento de capacidad institucional a nivel meso que mejore los procesos misionales de la entidad</t>
  </si>
  <si>
    <t>Servicios para la planeación y sistemas de gestión y comunicación estratégica</t>
  </si>
  <si>
    <t xml:space="preserve">Porcentaje de avance de la formulación y/o implementación planeación y sistemas de gestión </t>
  </si>
  <si>
    <t>Stock</t>
  </si>
  <si>
    <t>Infraestructura Tecnológica y documental (Sistemas de Información y Tecnologia y Gestión documental)</t>
  </si>
  <si>
    <t>Numero y/o porcentaje de avance en el desarrollo, mantenimiento o adquisión de hardware o software</t>
  </si>
  <si>
    <t>Sistema de gestión documental actualizado</t>
  </si>
  <si>
    <t>Capacidad</t>
  </si>
  <si>
    <t>CONTROL DE CAMBIOS</t>
  </si>
  <si>
    <t>CONTROL DE CAMBIOS EN EL PLAN DE ACCIÓN</t>
  </si>
  <si>
    <t>Fecha de  solicitud del cambio</t>
  </si>
  <si>
    <t>Fecha de aprobación del cambio</t>
  </si>
  <si>
    <t>Cambio</t>
  </si>
  <si>
    <t>Justificación del cambio</t>
  </si>
  <si>
    <t xml:space="preserve">Número </t>
  </si>
  <si>
    <t>Base de datos geografica actualizada</t>
  </si>
  <si>
    <t>Dirección de Cartografia</t>
  </si>
  <si>
    <t>Base de datos geografica</t>
  </si>
  <si>
    <t>Base de datos geografica actualizada /Base de datos geografica a actualizar</t>
  </si>
  <si>
    <t>Base de datos geografica a actualizar</t>
  </si>
  <si>
    <t xml:space="preserve">Base de datos geográfica actualizada: Corresponde a la base que se actualiza de manera mensual con la información de las capas de información de cada una de las entidades
Base de datos geografica a actualizar. Corresponde a la base que se requiere actualizar de manera mensual para enviar a xxxx
</t>
  </si>
  <si>
    <t>Informe con el estado de la Base Geográfica - Dirección de Cartografía</t>
  </si>
  <si>
    <t>Número de instrumentos de captura implementados</t>
  </si>
  <si>
    <t>Dirección de Información y Estadísticas</t>
  </si>
  <si>
    <t>Instrumentos de captura (Encuesta multipropósito y encuestas de percepción)</t>
  </si>
  <si>
    <t xml:space="preserve">Porcentaje de avance de las actividades
((Ponderacion vertical actividad/Peso meta%)*avance actividad 1)+((Ponderacion vertical actividad/Peso meta)*avance actividad 2)*magnitud programada de la meta para la vigencia/100 </t>
  </si>
  <si>
    <t>Porcentaje de avance de las actividades</t>
  </si>
  <si>
    <t>Porcentaje de avance de las actividades: Se refiere al avance que se tiene en cada una de las actividades programadas para el semestre multiplicado por la ponderación vertical que tiene esa actividad</t>
  </si>
  <si>
    <t xml:space="preserve">Informe con el avance de la aplicación de los instrumentos de captura </t>
  </si>
  <si>
    <t>Instrumentos Aplicados</t>
  </si>
  <si>
    <t>FORMULA</t>
  </si>
  <si>
    <t>Variables</t>
  </si>
  <si>
    <t>Valor</t>
  </si>
  <si>
    <t>Dirección de Cartografía</t>
  </si>
  <si>
    <t xml:space="preserve">Peso actividad 1 </t>
  </si>
  <si>
    <t xml:space="preserve">Avance actividad 1 </t>
  </si>
  <si>
    <t xml:space="preserve">Peso actividad 2 </t>
  </si>
  <si>
    <t xml:space="preserve">Sistema de información de planeación distrital </t>
  </si>
  <si>
    <t xml:space="preserve">Avance actividad 2 </t>
  </si>
  <si>
    <t xml:space="preserve">Peso actividad 3 </t>
  </si>
  <si>
    <t xml:space="preserve">Avance actividad 3 </t>
  </si>
  <si>
    <t>Magnitud año</t>
  </si>
  <si>
    <t>Informe con el estado de la implementación del sistema de información - Dirección de Cartografía</t>
  </si>
  <si>
    <t>Avance del sistema de información</t>
  </si>
  <si>
    <t>Porcentaje de avande en la implementación del aplicativo 360</t>
  </si>
  <si>
    <t>Aplicativo 360</t>
  </si>
  <si>
    <t>Informe con el estado de la implementación del aplicativo 360 - Dirección de Cartografía</t>
  </si>
  <si>
    <t>Avance del aplicativo 360</t>
  </si>
  <si>
    <t>Dirección de información y Estadísticas</t>
  </si>
  <si>
    <t>Plan Estadístico Distrital 2025-2029</t>
  </si>
  <si>
    <t>Porcentaje de avance de las actividades
((Ponderacion vertical actividad/Peso meta%)*avance actividad 1)+((Ponderacion vertical actividad/Peso meta)*avance actividad 2)*magnitud programada de la meta para la vigencia/100)</t>
  </si>
  <si>
    <t>Informe con el estado de la implementación del PED 2025 -2029 - Dirección de Información y Registros Sociales</t>
  </si>
  <si>
    <t>SPI - Producto 1 - Sistemas de información implementados</t>
  </si>
  <si>
    <t>Producto MGA:</t>
  </si>
  <si>
    <t>Servicio de información implementado</t>
  </si>
  <si>
    <t>Objetivo MGA:</t>
  </si>
  <si>
    <t>Objetivo 1: Mejorar el acceso a la información</t>
  </si>
  <si>
    <t xml:space="preserve">Sistemas de información: Predio 360 y Sistema de información de planeación distrital </t>
  </si>
  <si>
    <t>Medir el avance de formulación e implementación del sistemas de Información para la Planeación Distrital y del aplicativo 360</t>
  </si>
  <si>
    <t>Informe con el estado de formulación e implementación del aplicativo 360 y de la priemrafase del sistema de información para la planeación Distrital</t>
  </si>
  <si>
    <t>Periodo inicio</t>
  </si>
  <si>
    <t>SPI - Producto 2 - Bases de Datos de la temática de Pobreza y Condiciones de Vida publicadas</t>
  </si>
  <si>
    <t>Peso sisben</t>
  </si>
  <si>
    <t>Dirección de Registros Sociales</t>
  </si>
  <si>
    <t>Numero de meses que se actualiza sisben</t>
  </si>
  <si>
    <t>Numero de mes de reporte</t>
  </si>
  <si>
    <t xml:space="preserve"> Bases de Datos de la temática de Pobreza y Condiciones de Vida</t>
  </si>
  <si>
    <t>Peso IMG</t>
  </si>
  <si>
    <t>Numero de meses que se actualiza IMG</t>
  </si>
  <si>
    <t>Peso actividad 1 RS</t>
  </si>
  <si>
    <t>Objetivo 2: . Mejorar la capacidad operativa para contar con información oportuna en los ámbitos territorial, demográfico, socioeconómico y para la 
focalización del gasto</t>
  </si>
  <si>
    <t>Avance actividad 1 RS</t>
  </si>
  <si>
    <t>Peso actividad 2 RS</t>
  </si>
  <si>
    <t>Avance actividad 2 RS</t>
  </si>
  <si>
    <t>Peso actividad 3 RS</t>
  </si>
  <si>
    <t>Avance actividad 3 RS</t>
  </si>
  <si>
    <t>Bases de Datos de la temática de Pobreza y Condiciones de Vida publicadas: Se refiere a las bases de datos del Sisbén, IMG y registros sociales</t>
  </si>
  <si>
    <t>Magnitud año registro social</t>
  </si>
  <si>
    <t>Medir el si las bases de datos del Sisbén y de IMG están actualizadas y el avance de la implementación del Resgistro Social. 
Cada base tiene un peso para la medición anual así:
2024: Sisbén - 25%; IMG - 25%; RS -15%
2025: Sisbén - 25%; IMG - 25%; RS -35%
2026: Sisbén - 25%; IMG - 25%; RS -35%
2027: Sisbén - 25%; IMG - 25%; RS -15%</t>
  </si>
  <si>
    <t>(Peso base sisben/Número de meses que se actualiza)*mes que se reporta + (Peso base IMG/Número de meses que se actualiza)*mes que se reporta + (Ponderacion de actividades del Registro Social)/100</t>
  </si>
  <si>
    <t xml:space="preserve">SPI - Producto 3 - Bases de datos de la Temática de Servicios Generadas </t>
  </si>
  <si>
    <t>Bases de datos de la Temática de Servicios</t>
  </si>
  <si>
    <t>Bases de datos de la Temática de Servicios Generadas : Se refiere a la actualización de la base de datos Unica de Estratificación</t>
  </si>
  <si>
    <t>Medir la actualización de lasbase de datos Unica de estratificación</t>
  </si>
  <si>
    <t>Base de datos Única de Estratificación actualizada: Corresponde a la base que se actualiza de manera mensual con la información de xxxx
Base de datos Única de Estartificación a actualizar: Corresponde a la base que se requiere actualizar de manera mensual para enviar a xxxx</t>
  </si>
  <si>
    <t>SPI - Producto 4 -  Bases de datos de la Temática de Gobierno Generadas</t>
  </si>
  <si>
    <t>Bases de datos de la Temática de Gobierno</t>
  </si>
  <si>
    <t>Bases de datos de la Temática de Gobierno Generadas : Se refiere a la actualización de la base de datos geográfica</t>
  </si>
  <si>
    <t>Medir la actualización de la base de datos geográfica</t>
  </si>
  <si>
    <t>SPI - Producto 5 -  Cuadros de resultados para la temática de pobreza y condiciones de vida producidos</t>
  </si>
  <si>
    <t>Dirección de Información y Estadística</t>
  </si>
  <si>
    <t>Cuadros de resultados para la temática de pobreza y condiciones de vida</t>
  </si>
  <si>
    <t>Bases de datos de la Temática de Gobierno Generadas : Se refiere al avance que se tiene de la encuesta Multipropósito y las encuestas de percepción</t>
  </si>
  <si>
    <t xml:space="preserve">Medir el avance que se tiene en la formulación, aplicación, analisis y divulgación de los 5 instrumentos de captura </t>
  </si>
  <si>
    <t>SPI - Producto 6 - Entidades del Sistema Estadístico Nacional asistidas técnicamente</t>
  </si>
  <si>
    <t>Servicio de asistencia técnica para el fortalecimiento de la capacidad estadística</t>
  </si>
  <si>
    <t>Objetivo 3: Fomentar la aplicación de los lineamientos metodológicos y estándares para la producción de la información</t>
  </si>
  <si>
    <t>Entidades del Sistema Estadístico Nacional asistidas técnicamente: Se refiere a las entidades que mensualmente a ttravés de la Dirección de Información y Estadistica son acompañadas en la formulación y aplicación del PED</t>
  </si>
  <si>
    <t>Sumatoria del número de entidades acompañadas mensualmente</t>
  </si>
  <si>
    <t>Número de entidades acompañadas mensualmente</t>
  </si>
  <si>
    <t>Entidades acompañadas: se refiere a las entidades que recibieron al menos una reunión para xxxxxxx</t>
  </si>
  <si>
    <t>SPI  - GESTIÓN - Bases de datos recolectadas</t>
  </si>
  <si>
    <t>Dirección de Registros Sociales, Estratificación y Cartografía</t>
  </si>
  <si>
    <t>Peso Estratificación</t>
  </si>
  <si>
    <t>Numero de meses que se actualiza Estratificación</t>
  </si>
  <si>
    <t>las bases de datos recolectadas se refiere a las bases de: Sisbén, IMG, Estratificación y Cartografia</t>
  </si>
  <si>
    <t>Peso geográfica</t>
  </si>
  <si>
    <t>Numero de meses que se actualiza geográfica</t>
  </si>
  <si>
    <t>Se mide el avance de la actualización de manera mensual de cada una de las bases. 
Cada base tiene un peso y su actualización va aumentando de manera mensual, para al final del año llegar a 4 bases actualizadas</t>
  </si>
  <si>
    <t>Sumatoria de Bases de datos recolectadas</t>
  </si>
  <si>
    <t>listas despegables</t>
  </si>
  <si>
    <t>tipo meta</t>
  </si>
  <si>
    <t>TIPO ACTIVIDAD</t>
  </si>
  <si>
    <t>Localidad</t>
  </si>
  <si>
    <t>tipo indicador</t>
  </si>
  <si>
    <t>Frecuencia</t>
  </si>
  <si>
    <t>Tipo de cálculo</t>
  </si>
  <si>
    <t>Responsable</t>
  </si>
  <si>
    <t>Subsecretarias</t>
  </si>
  <si>
    <t>No desagregada</t>
  </si>
  <si>
    <t>Usaquen</t>
  </si>
  <si>
    <t>Semanal</t>
  </si>
  <si>
    <t>Subsecretaría de Planeación y Política</t>
  </si>
  <si>
    <t>Desagregada</t>
  </si>
  <si>
    <t>Chapinero</t>
  </si>
  <si>
    <t>Quincenal</t>
  </si>
  <si>
    <t>Subsecretaría de gestión financiera</t>
  </si>
  <si>
    <t>Santafe</t>
  </si>
  <si>
    <t>Subsecretaría de coordinación operativa</t>
  </si>
  <si>
    <t>San Cristóbal</t>
  </si>
  <si>
    <t>Subsecretaría de inspección, vigilancia y control de vivienda</t>
  </si>
  <si>
    <t>Usme</t>
  </si>
  <si>
    <t>Impacto</t>
  </si>
  <si>
    <t>Subsecretaría jurídica</t>
  </si>
  <si>
    <t>Tunjuelito</t>
  </si>
  <si>
    <t>Otro</t>
  </si>
  <si>
    <t>Dirección de gestión corporativa y control interno</t>
  </si>
  <si>
    <t>Bosa</t>
  </si>
  <si>
    <t>Kennedy</t>
  </si>
  <si>
    <t>Fontibón</t>
  </si>
  <si>
    <t>Engativá</t>
  </si>
  <si>
    <t>Suba</t>
  </si>
  <si>
    <t>Barrios Unidos</t>
  </si>
  <si>
    <t>Teusaquillo</t>
  </si>
  <si>
    <t>Mártires</t>
  </si>
  <si>
    <t>Antonio Nariño</t>
  </si>
  <si>
    <t>Puente Aranda</t>
  </si>
  <si>
    <t>Candelaria</t>
  </si>
  <si>
    <t>Producto PMR</t>
  </si>
  <si>
    <t>Metas</t>
  </si>
  <si>
    <t>Rafael Uribe Uribe</t>
  </si>
  <si>
    <t>Ciudad Bolívar</t>
  </si>
  <si>
    <t>Política y lineamientos del hábitat</t>
  </si>
  <si>
    <t>100% de polígonos identificados de control y prevención, monitoreados en áreas susceptibles de  ocupación ilegal</t>
  </si>
  <si>
    <t>Sumapaz</t>
  </si>
  <si>
    <t>Vivienda para todos</t>
  </si>
  <si>
    <t>Incrementar a un 90% la sostenibilidad del SIG en el Gobierno Distrital.</t>
  </si>
  <si>
    <t>Intervenciones integrales del hábitat</t>
  </si>
  <si>
    <t>Iniciar 150.000 viviendas en Bogotá</t>
  </si>
  <si>
    <t>Recuperación, incorporación, vida urbana y control de la ilegalidad</t>
  </si>
  <si>
    <t>Llevar a un 100% la implementación de las leyes 1712 de 2014 (Ley de Transparencia y del Derecho de Acceso a la Información Pública) y 1474 de 2011 (Por la cual se dictan normas orientadas a fortalecer los mecanismos de prevención, investigación y sanción de actos de corrupción y la efectividad del control de la gestión pública).</t>
  </si>
  <si>
    <t>Transparencia, gestión pública y servicio a la ciudadanía</t>
  </si>
  <si>
    <t>Iniciar 60.000 viviendas VIS en Bogotá</t>
  </si>
  <si>
    <t>80 hectáreas útiles para vivienda de interés social gestionadas</t>
  </si>
  <si>
    <t>Ejecutar el Plan de Innovación, Uso y Apropiación de las tecnologías de la información y las comunicaciones ejecutadas al 100%</t>
  </si>
  <si>
    <t>Objetivos estrategicos</t>
  </si>
  <si>
    <t>Brindar asistencia técnica a 81 prestadores de los servicios públicos de acueducto identificados</t>
  </si>
  <si>
    <t>Garantizar que  el 100% de los hogares comunitarios, FAMIS y sustitutos del ICBF, notificados a las empresas prestadoras, reciban las tarifas diferenciales de servicios públicos, contenidas en el artículo 214 de la Ley 1753 de 2015 y el acuerdo 325 de 2008</t>
  </si>
  <si>
    <t>Contribuir al acceso a una vivienda adecuada y asequible para los hogares de Bogotá</t>
  </si>
  <si>
    <t>Crear programas de asistencia técnica para mejoramiento de vivienda</t>
  </si>
  <si>
    <t xml:space="preserve">Contribuir al mejoramiento del entorno </t>
  </si>
  <si>
    <t>Gestionar 10 intervenciones integrales de mejoramiento en los territorios priorizados</t>
  </si>
  <si>
    <t>Controlar la enajenación y arrendamiento de vivienda, la urbanización y construcción del hábitat en el Distrito Capital</t>
  </si>
  <si>
    <t>Fortalecer la gestión transparente de la acción pública al servicio de la comunidad</t>
  </si>
  <si>
    <t>Edad</t>
  </si>
  <si>
    <t>entias</t>
  </si>
  <si>
    <t>Sexo</t>
  </si>
  <si>
    <t>condicion</t>
  </si>
  <si>
    <t xml:space="preserve"> </t>
  </si>
  <si>
    <t>0 - 5 años</t>
  </si>
  <si>
    <t>Afrodescendiente</t>
  </si>
  <si>
    <t>Hombre</t>
  </si>
  <si>
    <t>Mujeres</t>
  </si>
  <si>
    <t>6 - 12 años</t>
  </si>
  <si>
    <t>Indígenas</t>
  </si>
  <si>
    <t>Mujer</t>
  </si>
  <si>
    <t>Jóvenes</t>
  </si>
  <si>
    <t>13 - 17 años</t>
  </si>
  <si>
    <t>Raizales</t>
  </si>
  <si>
    <t>En condición de discapacidad</t>
  </si>
  <si>
    <t>18 - 26 años</t>
  </si>
  <si>
    <t>Rom</t>
  </si>
  <si>
    <t>LGBTI</t>
  </si>
  <si>
    <t>27 - 59 años</t>
  </si>
  <si>
    <t>Habitante de calle</t>
  </si>
  <si>
    <t>60 en adelante</t>
  </si>
  <si>
    <t>Adulto mayor</t>
  </si>
  <si>
    <t xml:space="preserve">1.2. Realizar la asignación de abogada y registrar  la información en el Si - Misional. </t>
  </si>
  <si>
    <t xml:space="preserve">1.1. Desarrollar las sesiones del Comité Técnico de Representación Jurídica </t>
  </si>
  <si>
    <t xml:space="preserve">Acompañar el 100% de los casos de representación jurídica que requieran el apoyo de psicología forense. </t>
  </si>
  <si>
    <t xml:space="preserve"> Porcentaje de casos de representación jurídica que acceden al servicio de acompañamiento psicosocial y/o de psicología forense. </t>
  </si>
  <si>
    <t xml:space="preserve">2.1  Realizar acompañamiento de psicosocial a mujeres representadas jurídicamente por el equipo de litigio.  </t>
  </si>
  <si>
    <t xml:space="preserve">2.2. Ejercer las actuaciones de psicología forense sobre los casos de mujeres en representación juríidca por el equipo de litigio.  </t>
  </si>
  <si>
    <t>Número de atenciones (activaciones de rutas y servicios) de la oferta distrital brindadas para la atención integral a mujeres</t>
  </si>
  <si>
    <t>5.1. Atender por primera vez a las mujeres para el direccionamiento a los servicios de la oferta distrital para la atención integral a mujeres</t>
  </si>
  <si>
    <t xml:space="preserve">5.1. Realizar seguimientos o validar si las mujeres han sido atendidas en los servicios direccionados en la primera atención. </t>
  </si>
  <si>
    <t xml:space="preserve">Cuantificar la cantidad de casos  de mujeres que cuentan con representación jurídica por parte de las abogadas de la Secretaría de la Mujer, dentro de los procesos litigio: penales, de familia, civil y en comisarias de familia, para medidas de protección. </t>
  </si>
  <si>
    <t xml:space="preserve">Representaciones jurídicas iniciadas </t>
  </si>
  <si>
    <t xml:space="preserve">Son los casos que han sido evaluados por el Comité Técnico de Representación Jurídica (CTRJ) y se procede a asignar abogada para el inicio de su representación en el proceso jurídico. </t>
  </si>
  <si>
    <t>((Sumatoria de representaciones con acompañamiento psicosocial  + Sumatoria de Representaciones con acompañamiento de psicología forense ) / Sumatoria de representaciones que requieren acompañamiento)*100%</t>
  </si>
  <si>
    <t>Son las representaciones jurídicas que cuentan con acompañamiento psicosocial (mujeres que reciben orientación de parte de una psicologa que le permita fortalecimiento emocional)</t>
  </si>
  <si>
    <t>Son las representaciones jurídicas que cuentan con acompañamiento de psicología forense (casos de representación que cuentan con evaluaciones, conceptos, asesoría, articulaciones e informes periciales)</t>
  </si>
  <si>
    <t xml:space="preserve">Son las representaciones jurídicas que de acuerdo con el concepto de las profesionales requieren acompañamiento pricosocial o de psicología forense.  </t>
  </si>
  <si>
    <t xml:space="preserve">SFC&amp;O: Subsecretaría de Fortalecimiento de Capacidades y Oportunidades. 
Psicología Forense: Es la rama de la psicología que se aplica a las ciencias jurídicas, y busca aportar informes sobre el estado mental de los implicados a través de evaluaciones, conceptos, preparaciones, acompañamiento a citaciones o audiencias, articulación con equipo psicosocial y entrega de informes periciales, entre otros. </t>
  </si>
  <si>
    <t xml:space="preserve">Es la cantidad de mujeres atendidas sociojurídicamente (asesoradas u orientadas por una abogada) por primera vez en los CAF (se eliminan duplicados de manera acumulada) </t>
  </si>
  <si>
    <t xml:space="preserve">Es la cantidad de mujeres atendidas sociojurídicamente (asesoradas u orientadas por una abogada) por primera vez en Casas de Justicia (se eliminan duplicados de manera acumulada) </t>
  </si>
  <si>
    <t xml:space="preserve">Es la cantidad de mujeres atendidas sociojurídicamente (asesoradas u orientadas por una abogada) por primera vez en URI (se eliminan duplicados de manera acumulada) </t>
  </si>
  <si>
    <t xml:space="preserve">Es la cantidad de mujeres con acompañamiento psicosocial (orientación para el fortalecimiento de la salud mental) por primera vez en los CAF (se eliminan duplicados de manera acumulada) </t>
  </si>
  <si>
    <t xml:space="preserve">Es la cantidad de mujeres con acompañamiento psicosocial (orientación para el fortalecimiento de la salud mental) por primera vez en Casas de Justicia (se eliminan duplicados de manera acumulada) </t>
  </si>
  <si>
    <t xml:space="preserve">Es la cantidad de mujeres con acompañamiento psicosocial (orientación para el fortalecimiento de la salud mental) por primera vez en URI (se eliminan duplicados de manera acumulada) </t>
  </si>
  <si>
    <t>Calcular la cantidad de atenciones (activaciones de rutas y servicios) de la oferta distrital para la atención de mujeres donde tiene presencia la SFCO.</t>
  </si>
  <si>
    <t xml:space="preserve">Medir el porcentaje de casos con representación jurídica que acceden a los servicios de acompañamiento psicosocial o psicología forense. </t>
  </si>
  <si>
    <t>trabajadoras sociales</t>
  </si>
  <si>
    <t xml:space="preserve">
Cuantificar llas mujeres con atención sociojurídica (se eliminan duplicados) en los espacios de la SDMujer donde tiene presencia la SFC&amp;O, Casas de Justicia, URI, y CAF. </t>
  </si>
  <si>
    <t xml:space="preserve">Calcular la cantidad de mujeres con acompañamiento psicosocial (se eliminan duplicados) en los espacios de la SDMujer donde tiene presencia la SFC&amp;O, Casas de Justicia, URI, y CAF.  </t>
  </si>
  <si>
    <t xml:space="preserve">Sumatoria de las atenciones realizadas a las mujeres por primera vez en las Casas de Justicia </t>
  </si>
  <si>
    <t xml:space="preserve">Son las atenciones a mujeres por primera vez, por las dinamizadoras (profesionales en áreas sociales) en Casas de Justcia </t>
  </si>
  <si>
    <t>Beatriz Zamora</t>
  </si>
  <si>
    <t>Contratista Instrumentos de Planeación</t>
  </si>
  <si>
    <t>Marial del Pilar Duarte</t>
  </si>
  <si>
    <t>Contratista Financiera Proyecto</t>
  </si>
  <si>
    <t>Juliana Cortés Guerra</t>
  </si>
  <si>
    <t>Subsecretaria Fortalecimiento de Capacidades y Oportunidades</t>
  </si>
  <si>
    <t>Número de espacios con  servicios jurídicos y psicosociales</t>
  </si>
  <si>
    <t xml:space="preserve">Se reporta el número de espacios institucionales en los que tiene presencia la SDMujer prestando los servicios jurídicos  y psicosociales  en el marco de la estrategia de justicia de genero, para dar un acompañamiento integral.  </t>
  </si>
  <si>
    <t xml:space="preserve">Sumatoria de espacios interinstitucionales con servicios jurídicos y psicosociales dirigido a mujeres </t>
  </si>
  <si>
    <t xml:space="preserve">Se reporta el número de espacios institucionales en los que tiene presencia la SDMujer prestando los servicios jurídicos y psicosociales en el marco de la estrategia de justicia de género, bajo la Resolución 314 de 2022. Se incluyen espacios como Casas de Justicia, CAF, o URI. </t>
  </si>
  <si>
    <t xml:space="preserve">Incrementar los espacios interinstitucionales en donde se brindan los servicios jurídicos y psicosociales a las mujeres víctimas de violencia fortaleciendo el componente de acompañamiento psicosocial.  </t>
  </si>
  <si>
    <t>Iniciar 4600 casos de representación jurídica asignados por el Comité Técnico de Representación Jurídica</t>
  </si>
  <si>
    <t>Brindar a 44500 mujeres orientación y asesoría jurídica en los espacios con presencia de la SDMujer</t>
  </si>
  <si>
    <t>Realizar a 22000 mujeres acompañamiento psicosocial en los espacios con presencia de la SDMujer</t>
  </si>
  <si>
    <t>Gestionar 9500 activaciones de rutas y servicios de la oferta distrital para la atención integral a mujeres</t>
  </si>
  <si>
    <t>Meta Anual 2026</t>
  </si>
  <si>
    <t>PMR Mujeres atendidas en Casas de Justicia, escenarios de fiscalía y sede central</t>
  </si>
  <si>
    <t xml:space="preserve"> Aumentar a (22) espacios interinstitucionales los servicios jurídicos y psicosociales dirigidos a mujeres víctimas de violencia, fortaleciendo el modelo de ruta integral y la oferta de acompañamiento psico jurídico en los Centros de Atención de Fiscalía y URIs.</t>
  </si>
  <si>
    <t>Aumentar a (22) espacios interinstitucionales los servicios jurídicos y psicosociales dirigidos a mujeres víctimas de violencia, fortaleciendo el modelo de ruta integral y la oferta de acompañamiento psico jurídico en los Centros de Atención de Fiscalía y URIs.</t>
  </si>
  <si>
    <t>PROYECTO DE INVERSIÓN</t>
  </si>
  <si>
    <t>BPIN</t>
  </si>
  <si>
    <t xml:space="preserve">Código: DE-FO-5	</t>
  </si>
  <si>
    <t>Versión: 14</t>
  </si>
  <si>
    <t>Fecha de Emisión: 28/04/2025</t>
  </si>
  <si>
    <t>Página 5 de 7</t>
  </si>
  <si>
    <t>Código: DE-FO-05</t>
  </si>
  <si>
    <t>Página 7 de 7</t>
  </si>
  <si>
    <t>Fecha de Emisión: 28-04-2025</t>
  </si>
  <si>
    <t>Página 6 de 7</t>
  </si>
  <si>
    <t>Página 3 de 7</t>
  </si>
  <si>
    <t>Página 4 de 7</t>
  </si>
  <si>
    <t>Códig: DE- FO-05</t>
  </si>
  <si>
    <t>Fecha de emisión: 28/04/2025</t>
  </si>
  <si>
    <t>Página 2 de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</si>
</sst>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&quot;$&quot;\ #,##0;[Red]\-&quot;$&quot;\ #,##0"/>
    <numFmt numFmtId="165" formatCode="_(* #,##0_);_(* \(#,##0\);_(* &quot;-&quot;??_);_(@_)"/>
    <numFmt numFmtId="166" formatCode="_-* #,##0.00_-;\-* #,##0.00_-;_-* &quot;-&quot;??_-;_-@"/>
    <numFmt numFmtId="167" formatCode="_(* #,##0.00_);_(* \(#,##0.00\);_(* &quot;-&quot;??_);_(@_)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_-* #,##0\ _€_-;\-* #,##0\ _€_-;_-* &quot;-&quot;??\ _€_-;_-@_-"/>
    <numFmt numFmtId="171" formatCode="_-* #,##0\ _€_-;\-* #,##0\ _€_-;_-* &quot;-&quot;\ _€_-;_-@_-"/>
    <numFmt numFmtId="172" formatCode="_-* #,##0\ &quot;€&quot;_-;\-* #,##0\ &quot;€&quot;_-;_-* &quot;-&quot;\ &quot;€&quot;_-;_-@_-"/>
    <numFmt numFmtId="173" formatCode="0.0%"/>
    <numFmt numFmtId="174" formatCode="###,000"/>
    <numFmt numFmtId="177" formatCode="_-* #,##0.00_-;\-* #,##0.00_-;_-* &quot;-&quot;??_-;_-@_-"/>
    <numFmt numFmtId="178" formatCode="_-&quot;$&quot;\ * #,##0.00_-;\-&quot;$&quot;\ * #,##0.00_-;_-&quot;$&quot;\ * &quot;-&quot;??_-;_-@_-"/>
    <numFmt numFmtId="179" formatCode="_-&quot;$&quot;* #,##0.00_-;\-&quot;$&quot;* #,##0.00_-;_-&quot;$&quot;* &quot;-&quot;??_-;_-@_-"/>
  </numFmts>
  <fonts count="6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1"/>
      <color theme="0"/>
      <name val="Calibri"/>
      <family val="2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7F7F7F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333333"/>
      <name val="Verdana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indexed="10"/>
      <name val="Arial"/>
      <family val="2"/>
    </font>
    <font>
      <b/>
      <sz val="11"/>
      <color theme="0" tint="-0.34998626667073579"/>
      <name val="Arial"/>
      <family val="2"/>
    </font>
    <font>
      <b/>
      <i/>
      <sz val="11"/>
      <name val="Arial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9"/>
      <name val="Arial"/>
      <family val="2"/>
    </font>
    <font>
      <sz val="13"/>
      <name val="Arial"/>
      <family val="2"/>
    </font>
    <font>
      <sz val="8"/>
      <color rgb="FF666666"/>
      <name val="Verdana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b/>
      <sz val="18"/>
      <name val="Arial"/>
      <family val="2"/>
    </font>
    <font>
      <sz val="13"/>
      <color rgb="FF002060"/>
      <name val="Arial"/>
      <family val="2"/>
    </font>
    <font>
      <sz val="13"/>
      <color rgb="FFC00000"/>
      <name val="Arial"/>
      <family val="2"/>
    </font>
    <font>
      <b/>
      <sz val="13"/>
      <name val="Arial"/>
      <family val="2"/>
    </font>
    <font>
      <sz val="13"/>
      <color theme="6" tint="-0.249977111117893"/>
      <name val="Arial"/>
      <family val="2"/>
    </font>
    <font>
      <sz val="13"/>
      <color rgb="FFFF0000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Arial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  <font>
      <sz val="10"/>
      <color rgb="FF000000"/>
      <name val="Times New Roman"/>
      <family val="1"/>
    </font>
    <font>
      <sz val="11"/>
      <color rgb="FF242424"/>
      <name val="Aptos Narrow"/>
      <family val="2"/>
    </font>
    <font>
      <b/>
      <sz val="11"/>
      <name val="Arial"/>
      <family val="2"/>
    </font>
    <font>
      <sz val="10"/>
      <color rgb="FFFF0000"/>
      <name val="Arial Narrow"/>
      <family val="2"/>
    </font>
    <font>
      <sz val="1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B6DDE8"/>
        <bgColor rgb="FFB6DDE8"/>
      </patternFill>
    </fill>
    <fill>
      <patternFill patternType="solid">
        <fgColor rgb="FFCCC0D9"/>
        <bgColor rgb="FFCCC0D9"/>
      </patternFill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E5B8B7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4DFEC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000000"/>
      </right>
      <top/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 style="thin">
        <color rgb="FF7F7F7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8">
    <xf numFmtId="0" fontId="0" fillId="0" borderId="0"/>
    <xf numFmtId="9" fontId="21" fillId="0" borderId="0" applyFont="0" applyFill="0" applyBorder="0" applyAlignment="0" applyProtection="0"/>
    <xf numFmtId="0" fontId="26" fillId="0" borderId="11"/>
    <xf numFmtId="0" fontId="4" fillId="0" borderId="11"/>
    <xf numFmtId="168" fontId="4" fillId="0" borderId="11" applyFont="0" applyFill="0" applyBorder="0" applyAlignment="0" applyProtection="0"/>
    <xf numFmtId="169" fontId="4" fillId="0" borderId="11" applyFont="0" applyFill="0" applyBorder="0" applyAlignment="0" applyProtection="0"/>
    <xf numFmtId="9" fontId="4" fillId="0" borderId="11" applyFont="0" applyFill="0" applyBorder="0" applyAlignment="0" applyProtection="0"/>
    <xf numFmtId="171" fontId="4" fillId="0" borderId="11" applyFont="0" applyFill="0" applyBorder="0" applyAlignment="0" applyProtection="0"/>
    <xf numFmtId="172" fontId="4" fillId="0" borderId="11" applyFont="0" applyFill="0" applyBorder="0" applyAlignment="0" applyProtection="0"/>
    <xf numFmtId="9" fontId="26" fillId="0" borderId="11" applyFont="0" applyFill="0" applyBorder="0" applyAlignment="0" applyProtection="0"/>
    <xf numFmtId="9" fontId="33" fillId="0" borderId="11" applyFont="0" applyFill="0" applyBorder="0" applyAlignment="0" applyProtection="0"/>
    <xf numFmtId="174" fontId="38" fillId="0" borderId="55" applyNumberFormat="0" applyAlignment="0" applyProtection="0">
      <alignment horizontal="right" vertical="center"/>
    </xf>
    <xf numFmtId="174" fontId="38" fillId="0" borderId="56" applyNumberFormat="0" applyAlignment="0" applyProtection="0">
      <alignment horizontal="left" vertical="center" indent="1"/>
    </xf>
    <xf numFmtId="0" fontId="39" fillId="0" borderId="56" applyAlignment="0" applyProtection="0">
      <alignment horizontal="left" vertical="center" indent="1"/>
    </xf>
    <xf numFmtId="0" fontId="40" fillId="23" borderId="11" applyNumberFormat="0" applyAlignment="0" applyProtection="0">
      <alignment horizontal="left" vertical="center" indent="1"/>
    </xf>
    <xf numFmtId="174" fontId="42" fillId="0" borderId="55" applyNumberFormat="0" applyFill="0" applyBorder="0" applyAlignment="0" applyProtection="0">
      <alignment horizontal="right" vertical="center"/>
    </xf>
    <xf numFmtId="0" fontId="34" fillId="0" borderId="11" applyNumberFormat="0" applyFill="0" applyBorder="0" applyAlignment="0" applyProtection="0"/>
    <xf numFmtId="0" fontId="3" fillId="0" borderId="11"/>
    <xf numFmtId="43" fontId="54" fillId="0" borderId="0" applyFont="0" applyFill="0" applyBorder="0" applyAlignment="0" applyProtection="0"/>
    <xf numFmtId="0" fontId="2" fillId="0" borderId="11"/>
    <xf numFmtId="0" fontId="63" fillId="0" borderId="11"/>
    <xf numFmtId="0" fontId="1" fillId="0" borderId="11"/>
    <xf numFmtId="9" fontId="1" fillId="0" borderId="11" applyFont="0" applyFill="0" applyBorder="0" applyAlignment="0" applyProtection="0"/>
    <xf numFmtId="0" fontId="1" fillId="0" borderId="11"/>
    <xf numFmtId="168" fontId="1" fillId="0" borderId="11" applyFont="0" applyFill="0" applyBorder="0" applyAlignment="0" applyProtection="0"/>
    <xf numFmtId="169" fontId="1" fillId="0" borderId="11" applyFont="0" applyFill="0" applyBorder="0" applyAlignment="0" applyProtection="0"/>
    <xf numFmtId="9" fontId="1" fillId="0" borderId="11" applyFont="0" applyFill="0" applyBorder="0" applyAlignment="0" applyProtection="0"/>
    <xf numFmtId="171" fontId="1" fillId="0" borderId="11" applyFont="0" applyFill="0" applyBorder="0" applyAlignment="0" applyProtection="0"/>
    <xf numFmtId="172" fontId="1" fillId="0" borderId="11" applyFont="0" applyFill="0" applyBorder="0" applyAlignment="0" applyProtection="0"/>
    <xf numFmtId="0" fontId="1" fillId="0" borderId="11"/>
    <xf numFmtId="177" fontId="1" fillId="0" borderId="11" applyFont="0" applyFill="0" applyBorder="0" applyAlignment="0" applyProtection="0"/>
    <xf numFmtId="0" fontId="1" fillId="0" borderId="11"/>
    <xf numFmtId="179" fontId="1" fillId="0" borderId="11" applyFont="0" applyFill="0" applyBorder="0" applyAlignment="0" applyProtection="0"/>
    <xf numFmtId="178" fontId="1" fillId="0" borderId="11" applyFont="0" applyFill="0" applyBorder="0" applyAlignment="0" applyProtection="0"/>
    <xf numFmtId="177" fontId="1" fillId="0" borderId="11" applyFont="0" applyFill="0" applyBorder="0" applyAlignment="0" applyProtection="0"/>
    <xf numFmtId="178" fontId="1" fillId="0" borderId="11" applyFont="0" applyFill="0" applyBorder="0" applyAlignment="0" applyProtection="0"/>
    <xf numFmtId="177" fontId="1" fillId="0" borderId="11" applyFont="0" applyFill="0" applyBorder="0" applyAlignment="0" applyProtection="0"/>
    <xf numFmtId="178" fontId="1" fillId="0" borderId="11" applyFont="0" applyFill="0" applyBorder="0" applyAlignment="0" applyProtection="0"/>
  </cellStyleXfs>
  <cellXfs count="939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65" fontId="9" fillId="0" borderId="1" xfId="0" applyNumberFormat="1" applyFont="1" applyBorder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65" fontId="5" fillId="0" borderId="0" xfId="0" applyNumberFormat="1" applyFont="1"/>
    <xf numFmtId="165" fontId="12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/>
    <xf numFmtId="0" fontId="9" fillId="0" borderId="0" xfId="0" applyFont="1" applyAlignment="1">
      <alignment vertical="center" textRotation="90" wrapText="1"/>
    </xf>
    <xf numFmtId="0" fontId="9" fillId="0" borderId="0" xfId="0" applyFont="1" applyAlignment="1">
      <alignment horizontal="left" vertical="center" wrapText="1"/>
    </xf>
    <xf numFmtId="9" fontId="9" fillId="7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167" fontId="9" fillId="0" borderId="1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vertical="center"/>
    </xf>
    <xf numFmtId="9" fontId="9" fillId="0" borderId="1" xfId="0" applyNumberFormat="1" applyFont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vertical="center"/>
    </xf>
    <xf numFmtId="0" fontId="13" fillId="8" borderId="8" xfId="0" applyFont="1" applyFill="1" applyBorder="1" applyAlignment="1">
      <alignment vertical="center"/>
    </xf>
    <xf numFmtId="0" fontId="13" fillId="8" borderId="6" xfId="0" applyFont="1" applyFill="1" applyBorder="1" applyAlignment="1">
      <alignment vertical="center"/>
    </xf>
    <xf numFmtId="0" fontId="16" fillId="2" borderId="9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center"/>
    </xf>
    <xf numFmtId="0" fontId="16" fillId="8" borderId="9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vertical="center"/>
    </xf>
    <xf numFmtId="0" fontId="16" fillId="2" borderId="17" xfId="0" applyFont="1" applyFill="1" applyBorder="1" applyAlignment="1">
      <alignment vertical="center"/>
    </xf>
    <xf numFmtId="0" fontId="13" fillId="8" borderId="1" xfId="0" applyFont="1" applyFill="1" applyBorder="1" applyAlignment="1">
      <alignment vertical="center"/>
    </xf>
    <xf numFmtId="0" fontId="13" fillId="8" borderId="21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3" fillId="8" borderId="6" xfId="0" applyFont="1" applyFill="1" applyBorder="1" applyAlignment="1">
      <alignment vertical="center" wrapText="1"/>
    </xf>
    <xf numFmtId="0" fontId="16" fillId="8" borderId="1" xfId="0" applyFont="1" applyFill="1" applyBorder="1" applyAlignment="1">
      <alignment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vertical="center" wrapText="1"/>
    </xf>
    <xf numFmtId="14" fontId="13" fillId="8" borderId="1" xfId="0" applyNumberFormat="1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8" borderId="22" xfId="0" applyFont="1" applyFill="1" applyBorder="1" applyAlignment="1">
      <alignment vertical="center"/>
    </xf>
    <xf numFmtId="0" fontId="16" fillId="8" borderId="23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right" vertical="center"/>
    </xf>
    <xf numFmtId="0" fontId="13" fillId="8" borderId="8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2" fillId="0" borderId="0" xfId="0" applyFont="1"/>
    <xf numFmtId="0" fontId="8" fillId="0" borderId="23" xfId="0" applyFont="1" applyBorder="1"/>
    <xf numFmtId="0" fontId="12" fillId="14" borderId="1" xfId="0" applyFont="1" applyFill="1" applyBorder="1" applyAlignment="1">
      <alignment horizont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wrapText="1"/>
    </xf>
    <xf numFmtId="0" fontId="12" fillId="16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/>
    </xf>
    <xf numFmtId="0" fontId="12" fillId="17" borderId="1" xfId="0" applyFont="1" applyFill="1" applyBorder="1" applyAlignment="1">
      <alignment horizontal="center" wrapText="1"/>
    </xf>
    <xf numFmtId="0" fontId="12" fillId="17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wrapText="1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/>
    </xf>
    <xf numFmtId="0" fontId="29" fillId="0" borderId="11" xfId="3" applyFont="1" applyAlignment="1">
      <alignment vertical="center"/>
    </xf>
    <xf numFmtId="0" fontId="28" fillId="19" borderId="11" xfId="2" applyFont="1" applyFill="1" applyAlignment="1">
      <alignment vertical="center" wrapText="1"/>
    </xf>
    <xf numFmtId="0" fontId="30" fillId="19" borderId="11" xfId="2" applyFont="1" applyFill="1" applyAlignment="1">
      <alignment vertical="center" wrapText="1"/>
    </xf>
    <xf numFmtId="0" fontId="27" fillId="19" borderId="11" xfId="2" applyFont="1" applyFill="1" applyAlignment="1">
      <alignment vertical="center" wrapText="1"/>
    </xf>
    <xf numFmtId="0" fontId="28" fillId="19" borderId="33" xfId="2" applyFont="1" applyFill="1" applyBorder="1" applyAlignment="1">
      <alignment vertical="center" wrapText="1"/>
    </xf>
    <xf numFmtId="0" fontId="28" fillId="0" borderId="33" xfId="2" applyFont="1" applyBorder="1" applyAlignment="1">
      <alignment vertical="center" wrapText="1"/>
    </xf>
    <xf numFmtId="0" fontId="28" fillId="0" borderId="11" xfId="2" applyFont="1" applyAlignment="1">
      <alignment vertical="center" wrapText="1"/>
    </xf>
    <xf numFmtId="0" fontId="28" fillId="0" borderId="11" xfId="2" applyFont="1" applyAlignment="1">
      <alignment horizontal="center" vertical="center" wrapText="1"/>
    </xf>
    <xf numFmtId="0" fontId="31" fillId="0" borderId="11" xfId="3" applyFont="1" applyAlignment="1">
      <alignment horizontal="center" vertical="center"/>
    </xf>
    <xf numFmtId="0" fontId="29" fillId="0" borderId="11" xfId="3" applyFont="1" applyAlignment="1">
      <alignment horizontal="center" vertical="center"/>
    </xf>
    <xf numFmtId="0" fontId="30" fillId="0" borderId="11" xfId="2" applyFont="1" applyAlignment="1">
      <alignment vertical="center" wrapText="1"/>
    </xf>
    <xf numFmtId="0" fontId="27" fillId="0" borderId="11" xfId="2" applyFont="1" applyAlignment="1">
      <alignment vertical="center" wrapText="1"/>
    </xf>
    <xf numFmtId="0" fontId="27" fillId="0" borderId="41" xfId="2" applyFont="1" applyBorder="1" applyAlignment="1">
      <alignment vertical="center" wrapText="1"/>
    </xf>
    <xf numFmtId="0" fontId="28" fillId="19" borderId="33" xfId="2" applyFont="1" applyFill="1" applyBorder="1" applyAlignment="1">
      <alignment horizontal="center" vertical="center" wrapText="1"/>
    </xf>
    <xf numFmtId="0" fontId="32" fillId="19" borderId="11" xfId="2" applyFont="1" applyFill="1" applyAlignment="1">
      <alignment horizontal="center" vertical="center" wrapText="1"/>
    </xf>
    <xf numFmtId="0" fontId="28" fillId="19" borderId="11" xfId="2" applyFont="1" applyFill="1" applyAlignment="1">
      <alignment horizontal="center" vertical="center" wrapText="1"/>
    </xf>
    <xf numFmtId="0" fontId="32" fillId="0" borderId="11" xfId="2" applyFont="1" applyAlignment="1">
      <alignment horizontal="center" vertical="center" wrapText="1"/>
    </xf>
    <xf numFmtId="0" fontId="28" fillId="21" borderId="11" xfId="2" applyFont="1" applyFill="1" applyAlignment="1">
      <alignment vertical="center" wrapText="1"/>
    </xf>
    <xf numFmtId="0" fontId="28" fillId="20" borderId="28" xfId="2" applyFont="1" applyFill="1" applyBorder="1" applyAlignment="1">
      <alignment horizontal="center" vertical="center" wrapText="1"/>
    </xf>
    <xf numFmtId="0" fontId="28" fillId="20" borderId="29" xfId="2" applyFont="1" applyFill="1" applyBorder="1" applyAlignment="1">
      <alignment horizontal="center" vertical="center" wrapText="1"/>
    </xf>
    <xf numFmtId="170" fontId="29" fillId="0" borderId="34" xfId="5" applyNumberFormat="1" applyFont="1" applyBorder="1" applyAlignment="1">
      <alignment vertical="center"/>
    </xf>
    <xf numFmtId="170" fontId="29" fillId="0" borderId="35" xfId="5" applyNumberFormat="1" applyFont="1" applyBorder="1" applyAlignment="1">
      <alignment vertical="center"/>
    </xf>
    <xf numFmtId="0" fontId="28" fillId="20" borderId="46" xfId="2" applyFont="1" applyFill="1" applyBorder="1" applyAlignment="1">
      <alignment vertical="center" wrapText="1"/>
    </xf>
    <xf numFmtId="170" fontId="29" fillId="0" borderId="47" xfId="5" applyNumberFormat="1" applyFont="1" applyBorder="1" applyAlignment="1">
      <alignment vertical="center"/>
    </xf>
    <xf numFmtId="170" fontId="29" fillId="0" borderId="49" xfId="5" applyNumberFormat="1" applyFont="1" applyBorder="1" applyAlignment="1">
      <alignment vertical="center"/>
    </xf>
    <xf numFmtId="0" fontId="28" fillId="20" borderId="37" xfId="2" applyFont="1" applyFill="1" applyBorder="1" applyAlignment="1">
      <alignment vertical="center" wrapText="1"/>
    </xf>
    <xf numFmtId="170" fontId="29" fillId="0" borderId="38" xfId="5" applyNumberFormat="1" applyFont="1" applyBorder="1" applyAlignment="1">
      <alignment vertical="center"/>
    </xf>
    <xf numFmtId="0" fontId="29" fillId="0" borderId="11" xfId="3" applyFont="1"/>
    <xf numFmtId="0" fontId="28" fillId="22" borderId="27" xfId="2" applyFont="1" applyFill="1" applyBorder="1" applyAlignment="1">
      <alignment vertical="center" wrapText="1"/>
    </xf>
    <xf numFmtId="170" fontId="29" fillId="0" borderId="39" xfId="5" applyNumberFormat="1" applyFont="1" applyBorder="1" applyAlignment="1">
      <alignment vertical="center"/>
    </xf>
    <xf numFmtId="0" fontId="19" fillId="0" borderId="11" xfId="3" applyFont="1" applyAlignment="1">
      <alignment vertical="center"/>
    </xf>
    <xf numFmtId="0" fontId="29" fillId="0" borderId="11" xfId="3" applyFont="1" applyAlignment="1">
      <alignment horizontal="center" vertical="center" wrapText="1"/>
    </xf>
    <xf numFmtId="0" fontId="37" fillId="0" borderId="11" xfId="3" applyFont="1" applyAlignment="1">
      <alignment vertical="center"/>
    </xf>
    <xf numFmtId="0" fontId="35" fillId="0" borderId="51" xfId="3" applyFont="1" applyBorder="1" applyAlignment="1">
      <alignment horizontal="center" vertical="center"/>
    </xf>
    <xf numFmtId="0" fontId="35" fillId="0" borderId="44" xfId="3" applyFont="1" applyBorder="1" applyAlignment="1">
      <alignment horizontal="center" vertical="center" wrapText="1"/>
    </xf>
    <xf numFmtId="0" fontId="35" fillId="0" borderId="32" xfId="3" applyFont="1" applyBorder="1" applyAlignment="1">
      <alignment horizontal="center" vertical="center"/>
    </xf>
    <xf numFmtId="0" fontId="35" fillId="0" borderId="52" xfId="3" applyFont="1" applyBorder="1" applyAlignment="1">
      <alignment horizontal="center" vertical="center"/>
    </xf>
    <xf numFmtId="0" fontId="35" fillId="0" borderId="53" xfId="3" applyFont="1" applyBorder="1" applyAlignment="1">
      <alignment horizontal="center" vertical="center"/>
    </xf>
    <xf numFmtId="0" fontId="43" fillId="0" borderId="11" xfId="3" applyFont="1" applyAlignment="1">
      <alignment vertical="center"/>
    </xf>
    <xf numFmtId="0" fontId="45" fillId="20" borderId="47" xfId="2" applyFont="1" applyFill="1" applyBorder="1" applyAlignment="1">
      <alignment horizontal="center" vertical="center" wrapText="1"/>
    </xf>
    <xf numFmtId="0" fontId="44" fillId="0" borderId="47" xfId="3" applyFont="1" applyBorder="1" applyAlignment="1">
      <alignment horizontal="center" vertical="center"/>
    </xf>
    <xf numFmtId="0" fontId="48" fillId="20" borderId="53" xfId="3" applyFont="1" applyFill="1" applyBorder="1" applyAlignment="1">
      <alignment horizontal="center" vertical="center" wrapText="1"/>
    </xf>
    <xf numFmtId="0" fontId="48" fillId="20" borderId="36" xfId="3" applyFont="1" applyFill="1" applyBorder="1" applyAlignment="1">
      <alignment horizontal="center" vertical="center" wrapText="1"/>
    </xf>
    <xf numFmtId="0" fontId="48" fillId="20" borderId="51" xfId="3" applyFont="1" applyFill="1" applyBorder="1" applyAlignment="1">
      <alignment horizontal="center" vertical="center" wrapText="1"/>
    </xf>
    <xf numFmtId="0" fontId="48" fillId="20" borderId="30" xfId="3" applyFont="1" applyFill="1" applyBorder="1" applyAlignment="1">
      <alignment horizontal="center" vertical="center" wrapText="1"/>
    </xf>
    <xf numFmtId="0" fontId="48" fillId="20" borderId="32" xfId="3" applyFont="1" applyFill="1" applyBorder="1" applyAlignment="1">
      <alignment horizontal="center" vertical="center" wrapText="1"/>
    </xf>
    <xf numFmtId="0" fontId="48" fillId="20" borderId="47" xfId="2" applyFont="1" applyFill="1" applyBorder="1" applyAlignment="1">
      <alignment horizontal="center" vertical="center" wrapText="1"/>
    </xf>
    <xf numFmtId="0" fontId="48" fillId="20" borderId="47" xfId="0" applyFont="1" applyFill="1" applyBorder="1" applyAlignment="1">
      <alignment horizontal="center" vertical="center"/>
    </xf>
    <xf numFmtId="10" fontId="48" fillId="20" borderId="47" xfId="3" applyNumberFormat="1" applyFont="1" applyFill="1" applyBorder="1" applyAlignment="1">
      <alignment horizontal="center" vertical="center"/>
    </xf>
    <xf numFmtId="9" fontId="48" fillId="20" borderId="47" xfId="3" applyNumberFormat="1" applyFont="1" applyFill="1" applyBorder="1" applyAlignment="1">
      <alignment horizontal="center" vertical="center"/>
    </xf>
    <xf numFmtId="9" fontId="48" fillId="24" borderId="47" xfId="0" applyNumberFormat="1" applyFont="1" applyFill="1" applyBorder="1" applyAlignment="1">
      <alignment horizontal="center" vertical="center"/>
    </xf>
    <xf numFmtId="9" fontId="48" fillId="20" borderId="47" xfId="0" applyNumberFormat="1" applyFont="1" applyFill="1" applyBorder="1" applyAlignment="1">
      <alignment horizontal="center"/>
    </xf>
    <xf numFmtId="9" fontId="36" fillId="19" borderId="47" xfId="0" applyNumberFormat="1" applyFont="1" applyFill="1" applyBorder="1" applyAlignment="1">
      <alignment horizontal="center"/>
    </xf>
    <xf numFmtId="0" fontId="50" fillId="0" borderId="51" xfId="3" applyFont="1" applyBorder="1" applyAlignment="1">
      <alignment horizontal="center" vertical="center"/>
    </xf>
    <xf numFmtId="0" fontId="50" fillId="0" borderId="44" xfId="3" applyFont="1" applyBorder="1" applyAlignment="1">
      <alignment horizontal="center" vertical="center" wrapText="1"/>
    </xf>
    <xf numFmtId="0" fontId="35" fillId="0" borderId="31" xfId="3" applyFont="1" applyBorder="1" applyAlignment="1">
      <alignment horizontal="center" vertical="center"/>
    </xf>
    <xf numFmtId="10" fontId="48" fillId="20" borderId="47" xfId="0" applyNumberFormat="1" applyFont="1" applyFill="1" applyBorder="1" applyAlignment="1">
      <alignment horizontal="center" vertical="center"/>
    </xf>
    <xf numFmtId="0" fontId="20" fillId="0" borderId="11" xfId="3" applyFont="1" applyAlignment="1">
      <alignment vertical="center"/>
    </xf>
    <xf numFmtId="9" fontId="29" fillId="0" borderId="49" xfId="1" applyFont="1" applyBorder="1" applyAlignment="1">
      <alignment vertical="center"/>
    </xf>
    <xf numFmtId="0" fontId="28" fillId="20" borderId="51" xfId="2" applyFont="1" applyFill="1" applyBorder="1" applyAlignment="1">
      <alignment vertical="center" wrapText="1"/>
    </xf>
    <xf numFmtId="0" fontId="28" fillId="0" borderId="51" xfId="2" applyFont="1" applyBorder="1" applyAlignment="1">
      <alignment vertical="center" wrapText="1"/>
    </xf>
    <xf numFmtId="0" fontId="29" fillId="0" borderId="0" xfId="0" applyFont="1"/>
    <xf numFmtId="0" fontId="28" fillId="20" borderId="37" xfId="2" applyFont="1" applyFill="1" applyBorder="1" applyAlignment="1">
      <alignment horizontal="center" vertical="center" wrapText="1"/>
    </xf>
    <xf numFmtId="0" fontId="28" fillId="20" borderId="38" xfId="2" applyFont="1" applyFill="1" applyBorder="1" applyAlignment="1">
      <alignment horizontal="center" vertical="center" wrapText="1"/>
    </xf>
    <xf numFmtId="15" fontId="29" fillId="0" borderId="65" xfId="0" applyNumberFormat="1" applyFont="1" applyBorder="1" applyAlignment="1">
      <alignment horizontal="center" vertical="center" wrapText="1"/>
    </xf>
    <xf numFmtId="0" fontId="29" fillId="0" borderId="48" xfId="0" applyFont="1" applyBorder="1" applyAlignment="1">
      <alignment horizontal="justify" vertical="center" wrapText="1"/>
    </xf>
    <xf numFmtId="15" fontId="29" fillId="0" borderId="46" xfId="0" applyNumberFormat="1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14" fontId="29" fillId="0" borderId="46" xfId="0" applyNumberFormat="1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/>
    </xf>
    <xf numFmtId="0" fontId="29" fillId="0" borderId="47" xfId="0" applyFont="1" applyBorder="1" applyAlignment="1">
      <alignment horizontal="center"/>
    </xf>
    <xf numFmtId="0" fontId="29" fillId="0" borderId="46" xfId="0" applyFont="1" applyBorder="1"/>
    <xf numFmtId="0" fontId="29" fillId="0" borderId="47" xfId="0" applyFont="1" applyBorder="1"/>
    <xf numFmtId="0" fontId="29" fillId="0" borderId="37" xfId="0" applyFont="1" applyBorder="1"/>
    <xf numFmtId="0" fontId="29" fillId="0" borderId="38" xfId="0" applyFont="1" applyBorder="1"/>
    <xf numFmtId="0" fontId="29" fillId="0" borderId="34" xfId="0" applyFont="1" applyBorder="1" applyAlignment="1">
      <alignment vertical="center" wrapText="1"/>
    </xf>
    <xf numFmtId="0" fontId="29" fillId="0" borderId="47" xfId="0" applyFont="1" applyBorder="1" applyAlignment="1">
      <alignment vertical="center" wrapText="1"/>
    </xf>
    <xf numFmtId="0" fontId="29" fillId="0" borderId="47" xfId="0" applyFont="1" applyBorder="1" applyAlignment="1">
      <alignment vertical="top" wrapText="1"/>
    </xf>
    <xf numFmtId="0" fontId="29" fillId="0" borderId="47" xfId="0" applyFont="1" applyBorder="1" applyAlignment="1">
      <alignment vertical="center"/>
    </xf>
    <xf numFmtId="0" fontId="48" fillId="0" borderId="65" xfId="3" applyFont="1" applyBorder="1" applyAlignment="1">
      <alignment horizontal="center" vertical="center" wrapText="1"/>
    </xf>
    <xf numFmtId="0" fontId="48" fillId="0" borderId="36" xfId="3" applyFont="1" applyBorder="1" applyAlignment="1">
      <alignment horizontal="center" vertical="center" wrapText="1"/>
    </xf>
    <xf numFmtId="0" fontId="41" fillId="0" borderId="75" xfId="3" applyFont="1" applyBorder="1" applyAlignment="1">
      <alignment horizontal="left" vertical="center" wrapText="1"/>
    </xf>
    <xf numFmtId="0" fontId="41" fillId="0" borderId="72" xfId="3" applyFont="1" applyBorder="1" applyAlignment="1">
      <alignment horizontal="left" vertical="center" wrapText="1"/>
    </xf>
    <xf numFmtId="0" fontId="29" fillId="19" borderId="33" xfId="3" applyFont="1" applyFill="1" applyBorder="1" applyAlignment="1">
      <alignment vertical="center"/>
    </xf>
    <xf numFmtId="0" fontId="29" fillId="19" borderId="11" xfId="3" applyFont="1" applyFill="1" applyAlignment="1">
      <alignment vertical="center"/>
    </xf>
    <xf numFmtId="0" fontId="28" fillId="19" borderId="40" xfId="2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33" xfId="2" applyFont="1" applyBorder="1" applyAlignment="1">
      <alignment horizontal="center" vertical="center" wrapText="1"/>
    </xf>
    <xf numFmtId="0" fontId="28" fillId="0" borderId="11" xfId="2" applyFont="1" applyAlignment="1">
      <alignment horizontal="center" vertical="center"/>
    </xf>
    <xf numFmtId="0" fontId="52" fillId="0" borderId="11" xfId="0" applyFont="1" applyBorder="1" applyAlignment="1">
      <alignment horizontal="left" vertical="center" wrapText="1"/>
    </xf>
    <xf numFmtId="0" fontId="28" fillId="0" borderId="51" xfId="0" applyFont="1" applyBorder="1" applyAlignment="1">
      <alignment horizontal="left" vertical="center" wrapText="1"/>
    </xf>
    <xf numFmtId="0" fontId="28" fillId="0" borderId="11" xfId="2" applyFont="1" applyAlignment="1">
      <alignment vertical="center"/>
    </xf>
    <xf numFmtId="0" fontId="52" fillId="0" borderId="51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 wrapText="1"/>
    </xf>
    <xf numFmtId="0" fontId="36" fillId="0" borderId="51" xfId="3" applyFont="1" applyBorder="1" applyAlignment="1">
      <alignment horizontal="center" vertical="center"/>
    </xf>
    <xf numFmtId="9" fontId="36" fillId="0" borderId="51" xfId="3" applyNumberFormat="1" applyFont="1" applyBorder="1" applyAlignment="1">
      <alignment horizontal="center" vertical="center"/>
    </xf>
    <xf numFmtId="9" fontId="35" fillId="0" borderId="51" xfId="3" applyNumberFormat="1" applyFont="1" applyBorder="1" applyAlignment="1">
      <alignment horizontal="center" vertical="center"/>
    </xf>
    <xf numFmtId="0" fontId="28" fillId="0" borderId="51" xfId="2" applyFont="1" applyBorder="1" applyAlignment="1">
      <alignment horizontal="center" vertical="center" wrapText="1"/>
    </xf>
    <xf numFmtId="0" fontId="29" fillId="0" borderId="51" xfId="3" applyFont="1" applyBorder="1" applyAlignment="1">
      <alignment horizontal="center" vertical="center"/>
    </xf>
    <xf numFmtId="0" fontId="29" fillId="0" borderId="52" xfId="3" applyFont="1" applyBorder="1" applyAlignment="1">
      <alignment horizontal="center" vertical="center"/>
    </xf>
    <xf numFmtId="0" fontId="29" fillId="0" borderId="53" xfId="3" applyFont="1" applyBorder="1" applyAlignment="1">
      <alignment horizontal="center" vertical="center"/>
    </xf>
    <xf numFmtId="0" fontId="2" fillId="0" borderId="0" xfId="0" applyFont="1"/>
    <xf numFmtId="0" fontId="48" fillId="16" borderId="47" xfId="3" applyFont="1" applyFill="1" applyBorder="1" applyAlignment="1">
      <alignment horizontal="center" vertical="center"/>
    </xf>
    <xf numFmtId="0" fontId="28" fillId="0" borderId="11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center" vertical="center" wrapText="1"/>
    </xf>
    <xf numFmtId="0" fontId="29" fillId="25" borderId="11" xfId="3" applyFont="1" applyFill="1" applyAlignment="1">
      <alignment vertical="center"/>
    </xf>
    <xf numFmtId="0" fontId="28" fillId="25" borderId="11" xfId="2" applyFont="1" applyFill="1" applyAlignment="1">
      <alignment vertical="center" wrapText="1"/>
    </xf>
    <xf numFmtId="0" fontId="29" fillId="25" borderId="11" xfId="3" applyFont="1" applyFill="1"/>
    <xf numFmtId="0" fontId="27" fillId="25" borderId="0" xfId="0" applyFont="1" applyFill="1" applyAlignment="1">
      <alignment vertical="center"/>
    </xf>
    <xf numFmtId="0" fontId="28" fillId="25" borderId="11" xfId="0" applyFont="1" applyFill="1" applyBorder="1" applyAlignment="1">
      <alignment horizontal="left" vertical="center" wrapText="1"/>
    </xf>
    <xf numFmtId="0" fontId="28" fillId="25" borderId="11" xfId="0" applyFont="1" applyFill="1" applyBorder="1" applyAlignment="1">
      <alignment horizontal="center" vertical="center" wrapText="1"/>
    </xf>
    <xf numFmtId="0" fontId="28" fillId="25" borderId="11" xfId="2" applyFont="1" applyFill="1" applyAlignment="1">
      <alignment horizontal="center" vertical="center"/>
    </xf>
    <xf numFmtId="0" fontId="2" fillId="0" borderId="11" xfId="19"/>
    <xf numFmtId="0" fontId="2" fillId="0" borderId="11" xfId="19" applyAlignment="1">
      <alignment horizontal="center"/>
    </xf>
    <xf numFmtId="0" fontId="38" fillId="0" borderId="47" xfId="12" quotePrefix="1" applyNumberFormat="1" applyBorder="1" applyAlignment="1">
      <alignment horizontal="center" vertical="center" wrapText="1"/>
    </xf>
    <xf numFmtId="0" fontId="38" fillId="0" borderId="47" xfId="12" quotePrefix="1" applyNumberFormat="1" applyBorder="1" applyAlignment="1">
      <alignment horizontal="left" vertical="center" wrapText="1"/>
    </xf>
    <xf numFmtId="37" fontId="38" fillId="0" borderId="47" xfId="11" applyNumberFormat="1" applyBorder="1" applyAlignment="1">
      <alignment horizontal="center" vertical="center"/>
    </xf>
    <xf numFmtId="0" fontId="38" fillId="0" borderId="46" xfId="12" quotePrefix="1" applyNumberFormat="1" applyBorder="1" applyAlignment="1">
      <alignment horizontal="center" vertical="center" wrapText="1"/>
    </xf>
    <xf numFmtId="37" fontId="38" fillId="0" borderId="69" xfId="19" applyNumberFormat="1" applyFont="1" applyBorder="1" applyAlignment="1">
      <alignment horizontal="center" vertical="center"/>
    </xf>
    <xf numFmtId="37" fontId="38" fillId="0" borderId="67" xfId="19" applyNumberFormat="1" applyFont="1" applyBorder="1" applyAlignment="1">
      <alignment horizontal="center" vertical="center"/>
    </xf>
    <xf numFmtId="0" fontId="38" fillId="0" borderId="37" xfId="12" quotePrefix="1" applyNumberFormat="1" applyBorder="1" applyAlignment="1">
      <alignment horizontal="center" vertical="center" wrapText="1"/>
    </xf>
    <xf numFmtId="0" fontId="38" fillId="0" borderId="38" xfId="12" quotePrefix="1" applyNumberFormat="1" applyBorder="1" applyAlignment="1">
      <alignment horizontal="left" vertical="center" wrapText="1"/>
    </xf>
    <xf numFmtId="0" fontId="38" fillId="0" borderId="38" xfId="12" quotePrefix="1" applyNumberFormat="1" applyBorder="1" applyAlignment="1">
      <alignment horizontal="center" vertical="center" wrapText="1"/>
    </xf>
    <xf numFmtId="0" fontId="38" fillId="0" borderId="65" xfId="12" quotePrefix="1" applyNumberFormat="1" applyBorder="1" applyAlignment="1">
      <alignment horizontal="center" vertical="center" wrapText="1"/>
    </xf>
    <xf numFmtId="0" fontId="38" fillId="0" borderId="73" xfId="12" quotePrefix="1" applyNumberFormat="1" applyBorder="1" applyAlignment="1">
      <alignment horizontal="left" vertical="center" wrapText="1"/>
    </xf>
    <xf numFmtId="0" fontId="38" fillId="0" borderId="73" xfId="12" quotePrefix="1" applyNumberFormat="1" applyBorder="1" applyAlignment="1">
      <alignment horizontal="center" vertical="center" wrapText="1"/>
    </xf>
    <xf numFmtId="37" fontId="38" fillId="0" borderId="80" xfId="11" applyNumberFormat="1" applyBorder="1" applyAlignment="1">
      <alignment horizontal="right" vertical="center"/>
    </xf>
    <xf numFmtId="0" fontId="2" fillId="0" borderId="74" xfId="19" applyBorder="1" applyAlignment="1">
      <alignment horizontal="right" wrapText="1"/>
    </xf>
    <xf numFmtId="0" fontId="2" fillId="0" borderId="49" xfId="19" applyBorder="1" applyAlignment="1">
      <alignment horizontal="right" wrapText="1"/>
    </xf>
    <xf numFmtId="0" fontId="2" fillId="0" borderId="49" xfId="19" applyBorder="1" applyAlignment="1">
      <alignment horizontal="right"/>
    </xf>
    <xf numFmtId="37" fontId="38" fillId="0" borderId="87" xfId="11" applyNumberFormat="1" applyBorder="1" applyAlignment="1">
      <alignment horizontal="right" vertical="center"/>
    </xf>
    <xf numFmtId="0" fontId="2" fillId="0" borderId="39" xfId="19" applyBorder="1" applyAlignment="1">
      <alignment horizontal="right"/>
    </xf>
    <xf numFmtId="0" fontId="2" fillId="25" borderId="11" xfId="19" applyFill="1" applyAlignment="1">
      <alignment horizontal="center"/>
    </xf>
    <xf numFmtId="0" fontId="2" fillId="25" borderId="11" xfId="19" applyFill="1"/>
    <xf numFmtId="0" fontId="27" fillId="25" borderId="33" xfId="2" applyFont="1" applyFill="1" applyBorder="1" applyAlignment="1">
      <alignment horizontal="center" vertical="center" wrapText="1"/>
    </xf>
    <xf numFmtId="0" fontId="52" fillId="25" borderId="11" xfId="0" applyFont="1" applyFill="1" applyBorder="1" applyAlignment="1">
      <alignment horizontal="left" vertical="center" wrapText="1"/>
    </xf>
    <xf numFmtId="0" fontId="29" fillId="0" borderId="47" xfId="3" applyFont="1" applyBorder="1" applyAlignment="1">
      <alignment vertical="center"/>
    </xf>
    <xf numFmtId="0" fontId="29" fillId="0" borderId="37" xfId="3" applyFont="1" applyBorder="1" applyAlignment="1">
      <alignment vertical="center"/>
    </xf>
    <xf numFmtId="0" fontId="29" fillId="0" borderId="38" xfId="3" applyFont="1" applyBorder="1" applyAlignment="1">
      <alignment vertical="center"/>
    </xf>
    <xf numFmtId="0" fontId="29" fillId="0" borderId="73" xfId="3" applyFont="1" applyBorder="1" applyAlignment="1">
      <alignment vertical="center" wrapText="1"/>
    </xf>
    <xf numFmtId="170" fontId="29" fillId="0" borderId="73" xfId="5" applyNumberFormat="1" applyFont="1" applyBorder="1" applyAlignment="1">
      <alignment vertical="center"/>
    </xf>
    <xf numFmtId="170" fontId="29" fillId="0" borderId="74" xfId="5" applyNumberFormat="1" applyFont="1" applyBorder="1" applyAlignment="1">
      <alignment vertical="center"/>
    </xf>
    <xf numFmtId="43" fontId="58" fillId="20" borderId="86" xfId="18" applyFont="1" applyFill="1" applyBorder="1" applyAlignment="1">
      <alignment horizontal="center" vertical="center" wrapText="1"/>
    </xf>
    <xf numFmtId="43" fontId="58" fillId="20" borderId="89" xfId="18" applyFont="1" applyFill="1" applyBorder="1" applyAlignment="1">
      <alignment horizontal="center" vertical="center" wrapText="1"/>
    </xf>
    <xf numFmtId="43" fontId="58" fillId="20" borderId="90" xfId="18" applyFont="1" applyFill="1" applyBorder="1" applyAlignment="1">
      <alignment horizontal="center" vertical="center" wrapText="1"/>
    </xf>
    <xf numFmtId="170" fontId="29" fillId="0" borderId="65" xfId="5" applyNumberFormat="1" applyFont="1" applyBorder="1" applyAlignment="1">
      <alignment vertical="center"/>
    </xf>
    <xf numFmtId="170" fontId="29" fillId="0" borderId="46" xfId="5" applyNumberFormat="1" applyFont="1" applyBorder="1" applyAlignment="1">
      <alignment vertical="center"/>
    </xf>
    <xf numFmtId="170" fontId="29" fillId="0" borderId="37" xfId="5" applyNumberFormat="1" applyFont="1" applyBorder="1" applyAlignment="1">
      <alignment vertical="center"/>
    </xf>
    <xf numFmtId="0" fontId="29" fillId="19" borderId="11" xfId="3" applyFont="1" applyFill="1"/>
    <xf numFmtId="0" fontId="27" fillId="19" borderId="0" xfId="0" applyFont="1" applyFill="1" applyAlignment="1">
      <alignment vertical="center"/>
    </xf>
    <xf numFmtId="0" fontId="29" fillId="19" borderId="11" xfId="3" applyFont="1" applyFill="1" applyAlignment="1">
      <alignment horizontal="center" vertical="center" wrapText="1"/>
    </xf>
    <xf numFmtId="0" fontId="28" fillId="20" borderId="30" xfId="3" applyFont="1" applyFill="1" applyBorder="1" applyAlignment="1">
      <alignment horizontal="center" vertical="center" wrapText="1"/>
    </xf>
    <xf numFmtId="0" fontId="28" fillId="20" borderId="32" xfId="3" applyFont="1" applyFill="1" applyBorder="1" applyAlignment="1">
      <alignment horizontal="center" vertical="center" wrapText="1"/>
    </xf>
    <xf numFmtId="0" fontId="28" fillId="20" borderId="36" xfId="3" applyFont="1" applyFill="1" applyBorder="1" applyAlignment="1">
      <alignment horizontal="center" vertical="center" wrapText="1"/>
    </xf>
    <xf numFmtId="0" fontId="28" fillId="20" borderId="51" xfId="3" applyFont="1" applyFill="1" applyBorder="1" applyAlignment="1">
      <alignment horizontal="center" vertical="center" wrapText="1"/>
    </xf>
    <xf numFmtId="0" fontId="28" fillId="16" borderId="51" xfId="3" applyFont="1" applyFill="1" applyBorder="1" applyAlignment="1">
      <alignment horizontal="center" vertical="center" wrapText="1"/>
    </xf>
    <xf numFmtId="0" fontId="27" fillId="19" borderId="45" xfId="2" applyFont="1" applyFill="1" applyBorder="1" applyAlignment="1">
      <alignment vertical="center" wrapText="1"/>
    </xf>
    <xf numFmtId="0" fontId="56" fillId="0" borderId="11" xfId="2" applyFont="1" applyAlignment="1">
      <alignment vertical="center" wrapText="1"/>
    </xf>
    <xf numFmtId="0" fontId="56" fillId="0" borderId="51" xfId="0" applyFont="1" applyBorder="1" applyAlignment="1">
      <alignment horizontal="center" vertical="center"/>
    </xf>
    <xf numFmtId="0" fontId="56" fillId="0" borderId="51" xfId="0" applyFont="1" applyBorder="1" applyAlignment="1">
      <alignment vertical="center"/>
    </xf>
    <xf numFmtId="0" fontId="56" fillId="0" borderId="51" xfId="2" applyFont="1" applyBorder="1" applyAlignment="1">
      <alignment horizontal="center" wrapText="1"/>
    </xf>
    <xf numFmtId="0" fontId="56" fillId="0" borderId="51" xfId="2" applyFont="1" applyBorder="1" applyAlignment="1">
      <alignment horizontal="center" vertical="center" wrapText="1"/>
    </xf>
    <xf numFmtId="0" fontId="56" fillId="0" borderId="51" xfId="2" applyFont="1" applyBorder="1" applyAlignment="1">
      <alignment vertical="center" wrapText="1"/>
    </xf>
    <xf numFmtId="0" fontId="28" fillId="0" borderId="51" xfId="0" applyFont="1" applyBorder="1" applyAlignment="1">
      <alignment vertical="center" wrapText="1"/>
    </xf>
    <xf numFmtId="0" fontId="48" fillId="0" borderId="37" xfId="3" applyFont="1" applyBorder="1" applyAlignment="1">
      <alignment horizontal="center" vertical="center" wrapText="1"/>
    </xf>
    <xf numFmtId="0" fontId="48" fillId="0" borderId="83" xfId="3" applyFont="1" applyBorder="1" applyAlignment="1">
      <alignment horizontal="center" vertical="center" wrapText="1"/>
    </xf>
    <xf numFmtId="0" fontId="48" fillId="0" borderId="84" xfId="3" applyFont="1" applyBorder="1" applyAlignment="1">
      <alignment horizontal="center" vertical="center" wrapText="1"/>
    </xf>
    <xf numFmtId="0" fontId="48" fillId="0" borderId="81" xfId="3" applyFont="1" applyBorder="1" applyAlignment="1">
      <alignment horizontal="center" vertical="center" wrapText="1"/>
    </xf>
    <xf numFmtId="0" fontId="48" fillId="0" borderId="67" xfId="3" applyFont="1" applyBorder="1" applyAlignment="1">
      <alignment horizontal="center" vertical="center" wrapText="1"/>
    </xf>
    <xf numFmtId="0" fontId="48" fillId="0" borderId="71" xfId="3" applyFont="1" applyBorder="1" applyAlignment="1">
      <alignment horizontal="center" vertical="center" wrapText="1"/>
    </xf>
    <xf numFmtId="0" fontId="28" fillId="20" borderId="91" xfId="3" applyFont="1" applyFill="1" applyBorder="1" applyAlignment="1">
      <alignment horizontal="center" vertical="center" wrapText="1"/>
    </xf>
    <xf numFmtId="0" fontId="27" fillId="25" borderId="11" xfId="0" applyFont="1" applyFill="1" applyBorder="1" applyAlignment="1">
      <alignment vertical="center"/>
    </xf>
    <xf numFmtId="0" fontId="27" fillId="0" borderId="51" xfId="0" applyFont="1" applyBorder="1" applyAlignment="1">
      <alignment vertical="center"/>
    </xf>
    <xf numFmtId="0" fontId="59" fillId="20" borderId="38" xfId="19" applyFont="1" applyFill="1" applyBorder="1" applyAlignment="1">
      <alignment horizontal="center" vertical="center" wrapText="1"/>
    </xf>
    <xf numFmtId="0" fontId="2" fillId="0" borderId="83" xfId="19" applyBorder="1" applyAlignment="1">
      <alignment vertical="center"/>
    </xf>
    <xf numFmtId="0" fontId="0" fillId="0" borderId="73" xfId="0" applyBorder="1" applyAlignment="1">
      <alignment vertical="center"/>
    </xf>
    <xf numFmtId="0" fontId="2" fillId="0" borderId="73" xfId="19" applyBorder="1" applyAlignment="1">
      <alignment vertical="center"/>
    </xf>
    <xf numFmtId="0" fontId="2" fillId="0" borderId="73" xfId="19" applyBorder="1" applyAlignment="1">
      <alignment horizontal="right" vertical="center"/>
    </xf>
    <xf numFmtId="0" fontId="2" fillId="0" borderId="50" xfId="19" applyBorder="1" applyAlignment="1">
      <alignment vertical="center"/>
    </xf>
    <xf numFmtId="0" fontId="0" fillId="0" borderId="47" xfId="0" applyBorder="1" applyAlignment="1">
      <alignment vertical="center"/>
    </xf>
    <xf numFmtId="0" fontId="2" fillId="0" borderId="47" xfId="19" applyBorder="1" applyAlignment="1">
      <alignment vertical="center"/>
    </xf>
    <xf numFmtId="0" fontId="2" fillId="0" borderId="84" xfId="19" applyBorder="1" applyAlignment="1">
      <alignment vertical="center"/>
    </xf>
    <xf numFmtId="0" fontId="0" fillId="0" borderId="38" xfId="0" applyBorder="1" applyAlignment="1">
      <alignment vertical="center"/>
    </xf>
    <xf numFmtId="0" fontId="2" fillId="0" borderId="38" xfId="19" applyBorder="1" applyAlignment="1">
      <alignment vertical="center"/>
    </xf>
    <xf numFmtId="0" fontId="2" fillId="0" borderId="86" xfId="19" applyBorder="1" applyAlignment="1">
      <alignment horizontal="right" vertical="center"/>
    </xf>
    <xf numFmtId="0" fontId="27" fillId="20" borderId="51" xfId="2" applyFont="1" applyFill="1" applyBorder="1" applyAlignment="1">
      <alignment vertical="center" wrapText="1"/>
    </xf>
    <xf numFmtId="0" fontId="27" fillId="0" borderId="51" xfId="2" applyFont="1" applyBorder="1" applyAlignment="1">
      <alignment horizontal="center" wrapText="1"/>
    </xf>
    <xf numFmtId="0" fontId="27" fillId="20" borderId="51" xfId="0" applyFont="1" applyFill="1" applyBorder="1" applyAlignment="1">
      <alignment vertical="center"/>
    </xf>
    <xf numFmtId="0" fontId="27" fillId="0" borderId="51" xfId="2" applyFont="1" applyBorder="1" applyAlignment="1">
      <alignment vertical="center" wrapText="1"/>
    </xf>
    <xf numFmtId="0" fontId="27" fillId="0" borderId="41" xfId="0" applyFont="1" applyBorder="1" applyAlignment="1">
      <alignment vertical="center"/>
    </xf>
    <xf numFmtId="0" fontId="59" fillId="16" borderId="37" xfId="19" applyFont="1" applyFill="1" applyBorder="1" applyAlignment="1">
      <alignment horizontal="center" vertical="center" wrapText="1"/>
    </xf>
    <xf numFmtId="0" fontId="28" fillId="20" borderId="53" xfId="3" applyFont="1" applyFill="1" applyBorder="1" applyAlignment="1">
      <alignment horizontal="center" vertical="center" wrapText="1"/>
    </xf>
    <xf numFmtId="0" fontId="19" fillId="20" borderId="53" xfId="3" applyFont="1" applyFill="1" applyBorder="1" applyAlignment="1">
      <alignment vertical="center" wrapText="1"/>
    </xf>
    <xf numFmtId="0" fontId="29" fillId="0" borderId="32" xfId="3" applyFont="1" applyBorder="1" applyAlignment="1">
      <alignment vertical="center" wrapText="1"/>
    </xf>
    <xf numFmtId="0" fontId="19" fillId="0" borderId="59" xfId="3" applyFont="1" applyBorder="1" applyAlignment="1">
      <alignment horizontal="center" vertical="center" wrapText="1"/>
    </xf>
    <xf numFmtId="0" fontId="19" fillId="0" borderId="60" xfId="3" applyFont="1" applyBorder="1" applyAlignment="1">
      <alignment horizontal="center" vertical="center" wrapText="1"/>
    </xf>
    <xf numFmtId="0" fontId="19" fillId="0" borderId="61" xfId="3" applyFont="1" applyBorder="1" applyAlignment="1">
      <alignment horizontal="center" vertical="center" wrapText="1"/>
    </xf>
    <xf numFmtId="0" fontId="19" fillId="20" borderId="53" xfId="3" applyFont="1" applyFill="1" applyBorder="1" applyAlignment="1">
      <alignment horizontal="center" vertical="center" wrapText="1"/>
    </xf>
    <xf numFmtId="9" fontId="29" fillId="0" borderId="77" xfId="3" applyNumberFormat="1" applyFont="1" applyBorder="1" applyAlignment="1">
      <alignment horizontal="center" vertical="center" wrapText="1"/>
    </xf>
    <xf numFmtId="9" fontId="29" fillId="0" borderId="76" xfId="3" applyNumberFormat="1" applyFont="1" applyBorder="1" applyAlignment="1">
      <alignment horizontal="center" vertical="center" wrapText="1"/>
    </xf>
    <xf numFmtId="9" fontId="19" fillId="0" borderId="78" xfId="3" applyNumberFormat="1" applyFont="1" applyBorder="1" applyAlignment="1">
      <alignment horizontal="center" vertical="center" wrapText="1"/>
    </xf>
    <xf numFmtId="0" fontId="29" fillId="0" borderId="54" xfId="3" applyFont="1" applyBorder="1" applyAlignment="1">
      <alignment horizontal="center" vertical="center" wrapText="1"/>
    </xf>
    <xf numFmtId="0" fontId="29" fillId="0" borderId="33" xfId="3" applyFont="1" applyBorder="1" applyAlignment="1">
      <alignment horizontal="center" vertical="center"/>
    </xf>
    <xf numFmtId="0" fontId="29" fillId="0" borderId="44" xfId="3" applyFont="1" applyBorder="1" applyAlignment="1">
      <alignment horizontal="center" vertical="center" wrapText="1"/>
    </xf>
    <xf numFmtId="0" fontId="60" fillId="0" borderId="51" xfId="3" applyFont="1" applyBorder="1" applyAlignment="1">
      <alignment horizontal="center" vertical="center"/>
    </xf>
    <xf numFmtId="0" fontId="60" fillId="0" borderId="44" xfId="3" applyFont="1" applyBorder="1" applyAlignment="1">
      <alignment horizontal="center" vertical="center" wrapText="1"/>
    </xf>
    <xf numFmtId="0" fontId="29" fillId="0" borderId="32" xfId="3" applyFont="1" applyBorder="1" applyAlignment="1">
      <alignment horizontal="center" vertical="center"/>
    </xf>
    <xf numFmtId="0" fontId="29" fillId="0" borderId="36" xfId="3" applyFont="1" applyBorder="1" applyAlignment="1">
      <alignment horizontal="center" vertical="center"/>
    </xf>
    <xf numFmtId="0" fontId="29" fillId="0" borderId="31" xfId="3" applyFont="1" applyBorder="1" applyAlignment="1">
      <alignment horizontal="center" vertical="center"/>
    </xf>
    <xf numFmtId="0" fontId="27" fillId="0" borderId="51" xfId="0" applyFont="1" applyBorder="1" applyAlignment="1">
      <alignment horizontal="left" vertical="center" wrapText="1"/>
    </xf>
    <xf numFmtId="0" fontId="57" fillId="20" borderId="51" xfId="2" applyFont="1" applyFill="1" applyBorder="1" applyAlignment="1">
      <alignment vertical="center" wrapText="1"/>
    </xf>
    <xf numFmtId="0" fontId="57" fillId="20" borderId="51" xfId="0" applyFont="1" applyFill="1" applyBorder="1" applyAlignment="1">
      <alignment vertical="center"/>
    </xf>
    <xf numFmtId="0" fontId="28" fillId="0" borderId="51" xfId="0" applyFont="1" applyBorder="1" applyAlignment="1">
      <alignment horizontal="center" vertical="center"/>
    </xf>
    <xf numFmtId="0" fontId="28" fillId="0" borderId="51" xfId="0" applyFont="1" applyBorder="1" applyAlignment="1">
      <alignment vertical="center"/>
    </xf>
    <xf numFmtId="0" fontId="28" fillId="0" borderId="51" xfId="2" applyFont="1" applyBorder="1" applyAlignment="1">
      <alignment horizontal="center" wrapText="1"/>
    </xf>
    <xf numFmtId="0" fontId="19" fillId="0" borderId="51" xfId="3" applyFont="1" applyBorder="1" applyAlignment="1">
      <alignment vertical="center"/>
    </xf>
    <xf numFmtId="0" fontId="29" fillId="0" borderId="51" xfId="3" applyFont="1" applyBorder="1" applyAlignment="1">
      <alignment vertical="center"/>
    </xf>
    <xf numFmtId="0" fontId="27" fillId="20" borderId="51" xfId="2" applyFont="1" applyFill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25" borderId="0" xfId="0" applyFont="1" applyFill="1" applyAlignment="1">
      <alignment horizontal="center" vertical="center"/>
    </xf>
    <xf numFmtId="37" fontId="38" fillId="0" borderId="73" xfId="11" applyNumberFormat="1" applyBorder="1" applyAlignment="1">
      <alignment horizontal="center" vertical="center"/>
    </xf>
    <xf numFmtId="37" fontId="38" fillId="0" borderId="74" xfId="11" applyNumberForma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37" fontId="38" fillId="0" borderId="49" xfId="11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37" fontId="38" fillId="0" borderId="38" xfId="11" applyNumberFormat="1" applyBorder="1" applyAlignment="1">
      <alignment horizontal="center" vertical="center"/>
    </xf>
    <xf numFmtId="37" fontId="38" fillId="0" borderId="39" xfId="11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3" fillId="0" borderId="47" xfId="20" applyFont="1" applyBorder="1" applyAlignment="1">
      <alignment horizontal="left" vertical="center" wrapText="1"/>
    </xf>
    <xf numFmtId="0" fontId="61" fillId="0" borderId="11" xfId="20" applyFont="1" applyAlignment="1">
      <alignment horizontal="left" vertical="top"/>
    </xf>
    <xf numFmtId="1" fontId="61" fillId="0" borderId="1" xfId="20" applyNumberFormat="1" applyFont="1" applyBorder="1" applyAlignment="1">
      <alignment horizontal="center" vertical="center" shrinkToFit="1"/>
    </xf>
    <xf numFmtId="0" fontId="33" fillId="0" borderId="1" xfId="20" applyFont="1" applyBorder="1" applyAlignment="1">
      <alignment horizontal="center" vertical="center" wrapText="1"/>
    </xf>
    <xf numFmtId="0" fontId="61" fillId="27" borderId="11" xfId="20" applyFont="1" applyFill="1" applyAlignment="1">
      <alignment horizontal="left" vertical="top" wrapText="1"/>
    </xf>
    <xf numFmtId="0" fontId="61" fillId="27" borderId="11" xfId="20" applyFont="1" applyFill="1" applyAlignment="1">
      <alignment horizontal="left" vertical="top"/>
    </xf>
    <xf numFmtId="0" fontId="61" fillId="0" borderId="11" xfId="20" applyFont="1" applyAlignment="1">
      <alignment horizontal="left" vertical="top" wrapText="1"/>
    </xf>
    <xf numFmtId="0" fontId="62" fillId="16" borderId="1" xfId="2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48" fillId="0" borderId="66" xfId="3" applyFont="1" applyBorder="1" applyAlignment="1">
      <alignment horizontal="center" vertical="center" wrapText="1"/>
    </xf>
    <xf numFmtId="0" fontId="48" fillId="0" borderId="93" xfId="3" applyFont="1" applyBorder="1" applyAlignment="1">
      <alignment horizontal="center" vertical="center" wrapText="1"/>
    </xf>
    <xf numFmtId="170" fontId="29" fillId="0" borderId="73" xfId="5" applyNumberFormat="1" applyFont="1" applyBorder="1" applyAlignment="1">
      <alignment horizontal="center" vertical="center"/>
    </xf>
    <xf numFmtId="170" fontId="29" fillId="0" borderId="74" xfId="5" applyNumberFormat="1" applyFont="1" applyBorder="1" applyAlignment="1">
      <alignment horizontal="center" vertical="center"/>
    </xf>
    <xf numFmtId="43" fontId="48" fillId="20" borderId="47" xfId="18" applyFont="1" applyFill="1" applyBorder="1" applyAlignment="1">
      <alignment horizontal="center"/>
    </xf>
    <xf numFmtId="43" fontId="48" fillId="24" borderId="47" xfId="18" applyFont="1" applyFill="1" applyBorder="1" applyAlignment="1">
      <alignment horizontal="center" vertical="center"/>
    </xf>
    <xf numFmtId="0" fontId="33" fillId="0" borderId="47" xfId="20" applyFont="1" applyBorder="1" applyAlignment="1">
      <alignment vertical="center" wrapText="1"/>
    </xf>
    <xf numFmtId="0" fontId="33" fillId="0" borderId="12" xfId="20" applyFont="1" applyBorder="1" applyAlignment="1">
      <alignment vertical="center" wrapText="1"/>
    </xf>
    <xf numFmtId="0" fontId="41" fillId="0" borderId="95" xfId="3" applyFont="1" applyBorder="1" applyAlignment="1">
      <alignment horizontal="left" vertical="center" wrapText="1"/>
    </xf>
    <xf numFmtId="0" fontId="48" fillId="0" borderId="77" xfId="3" applyFont="1" applyBorder="1" applyAlignment="1">
      <alignment horizontal="center" vertical="center" wrapText="1"/>
    </xf>
    <xf numFmtId="0" fontId="48" fillId="0" borderId="96" xfId="3" applyFont="1" applyBorder="1" applyAlignment="1">
      <alignment horizontal="center" vertical="center" wrapText="1"/>
    </xf>
    <xf numFmtId="0" fontId="48" fillId="0" borderId="47" xfId="3" applyFont="1" applyBorder="1" applyAlignment="1">
      <alignment horizontal="center" vertical="center" wrapText="1"/>
    </xf>
    <xf numFmtId="0" fontId="29" fillId="25" borderId="47" xfId="3" applyFont="1" applyFill="1" applyBorder="1" applyAlignment="1">
      <alignment vertical="center"/>
    </xf>
    <xf numFmtId="0" fontId="48" fillId="0" borderId="97" xfId="3" applyFont="1" applyBorder="1" applyAlignment="1">
      <alignment horizontal="center" vertical="center" wrapText="1"/>
    </xf>
    <xf numFmtId="0" fontId="29" fillId="0" borderId="39" xfId="3" applyFont="1" applyBorder="1" applyAlignment="1">
      <alignment vertical="center"/>
    </xf>
    <xf numFmtId="0" fontId="29" fillId="25" borderId="37" xfId="3" applyFont="1" applyFill="1" applyBorder="1" applyAlignment="1">
      <alignment vertical="center"/>
    </xf>
    <xf numFmtId="0" fontId="29" fillId="25" borderId="39" xfId="3" applyFont="1" applyFill="1" applyBorder="1" applyAlignment="1">
      <alignment vertical="center"/>
    </xf>
    <xf numFmtId="0" fontId="41" fillId="0" borderId="63" xfId="3" applyFont="1" applyBorder="1" applyAlignment="1">
      <alignment horizontal="left" vertical="center" wrapText="1"/>
    </xf>
    <xf numFmtId="0" fontId="41" fillId="0" borderId="68" xfId="3" applyFont="1" applyBorder="1" applyAlignment="1">
      <alignment horizontal="left" vertical="center" wrapText="1"/>
    </xf>
    <xf numFmtId="0" fontId="41" fillId="0" borderId="79" xfId="3" applyFont="1" applyBorder="1" applyAlignment="1">
      <alignment horizontal="left" vertical="center" wrapText="1"/>
    </xf>
    <xf numFmtId="0" fontId="48" fillId="19" borderId="11" xfId="3" applyFont="1" applyFill="1" applyAlignment="1">
      <alignment horizontal="center" vertical="center" wrapText="1"/>
    </xf>
    <xf numFmtId="0" fontId="48" fillId="0" borderId="38" xfId="3" applyFont="1" applyBorder="1" applyAlignment="1">
      <alignment horizontal="center" vertical="center" wrapText="1"/>
    </xf>
    <xf numFmtId="0" fontId="48" fillId="0" borderId="39" xfId="3" applyFont="1" applyBorder="1" applyAlignment="1">
      <alignment horizontal="center" vertical="center" wrapText="1"/>
    </xf>
    <xf numFmtId="0" fontId="41" fillId="0" borderId="47" xfId="3" applyFont="1" applyBorder="1" applyAlignment="1">
      <alignment horizontal="left" vertical="center" wrapText="1"/>
    </xf>
    <xf numFmtId="0" fontId="28" fillId="28" borderId="47" xfId="3" applyFont="1" applyFill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1" fontId="36" fillId="0" borderId="51" xfId="3" applyNumberFormat="1" applyFont="1" applyBorder="1" applyAlignment="1">
      <alignment horizontal="center" vertical="center"/>
    </xf>
    <xf numFmtId="9" fontId="35" fillId="0" borderId="33" xfId="1" applyFont="1" applyBorder="1" applyAlignment="1">
      <alignment horizontal="center" vertical="center"/>
    </xf>
    <xf numFmtId="9" fontId="35" fillId="0" borderId="36" xfId="1" applyFont="1" applyBorder="1" applyAlignment="1">
      <alignment horizontal="center" vertical="center"/>
    </xf>
    <xf numFmtId="10" fontId="48" fillId="20" borderId="47" xfId="1" applyNumberFormat="1" applyFont="1" applyFill="1" applyBorder="1" applyAlignment="1">
      <alignment horizontal="center"/>
    </xf>
    <xf numFmtId="10" fontId="48" fillId="29" borderId="47" xfId="0" applyNumberFormat="1" applyFont="1" applyFill="1" applyBorder="1" applyAlignment="1">
      <alignment horizontal="center" vertical="center"/>
    </xf>
    <xf numFmtId="0" fontId="43" fillId="0" borderId="11" xfId="3" applyFont="1" applyAlignment="1">
      <alignment vertical="center" wrapText="1"/>
    </xf>
    <xf numFmtId="0" fontId="64" fillId="0" borderId="0" xfId="0" applyFont="1" applyAlignment="1">
      <alignment wrapText="1"/>
    </xf>
    <xf numFmtId="0" fontId="61" fillId="0" borderId="0" xfId="20" applyFont="1" applyBorder="1" applyAlignment="1">
      <alignment horizontal="left" vertical="top"/>
    </xf>
    <xf numFmtId="0" fontId="38" fillId="0" borderId="73" xfId="12" applyNumberFormat="1" applyBorder="1" applyAlignment="1">
      <alignment horizontal="left" vertical="center" wrapText="1"/>
    </xf>
    <xf numFmtId="0" fontId="38" fillId="0" borderId="47" xfId="12" applyNumberFormat="1" applyBorder="1" applyAlignment="1">
      <alignment horizontal="left" vertical="center" wrapText="1"/>
    </xf>
    <xf numFmtId="0" fontId="9" fillId="2" borderId="11" xfId="0" applyFont="1" applyFill="1" applyBorder="1"/>
    <xf numFmtId="0" fontId="10" fillId="2" borderId="11" xfId="0" applyFont="1" applyFill="1" applyBorder="1" applyAlignment="1">
      <alignment horizontal="left"/>
    </xf>
    <xf numFmtId="166" fontId="5" fillId="2" borderId="11" xfId="0" applyNumberFormat="1" applyFont="1" applyFill="1" applyBorder="1"/>
    <xf numFmtId="0" fontId="12" fillId="2" borderId="11" xfId="0" applyFont="1" applyFill="1" applyBorder="1" applyAlignment="1">
      <alignment horizontal="center" vertical="center"/>
    </xf>
    <xf numFmtId="0" fontId="5" fillId="2" borderId="11" xfId="0" applyFont="1" applyFill="1" applyBorder="1"/>
    <xf numFmtId="0" fontId="10" fillId="2" borderId="11" xfId="0" applyFont="1" applyFill="1" applyBorder="1" applyAlignment="1">
      <alignment horizontal="left" vertical="top"/>
    </xf>
    <xf numFmtId="165" fontId="9" fillId="2" borderId="11" xfId="0" applyNumberFormat="1" applyFont="1" applyFill="1" applyBorder="1"/>
    <xf numFmtId="0" fontId="13" fillId="8" borderId="11" xfId="0" applyFont="1" applyFill="1" applyBorder="1" applyAlignment="1">
      <alignment vertical="center"/>
    </xf>
    <xf numFmtId="0" fontId="13" fillId="8" borderId="26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horizontal="center" vertical="center"/>
    </xf>
    <xf numFmtId="0" fontId="13" fillId="8" borderId="19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0" fontId="13" fillId="8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vertical="center"/>
    </xf>
    <xf numFmtId="0" fontId="16" fillId="8" borderId="11" xfId="0" applyFont="1" applyFill="1" applyBorder="1" applyAlignment="1">
      <alignment vertical="center"/>
    </xf>
    <xf numFmtId="0" fontId="16" fillId="2" borderId="11" xfId="0" applyFont="1" applyFill="1" applyBorder="1" applyAlignment="1">
      <alignment vertical="center"/>
    </xf>
    <xf numFmtId="0" fontId="13" fillId="8" borderId="11" xfId="0" applyFont="1" applyFill="1" applyBorder="1" applyAlignment="1">
      <alignment horizontal="left" vertical="center"/>
    </xf>
    <xf numFmtId="0" fontId="13" fillId="8" borderId="13" xfId="0" applyFont="1" applyFill="1" applyBorder="1" applyAlignment="1">
      <alignment horizontal="center" vertical="center"/>
    </xf>
    <xf numFmtId="0" fontId="16" fillId="8" borderId="24" xfId="0" applyFont="1" applyFill="1" applyBorder="1" applyAlignment="1">
      <alignment vertical="center"/>
    </xf>
    <xf numFmtId="0" fontId="16" fillId="8" borderId="24" xfId="0" applyFont="1" applyFill="1" applyBorder="1" applyAlignment="1">
      <alignment horizontal="left" vertical="center"/>
    </xf>
    <xf numFmtId="0" fontId="13" fillId="8" borderId="24" xfId="0" applyFont="1" applyFill="1" applyBorder="1" applyAlignment="1">
      <alignment vertical="center"/>
    </xf>
    <xf numFmtId="0" fontId="16" fillId="8" borderId="11" xfId="0" applyFont="1" applyFill="1" applyBorder="1" applyAlignment="1">
      <alignment horizontal="right" vertical="center"/>
    </xf>
    <xf numFmtId="0" fontId="15" fillId="8" borderId="11" xfId="0" applyFont="1" applyFill="1" applyBorder="1" applyAlignment="1">
      <alignment vertical="center"/>
    </xf>
    <xf numFmtId="0" fontId="16" fillId="2" borderId="13" xfId="0" applyFont="1" applyFill="1" applyBorder="1" applyAlignment="1">
      <alignment vertical="center"/>
    </xf>
    <xf numFmtId="0" fontId="16" fillId="2" borderId="11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center"/>
    </xf>
    <xf numFmtId="0" fontId="13" fillId="2" borderId="24" xfId="0" applyFont="1" applyFill="1" applyBorder="1" applyAlignment="1">
      <alignment vertical="center"/>
    </xf>
    <xf numFmtId="0" fontId="13" fillId="8" borderId="11" xfId="0" applyFont="1" applyFill="1" applyBorder="1" applyAlignment="1">
      <alignment vertical="center" wrapText="1"/>
    </xf>
    <xf numFmtId="0" fontId="13" fillId="8" borderId="26" xfId="0" applyFont="1" applyFill="1" applyBorder="1" applyAlignment="1">
      <alignment vertical="center"/>
    </xf>
    <xf numFmtId="0" fontId="13" fillId="8" borderId="25" xfId="0" applyFont="1" applyFill="1" applyBorder="1" applyAlignment="1">
      <alignment vertical="center"/>
    </xf>
    <xf numFmtId="0" fontId="16" fillId="8" borderId="11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left" vertical="center" wrapText="1"/>
    </xf>
    <xf numFmtId="0" fontId="16" fillId="8" borderId="11" xfId="0" applyFont="1" applyFill="1" applyBorder="1" applyAlignment="1">
      <alignment horizontal="right" vertical="center" wrapText="1"/>
    </xf>
    <xf numFmtId="0" fontId="18" fillId="8" borderId="11" xfId="0" applyFont="1" applyFill="1" applyBorder="1" applyAlignment="1">
      <alignment vertical="center"/>
    </xf>
    <xf numFmtId="0" fontId="19" fillId="0" borderId="11" xfId="3" applyFont="1" applyAlignment="1">
      <alignment horizontal="center" vertical="center" wrapText="1"/>
    </xf>
    <xf numFmtId="0" fontId="13" fillId="6" borderId="11" xfId="0" applyFont="1" applyFill="1" applyBorder="1" applyAlignment="1">
      <alignment vertical="center"/>
    </xf>
    <xf numFmtId="0" fontId="20" fillId="8" borderId="11" xfId="0" applyFont="1" applyFill="1" applyBorder="1" applyAlignment="1">
      <alignment vertical="center"/>
    </xf>
    <xf numFmtId="170" fontId="29" fillId="0" borderId="83" xfId="5" applyNumberFormat="1" applyFont="1" applyBorder="1" applyAlignment="1">
      <alignment horizontal="center" vertical="center"/>
    </xf>
    <xf numFmtId="0" fontId="29" fillId="0" borderId="47" xfId="3" applyFont="1" applyBorder="1" applyAlignment="1">
      <alignment vertical="center" wrapText="1"/>
    </xf>
    <xf numFmtId="0" fontId="29" fillId="0" borderId="38" xfId="3" applyFont="1" applyBorder="1" applyAlignment="1">
      <alignment vertical="center" wrapText="1"/>
    </xf>
    <xf numFmtId="0" fontId="28" fillId="0" borderId="11" xfId="3" applyFont="1" applyAlignment="1">
      <alignment horizontal="center" vertical="center"/>
    </xf>
    <xf numFmtId="0" fontId="27" fillId="19" borderId="11" xfId="3" applyFont="1" applyFill="1" applyAlignment="1">
      <alignment vertical="center"/>
    </xf>
    <xf numFmtId="170" fontId="27" fillId="0" borderId="47" xfId="5" applyNumberFormat="1" applyFont="1" applyBorder="1" applyAlignment="1">
      <alignment vertical="center"/>
    </xf>
    <xf numFmtId="170" fontId="27" fillId="0" borderId="38" xfId="5" applyNumberFormat="1" applyFont="1" applyBorder="1" applyAlignment="1">
      <alignment vertical="center"/>
    </xf>
    <xf numFmtId="0" fontId="27" fillId="0" borderId="11" xfId="3" applyFont="1"/>
    <xf numFmtId="0" fontId="27" fillId="0" borderId="11" xfId="3" applyFont="1" applyAlignment="1">
      <alignment vertical="center"/>
    </xf>
    <xf numFmtId="0" fontId="48" fillId="0" borderId="51" xfId="3" applyFont="1" applyBorder="1" applyAlignment="1">
      <alignment horizontal="center" vertical="center"/>
    </xf>
    <xf numFmtId="9" fontId="48" fillId="19" borderId="47" xfId="0" applyNumberFormat="1" applyFont="1" applyFill="1" applyBorder="1" applyAlignment="1">
      <alignment horizontal="center"/>
    </xf>
    <xf numFmtId="1" fontId="33" fillId="0" borderId="1" xfId="20" applyNumberFormat="1" applyFont="1" applyBorder="1" applyAlignment="1">
      <alignment horizontal="center" vertical="center" shrinkToFit="1"/>
    </xf>
    <xf numFmtId="0" fontId="33" fillId="0" borderId="11" xfId="20" applyFont="1" applyAlignment="1">
      <alignment horizontal="left" vertical="top"/>
    </xf>
    <xf numFmtId="1" fontId="27" fillId="0" borderId="76" xfId="3" applyNumberFormat="1" applyFont="1" applyBorder="1" applyAlignment="1">
      <alignment horizontal="center" vertical="center" wrapText="1"/>
    </xf>
    <xf numFmtId="1" fontId="28" fillId="0" borderId="78" xfId="3" applyNumberFormat="1" applyFont="1" applyBorder="1" applyAlignment="1">
      <alignment horizontal="center" vertical="center" wrapText="1"/>
    </xf>
    <xf numFmtId="0" fontId="28" fillId="0" borderId="59" xfId="3" applyFont="1" applyBorder="1" applyAlignment="1">
      <alignment horizontal="center" vertical="center" wrapText="1"/>
    </xf>
    <xf numFmtId="1" fontId="27" fillId="0" borderId="77" xfId="3" applyNumberFormat="1" applyFont="1" applyBorder="1" applyAlignment="1">
      <alignment horizontal="center" vertical="center" wrapText="1"/>
    </xf>
    <xf numFmtId="1" fontId="27" fillId="0" borderId="33" xfId="3" applyNumberFormat="1" applyFont="1" applyBorder="1" applyAlignment="1">
      <alignment horizontal="center" vertical="center"/>
    </xf>
    <xf numFmtId="0" fontId="27" fillId="0" borderId="33" xfId="3" applyFont="1" applyBorder="1" applyAlignment="1">
      <alignment horizontal="center" vertical="center"/>
    </xf>
    <xf numFmtId="0" fontId="27" fillId="0" borderId="36" xfId="3" applyFont="1" applyBorder="1" applyAlignment="1">
      <alignment horizontal="center" vertical="center"/>
    </xf>
    <xf numFmtId="0" fontId="67" fillId="0" borderId="47" xfId="3" applyFont="1" applyBorder="1" applyAlignment="1">
      <alignment horizontal="center" vertical="center"/>
    </xf>
    <xf numFmtId="0" fontId="27" fillId="0" borderId="11" xfId="3" applyFont="1" applyAlignment="1">
      <alignment horizontal="center" vertical="center"/>
    </xf>
    <xf numFmtId="0" fontId="28" fillId="0" borderId="51" xfId="3" applyFont="1" applyBorder="1" applyAlignment="1">
      <alignment vertical="center"/>
    </xf>
    <xf numFmtId="0" fontId="29" fillId="0" borderId="51" xfId="3" applyFont="1" applyBorder="1" applyAlignment="1">
      <alignment vertical="center" wrapText="1"/>
    </xf>
    <xf numFmtId="1" fontId="36" fillId="19" borderId="51" xfId="3" applyNumberFormat="1" applyFont="1" applyFill="1" applyBorder="1" applyAlignment="1">
      <alignment horizontal="center" vertical="center"/>
    </xf>
    <xf numFmtId="0" fontId="28" fillId="20" borderId="88" xfId="2" applyFont="1" applyFill="1" applyBorder="1" applyAlignment="1">
      <alignment horizontal="center" vertical="center" wrapText="1"/>
    </xf>
    <xf numFmtId="0" fontId="28" fillId="20" borderId="58" xfId="2" applyFont="1" applyFill="1" applyBorder="1" applyAlignment="1">
      <alignment horizontal="center" vertical="center" wrapText="1"/>
    </xf>
    <xf numFmtId="0" fontId="28" fillId="20" borderId="92" xfId="2" applyFont="1" applyFill="1" applyBorder="1" applyAlignment="1">
      <alignment horizontal="center" vertical="center" wrapText="1"/>
    </xf>
    <xf numFmtId="0" fontId="28" fillId="20" borderId="94" xfId="2" applyFont="1" applyFill="1" applyBorder="1" applyAlignment="1">
      <alignment horizontal="center" vertical="center" wrapText="1"/>
    </xf>
    <xf numFmtId="0" fontId="28" fillId="20" borderId="42" xfId="2" applyFont="1" applyFill="1" applyBorder="1" applyAlignment="1">
      <alignment horizontal="center" vertical="center" wrapText="1"/>
    </xf>
    <xf numFmtId="0" fontId="28" fillId="20" borderId="81" xfId="2" applyFont="1" applyFill="1" applyBorder="1" applyAlignment="1">
      <alignment vertical="center" wrapText="1"/>
    </xf>
    <xf numFmtId="170" fontId="27" fillId="0" borderId="34" xfId="5" applyNumberFormat="1" applyFont="1" applyBorder="1" applyAlignment="1">
      <alignment vertical="center"/>
    </xf>
    <xf numFmtId="1" fontId="29" fillId="0" borderId="11" xfId="3" applyNumberFormat="1" applyFont="1" applyAlignment="1">
      <alignment vertical="center"/>
    </xf>
    <xf numFmtId="1" fontId="0" fillId="0" borderId="46" xfId="0" applyNumberFormat="1" applyBorder="1" applyAlignment="1">
      <alignment horizontal="center" vertical="center"/>
    </xf>
    <xf numFmtId="1" fontId="0" fillId="0" borderId="47" xfId="0" applyNumberFormat="1" applyBorder="1" applyAlignment="1">
      <alignment vertical="center"/>
    </xf>
    <xf numFmtId="1" fontId="29" fillId="25" borderId="11" xfId="3" applyNumberFormat="1" applyFont="1" applyFill="1" applyAlignment="1">
      <alignment vertical="center"/>
    </xf>
    <xf numFmtId="1" fontId="29" fillId="19" borderId="11" xfId="3" applyNumberFormat="1" applyFont="1" applyFill="1" applyAlignment="1">
      <alignment vertical="center"/>
    </xf>
    <xf numFmtId="9" fontId="48" fillId="0" borderId="83" xfId="1" applyFont="1" applyBorder="1" applyAlignment="1">
      <alignment horizontal="center" vertical="center" wrapText="1"/>
    </xf>
    <xf numFmtId="170" fontId="29" fillId="30" borderId="47" xfId="5" applyNumberFormat="1" applyFont="1" applyFill="1" applyBorder="1" applyAlignment="1">
      <alignment vertical="center"/>
    </xf>
    <xf numFmtId="1" fontId="41" fillId="0" borderId="65" xfId="0" applyNumberFormat="1" applyFont="1" applyBorder="1" applyAlignment="1">
      <alignment horizontal="center" vertical="center" wrapText="1"/>
    </xf>
    <xf numFmtId="9" fontId="41" fillId="0" borderId="83" xfId="1" applyFont="1" applyBorder="1" applyAlignment="1">
      <alignment horizontal="center" vertical="center" wrapText="1"/>
    </xf>
    <xf numFmtId="0" fontId="41" fillId="0" borderId="83" xfId="3" applyFont="1" applyBorder="1" applyAlignment="1">
      <alignment horizontal="center" vertical="center" wrapText="1"/>
    </xf>
    <xf numFmtId="9" fontId="41" fillId="0" borderId="67" xfId="1" applyFont="1" applyBorder="1" applyAlignment="1">
      <alignment horizontal="center" vertical="center" wrapText="1"/>
    </xf>
    <xf numFmtId="0" fontId="41" fillId="0" borderId="67" xfId="3" applyFont="1" applyBorder="1" applyAlignment="1">
      <alignment horizontal="center" vertical="center" wrapText="1"/>
    </xf>
    <xf numFmtId="0" fontId="41" fillId="0" borderId="97" xfId="3" applyFont="1" applyBorder="1" applyAlignment="1">
      <alignment horizontal="center" vertical="center" wrapText="1"/>
    </xf>
    <xf numFmtId="1" fontId="41" fillId="0" borderId="77" xfId="0" applyNumberFormat="1" applyFont="1" applyBorder="1" applyAlignment="1">
      <alignment horizontal="center" vertical="center" wrapText="1"/>
    </xf>
    <xf numFmtId="9" fontId="41" fillId="0" borderId="57" xfId="1" applyFont="1" applyBorder="1" applyAlignment="1">
      <alignment horizontal="center" vertical="center" wrapText="1"/>
    </xf>
    <xf numFmtId="0" fontId="41" fillId="0" borderId="57" xfId="3" applyFont="1" applyBorder="1" applyAlignment="1">
      <alignment horizontal="center" vertical="center" wrapText="1"/>
    </xf>
    <xf numFmtId="9" fontId="41" fillId="0" borderId="41" xfId="1" applyFont="1" applyBorder="1" applyAlignment="1">
      <alignment horizontal="center" vertical="center" wrapText="1"/>
    </xf>
    <xf numFmtId="1" fontId="0" fillId="0" borderId="50" xfId="0" applyNumberFormat="1" applyBorder="1" applyAlignment="1">
      <alignment horizontal="center" vertical="center"/>
    </xf>
    <xf numFmtId="0" fontId="48" fillId="30" borderId="37" xfId="3" applyFont="1" applyFill="1" applyBorder="1" applyAlignment="1">
      <alignment horizontal="center" vertical="center" wrapText="1"/>
    </xf>
    <xf numFmtId="0" fontId="48" fillId="30" borderId="37" xfId="0" applyFont="1" applyFill="1" applyBorder="1" applyAlignment="1">
      <alignment horizontal="center" vertical="center" wrapText="1"/>
    </xf>
    <xf numFmtId="1" fontId="29" fillId="0" borderId="11" xfId="3" applyNumberFormat="1" applyFont="1"/>
    <xf numFmtId="0" fontId="35" fillId="0" borderId="33" xfId="3" applyFont="1" applyBorder="1" applyAlignment="1">
      <alignment horizontal="center" vertical="center"/>
    </xf>
    <xf numFmtId="0" fontId="35" fillId="0" borderId="36" xfId="3" applyFont="1" applyBorder="1" applyAlignment="1">
      <alignment horizontal="center" vertical="center"/>
    </xf>
    <xf numFmtId="1" fontId="35" fillId="0" borderId="33" xfId="1" applyNumberFormat="1" applyFont="1" applyFill="1" applyBorder="1" applyAlignment="1">
      <alignment horizontal="center" vertical="center"/>
    </xf>
    <xf numFmtId="1" fontId="35" fillId="0" borderId="36" xfId="1" applyNumberFormat="1" applyFont="1" applyFill="1" applyBorder="1" applyAlignment="1">
      <alignment horizontal="center" vertical="center"/>
    </xf>
    <xf numFmtId="1" fontId="41" fillId="0" borderId="33" xfId="1" applyNumberFormat="1" applyFont="1" applyFill="1" applyBorder="1" applyAlignment="1">
      <alignment horizontal="center" vertical="center"/>
    </xf>
    <xf numFmtId="1" fontId="41" fillId="0" borderId="36" xfId="1" applyNumberFormat="1" applyFont="1" applyFill="1" applyBorder="1" applyAlignment="1">
      <alignment horizontal="center" vertical="center"/>
    </xf>
    <xf numFmtId="1" fontId="27" fillId="0" borderId="11" xfId="3" applyNumberFormat="1" applyFont="1"/>
    <xf numFmtId="1" fontId="48" fillId="0" borderId="47" xfId="3" applyNumberFormat="1" applyFont="1" applyBorder="1" applyAlignment="1">
      <alignment horizontal="center" vertical="center" wrapText="1"/>
    </xf>
    <xf numFmtId="170" fontId="29" fillId="0" borderId="47" xfId="5" applyNumberFormat="1" applyFont="1" applyFill="1" applyBorder="1" applyAlignment="1">
      <alignment vertical="center"/>
    </xf>
    <xf numFmtId="170" fontId="29" fillId="0" borderId="38" xfId="5" applyNumberFormat="1" applyFont="1" applyFill="1" applyBorder="1" applyAlignment="1">
      <alignment vertical="center"/>
    </xf>
    <xf numFmtId="1" fontId="35" fillId="0" borderId="51" xfId="3" applyNumberFormat="1" applyFont="1" applyBorder="1" applyAlignment="1">
      <alignment horizontal="center" vertical="center"/>
    </xf>
    <xf numFmtId="10" fontId="48" fillId="0" borderId="47" xfId="3" applyNumberFormat="1" applyFont="1" applyBorder="1" applyAlignment="1">
      <alignment horizontal="center" vertical="center"/>
    </xf>
    <xf numFmtId="170" fontId="29" fillId="0" borderId="34" xfId="5" applyNumberFormat="1" applyFont="1" applyFill="1" applyBorder="1" applyAlignment="1">
      <alignment vertical="center"/>
    </xf>
    <xf numFmtId="1" fontId="41" fillId="0" borderId="51" xfId="3" applyNumberFormat="1" applyFont="1" applyBorder="1" applyAlignment="1">
      <alignment horizontal="center" vertical="center"/>
    </xf>
    <xf numFmtId="9" fontId="48" fillId="0" borderId="47" xfId="1" applyFont="1" applyFill="1" applyBorder="1" applyAlignment="1">
      <alignment horizontal="center" vertical="center"/>
    </xf>
    <xf numFmtId="10" fontId="48" fillId="0" borderId="47" xfId="1" applyNumberFormat="1" applyFont="1" applyFill="1" applyBorder="1" applyAlignment="1">
      <alignment horizontal="center"/>
    </xf>
    <xf numFmtId="1" fontId="41" fillId="0" borderId="47" xfId="3" applyNumberFormat="1" applyFont="1" applyBorder="1" applyAlignment="1">
      <alignment horizontal="center" vertical="center" wrapText="1"/>
    </xf>
    <xf numFmtId="0" fontId="41" fillId="0" borderId="47" xfId="3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0" fillId="0" borderId="0" xfId="0"/>
    <xf numFmtId="0" fontId="9" fillId="0" borderId="2" xfId="0" applyFont="1" applyBorder="1" applyAlignment="1">
      <alignment horizontal="center" vertical="center"/>
    </xf>
    <xf numFmtId="0" fontId="8" fillId="0" borderId="4" xfId="0" applyFont="1" applyBorder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 vertical="center" textRotation="90" wrapTex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9" fillId="0" borderId="13" xfId="0" applyFont="1" applyBorder="1" applyAlignment="1">
      <alignment horizontal="center" vertical="center" textRotation="90" wrapText="1"/>
    </xf>
    <xf numFmtId="0" fontId="9" fillId="13" borderId="2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22" xfId="0" applyFont="1" applyBorder="1" applyAlignment="1">
      <alignment horizontal="center"/>
    </xf>
    <xf numFmtId="0" fontId="8" fillId="0" borderId="23" xfId="0" applyFont="1" applyBorder="1"/>
    <xf numFmtId="165" fontId="9" fillId="0" borderId="22" xfId="0" applyNumberFormat="1" applyFont="1" applyBorder="1" applyAlignment="1">
      <alignment vertical="center"/>
    </xf>
    <xf numFmtId="0" fontId="9" fillId="17" borderId="2" xfId="0" applyFont="1" applyFill="1" applyBorder="1" applyAlignment="1">
      <alignment horizontal="center" vertical="center" wrapText="1"/>
    </xf>
    <xf numFmtId="0" fontId="8" fillId="17" borderId="3" xfId="0" applyFont="1" applyFill="1" applyBorder="1"/>
    <xf numFmtId="0" fontId="8" fillId="17" borderId="4" xfId="0" applyFont="1" applyFill="1" applyBorder="1"/>
    <xf numFmtId="0" fontId="9" fillId="5" borderId="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/>
    </xf>
    <xf numFmtId="0" fontId="13" fillId="8" borderId="11" xfId="0" applyFont="1" applyFill="1" applyBorder="1" applyAlignment="1">
      <alignment horizontal="center" vertical="center"/>
    </xf>
    <xf numFmtId="0" fontId="8" fillId="0" borderId="11" xfId="0" applyFont="1" applyBorder="1"/>
    <xf numFmtId="0" fontId="16" fillId="2" borderId="1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3" fillId="8" borderId="22" xfId="0" applyFont="1" applyFill="1" applyBorder="1" applyAlignment="1">
      <alignment horizontal="center" vertical="center"/>
    </xf>
    <xf numFmtId="0" fontId="8" fillId="0" borderId="12" xfId="0" applyFont="1" applyBorder="1"/>
    <xf numFmtId="0" fontId="13" fillId="8" borderId="18" xfId="0" applyFont="1" applyFill="1" applyBorder="1" applyAlignment="1">
      <alignment horizontal="center" vertical="center"/>
    </xf>
    <xf numFmtId="0" fontId="8" fillId="0" borderId="19" xfId="0" applyFont="1" applyBorder="1"/>
    <xf numFmtId="0" fontId="8" fillId="0" borderId="20" xfId="0" applyFont="1" applyBorder="1"/>
    <xf numFmtId="0" fontId="16" fillId="8" borderId="11" xfId="0" applyFont="1" applyFill="1" applyBorder="1" applyAlignment="1">
      <alignment horizontal="right" vertical="center"/>
    </xf>
    <xf numFmtId="0" fontId="13" fillId="2" borderId="22" xfId="0" applyFont="1" applyFill="1" applyBorder="1" applyAlignment="1">
      <alignment horizontal="left" vertical="center" wrapText="1"/>
    </xf>
    <xf numFmtId="0" fontId="13" fillId="2" borderId="22" xfId="0" applyFont="1" applyFill="1" applyBorder="1" applyAlignment="1">
      <alignment horizontal="center" vertical="center"/>
    </xf>
    <xf numFmtId="0" fontId="16" fillId="7" borderId="22" xfId="0" applyFont="1" applyFill="1" applyBorder="1" applyAlignment="1">
      <alignment horizontal="center" vertical="center"/>
    </xf>
    <xf numFmtId="0" fontId="8" fillId="0" borderId="13" xfId="0" applyFont="1" applyBorder="1"/>
    <xf numFmtId="0" fontId="16" fillId="2" borderId="15" xfId="0" applyFont="1" applyFill="1" applyBorder="1" applyAlignment="1">
      <alignment horizontal="center" vertical="center"/>
    </xf>
    <xf numFmtId="0" fontId="8" fillId="0" borderId="16" xfId="0" applyFont="1" applyBorder="1"/>
    <xf numFmtId="0" fontId="15" fillId="2" borderId="11" xfId="0" applyFont="1" applyFill="1" applyBorder="1" applyAlignment="1">
      <alignment horizontal="center" vertical="center"/>
    </xf>
    <xf numFmtId="0" fontId="8" fillId="0" borderId="14" xfId="0" applyFont="1" applyBorder="1"/>
    <xf numFmtId="0" fontId="13" fillId="2" borderId="5" xfId="0" applyFont="1" applyFill="1" applyBorder="1" applyAlignment="1">
      <alignment horizontal="center" vertical="center"/>
    </xf>
    <xf numFmtId="0" fontId="8" fillId="0" borderId="7" xfId="0" applyFont="1" applyBorder="1"/>
    <xf numFmtId="0" fontId="8" fillId="0" borderId="8" xfId="0" applyFont="1" applyBorder="1"/>
    <xf numFmtId="0" fontId="8" fillId="0" borderId="6" xfId="0" applyFont="1" applyBorder="1"/>
    <xf numFmtId="0" fontId="8" fillId="0" borderId="26" xfId="0" applyFont="1" applyBorder="1"/>
    <xf numFmtId="0" fontId="8" fillId="0" borderId="24" xfId="0" applyFont="1" applyBorder="1"/>
    <xf numFmtId="0" fontId="8" fillId="0" borderId="25" xfId="0" applyFont="1" applyBorder="1"/>
    <xf numFmtId="0" fontId="14" fillId="8" borderId="7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/>
    </xf>
    <xf numFmtId="0" fontId="17" fillId="8" borderId="22" xfId="0" applyFont="1" applyFill="1" applyBorder="1" applyAlignment="1">
      <alignment horizontal="left" vertical="center" wrapText="1"/>
    </xf>
    <xf numFmtId="0" fontId="13" fillId="8" borderId="22" xfId="0" applyFont="1" applyFill="1" applyBorder="1" applyAlignment="1">
      <alignment horizontal="left" vertical="center"/>
    </xf>
    <xf numFmtId="0" fontId="16" fillId="12" borderId="22" xfId="0" applyFont="1" applyFill="1" applyBorder="1" applyAlignment="1">
      <alignment horizontal="center" vertical="center" wrapText="1"/>
    </xf>
    <xf numFmtId="14" fontId="13" fillId="8" borderId="22" xfId="0" applyNumberFormat="1" applyFont="1" applyFill="1" applyBorder="1" applyAlignment="1">
      <alignment horizontal="center" vertical="center" wrapText="1"/>
    </xf>
    <xf numFmtId="0" fontId="16" fillId="8" borderId="22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center" vertical="center" wrapText="1"/>
    </xf>
    <xf numFmtId="0" fontId="16" fillId="8" borderId="26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/>
    </xf>
    <xf numFmtId="0" fontId="16" fillId="11" borderId="22" xfId="0" applyFont="1" applyFill="1" applyBorder="1" applyAlignment="1">
      <alignment horizontal="center" vertical="center"/>
    </xf>
    <xf numFmtId="0" fontId="16" fillId="10" borderId="22" xfId="0" applyFont="1" applyFill="1" applyBorder="1" applyAlignment="1">
      <alignment horizontal="center" vertical="center" wrapText="1"/>
    </xf>
    <xf numFmtId="0" fontId="16" fillId="11" borderId="22" xfId="0" applyFont="1" applyFill="1" applyBorder="1" applyAlignment="1">
      <alignment horizontal="center" vertical="center" wrapText="1"/>
    </xf>
    <xf numFmtId="0" fontId="16" fillId="9" borderId="22" xfId="0" applyFont="1" applyFill="1" applyBorder="1" applyAlignment="1">
      <alignment horizontal="center" vertical="center"/>
    </xf>
    <xf numFmtId="0" fontId="16" fillId="9" borderId="22" xfId="0" applyFont="1" applyFill="1" applyBorder="1" applyAlignment="1">
      <alignment horizontal="center" vertical="center" wrapText="1"/>
    </xf>
    <xf numFmtId="173" fontId="48" fillId="20" borderId="48" xfId="3" applyNumberFormat="1" applyFont="1" applyFill="1" applyBorder="1" applyAlignment="1">
      <alignment horizontal="center" vertical="center"/>
    </xf>
    <xf numFmtId="173" fontId="48" fillId="20" borderId="50" xfId="3" applyNumberFormat="1" applyFont="1" applyFill="1" applyBorder="1" applyAlignment="1">
      <alignment horizontal="center" vertical="center"/>
    </xf>
    <xf numFmtId="173" fontId="48" fillId="20" borderId="48" xfId="0" applyNumberFormat="1" applyFont="1" applyFill="1" applyBorder="1" applyAlignment="1">
      <alignment horizontal="center" vertical="center"/>
    </xf>
    <xf numFmtId="173" fontId="48" fillId="20" borderId="50" xfId="0" applyNumberFormat="1" applyFont="1" applyFill="1" applyBorder="1" applyAlignment="1">
      <alignment horizontal="center" vertical="center"/>
    </xf>
    <xf numFmtId="0" fontId="45" fillId="16" borderId="76" xfId="2" applyFont="1" applyFill="1" applyBorder="1" applyAlignment="1">
      <alignment horizontal="center" vertical="center" wrapText="1"/>
    </xf>
    <xf numFmtId="0" fontId="45" fillId="16" borderId="73" xfId="2" applyFont="1" applyFill="1" applyBorder="1" applyAlignment="1">
      <alignment horizontal="center" vertical="center" wrapText="1"/>
    </xf>
    <xf numFmtId="0" fontId="35" fillId="0" borderId="30" xfId="3" applyFont="1" applyBorder="1" applyAlignment="1">
      <alignment horizontal="center" vertical="center"/>
    </xf>
    <xf numFmtId="0" fontId="35" fillId="0" borderId="32" xfId="3" applyFont="1" applyBorder="1" applyAlignment="1">
      <alignment horizontal="center" vertical="center"/>
    </xf>
    <xf numFmtId="0" fontId="35" fillId="0" borderId="48" xfId="3" applyFont="1" applyBorder="1" applyAlignment="1">
      <alignment horizontal="center" vertical="center"/>
    </xf>
    <xf numFmtId="0" fontId="35" fillId="0" borderId="50" xfId="3" applyFont="1" applyBorder="1" applyAlignment="1">
      <alignment horizontal="center" vertical="center"/>
    </xf>
    <xf numFmtId="0" fontId="35" fillId="0" borderId="47" xfId="0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46" fillId="0" borderId="48" xfId="3" applyFont="1" applyBorder="1" applyAlignment="1">
      <alignment horizontal="center" vertical="center" wrapText="1"/>
    </xf>
    <xf numFmtId="0" fontId="46" fillId="0" borderId="50" xfId="3" applyFont="1" applyBorder="1" applyAlignment="1">
      <alignment horizontal="center" vertical="center" wrapText="1"/>
    </xf>
    <xf numFmtId="0" fontId="35" fillId="0" borderId="48" xfId="3" applyFont="1" applyBorder="1" applyAlignment="1">
      <alignment horizontal="center" vertical="center" wrapText="1"/>
    </xf>
    <xf numFmtId="0" fontId="35" fillId="0" borderId="50" xfId="3" applyFont="1" applyBorder="1" applyAlignment="1">
      <alignment horizontal="center" vertical="center" wrapText="1"/>
    </xf>
    <xf numFmtId="0" fontId="49" fillId="0" borderId="48" xfId="3" applyFont="1" applyBorder="1" applyAlignment="1">
      <alignment horizontal="center" vertical="center" wrapText="1"/>
    </xf>
    <xf numFmtId="0" fontId="49" fillId="0" borderId="50" xfId="3" applyFont="1" applyBorder="1" applyAlignment="1">
      <alignment horizontal="center" vertical="center" wrapText="1"/>
    </xf>
    <xf numFmtId="0" fontId="35" fillId="0" borderId="47" xfId="3" applyFont="1" applyBorder="1" applyAlignment="1">
      <alignment horizontal="center" vertical="center"/>
    </xf>
    <xf numFmtId="0" fontId="28" fillId="0" borderId="51" xfId="0" applyFont="1" applyBorder="1" applyAlignment="1">
      <alignment horizontal="center" vertical="center" wrapText="1"/>
    </xf>
    <xf numFmtId="0" fontId="28" fillId="20" borderId="30" xfId="2" applyFont="1" applyFill="1" applyBorder="1" applyAlignment="1">
      <alignment horizontal="center" vertical="center" wrapText="1"/>
    </xf>
    <xf numFmtId="0" fontId="28" fillId="20" borderId="31" xfId="2" applyFont="1" applyFill="1" applyBorder="1" applyAlignment="1">
      <alignment horizontal="center" vertical="center" wrapText="1"/>
    </xf>
    <xf numFmtId="0" fontId="28" fillId="20" borderId="32" xfId="2" applyFont="1" applyFill="1" applyBorder="1" applyAlignment="1">
      <alignment horizontal="center" vertical="center" wrapText="1"/>
    </xf>
    <xf numFmtId="0" fontId="48" fillId="20" borderId="47" xfId="2" applyFont="1" applyFill="1" applyBorder="1" applyAlignment="1">
      <alignment horizontal="center" vertical="center" wrapText="1"/>
    </xf>
    <xf numFmtId="0" fontId="41" fillId="20" borderId="48" xfId="0" applyFont="1" applyFill="1" applyBorder="1" applyAlignment="1">
      <alignment horizontal="center" vertical="center" wrapText="1"/>
    </xf>
    <xf numFmtId="0" fontId="41" fillId="20" borderId="50" xfId="0" applyFont="1" applyFill="1" applyBorder="1" applyAlignment="1">
      <alignment horizontal="center" vertical="center" wrapText="1"/>
    </xf>
    <xf numFmtId="0" fontId="35" fillId="0" borderId="48" xfId="3" applyFont="1" applyBorder="1" applyAlignment="1">
      <alignment horizontal="left" vertical="center" wrapText="1"/>
    </xf>
    <xf numFmtId="0" fontId="35" fillId="0" borderId="50" xfId="3" applyFont="1" applyBorder="1" applyAlignment="1">
      <alignment horizontal="left" vertical="center" wrapText="1"/>
    </xf>
    <xf numFmtId="0" fontId="49" fillId="0" borderId="48" xfId="3" applyFont="1" applyBorder="1" applyAlignment="1">
      <alignment horizontal="left" vertical="center" wrapText="1"/>
    </xf>
    <xf numFmtId="0" fontId="49" fillId="0" borderId="50" xfId="3" applyFont="1" applyBorder="1" applyAlignment="1">
      <alignment horizontal="left" vertical="center" wrapText="1"/>
    </xf>
    <xf numFmtId="0" fontId="47" fillId="0" borderId="50" xfId="3" applyFont="1" applyBorder="1" applyAlignment="1">
      <alignment horizontal="left" vertical="center" wrapText="1"/>
    </xf>
    <xf numFmtId="0" fontId="52" fillId="0" borderId="30" xfId="0" applyFont="1" applyBorder="1" applyAlignment="1">
      <alignment horizontal="left" vertical="center" wrapText="1"/>
    </xf>
    <xf numFmtId="0" fontId="52" fillId="0" borderId="31" xfId="0" applyFont="1" applyBorder="1" applyAlignment="1">
      <alignment horizontal="left" vertical="center" wrapText="1"/>
    </xf>
    <xf numFmtId="0" fontId="52" fillId="0" borderId="32" xfId="0" applyFont="1" applyBorder="1" applyAlignment="1">
      <alignment horizontal="left" vertical="center" wrapText="1"/>
    </xf>
    <xf numFmtId="0" fontId="28" fillId="0" borderId="27" xfId="2" applyFont="1" applyBorder="1" applyAlignment="1">
      <alignment horizontal="center" vertical="center"/>
    </xf>
    <xf numFmtId="0" fontId="28" fillId="0" borderId="43" xfId="2" applyFont="1" applyBorder="1" applyAlignment="1">
      <alignment horizontal="center" vertical="center"/>
    </xf>
    <xf numFmtId="0" fontId="28" fillId="0" borderId="42" xfId="2" applyFont="1" applyBorder="1" applyAlignment="1">
      <alignment horizontal="center" vertical="center"/>
    </xf>
    <xf numFmtId="0" fontId="28" fillId="0" borderId="33" xfId="2" applyFont="1" applyBorder="1" applyAlignment="1">
      <alignment horizontal="center" vertical="center"/>
    </xf>
    <xf numFmtId="0" fontId="28" fillId="0" borderId="11" xfId="2" applyFont="1" applyAlignment="1">
      <alignment horizontal="center" vertical="center"/>
    </xf>
    <xf numFmtId="0" fontId="28" fillId="0" borderId="41" xfId="2" applyFont="1" applyBorder="1" applyAlignment="1">
      <alignment horizontal="center" vertical="center"/>
    </xf>
    <xf numFmtId="0" fontId="28" fillId="0" borderId="36" xfId="2" applyFont="1" applyBorder="1" applyAlignment="1">
      <alignment horizontal="center" vertical="center"/>
    </xf>
    <xf numFmtId="0" fontId="28" fillId="0" borderId="45" xfId="2" applyFont="1" applyBorder="1" applyAlignment="1">
      <alignment horizontal="center" vertical="center"/>
    </xf>
    <xf numFmtId="0" fontId="28" fillId="0" borderId="44" xfId="2" applyFont="1" applyBorder="1" applyAlignment="1">
      <alignment horizontal="center" vertical="center"/>
    </xf>
    <xf numFmtId="0" fontId="28" fillId="0" borderId="27" xfId="2" applyFont="1" applyBorder="1" applyAlignment="1">
      <alignment horizontal="left" vertical="center" wrapText="1"/>
    </xf>
    <xf numFmtId="0" fontId="28" fillId="0" borderId="43" xfId="2" applyFont="1" applyBorder="1" applyAlignment="1">
      <alignment horizontal="left" vertical="center" wrapText="1"/>
    </xf>
    <xf numFmtId="0" fontId="28" fillId="0" borderId="42" xfId="2" applyFont="1" applyBorder="1" applyAlignment="1">
      <alignment horizontal="left" vertical="center" wrapText="1"/>
    </xf>
    <xf numFmtId="0" fontId="28" fillId="0" borderId="33" xfId="2" applyFont="1" applyBorder="1" applyAlignment="1">
      <alignment horizontal="left" vertical="center" wrapText="1"/>
    </xf>
    <xf numFmtId="0" fontId="28" fillId="0" borderId="11" xfId="2" applyFont="1" applyAlignment="1">
      <alignment horizontal="left" vertical="center" wrapText="1"/>
    </xf>
    <xf numFmtId="0" fontId="28" fillId="0" borderId="41" xfId="2" applyFont="1" applyBorder="1" applyAlignment="1">
      <alignment horizontal="left" vertical="center" wrapText="1"/>
    </xf>
    <xf numFmtId="0" fontId="28" fillId="0" borderId="36" xfId="2" applyFont="1" applyBorder="1" applyAlignment="1">
      <alignment horizontal="left" vertical="center" wrapText="1"/>
    </xf>
    <xf numFmtId="0" fontId="28" fillId="0" borderId="45" xfId="2" applyFont="1" applyBorder="1" applyAlignment="1">
      <alignment horizontal="left" vertical="center" wrapText="1"/>
    </xf>
    <xf numFmtId="0" fontId="28" fillId="0" borderId="44" xfId="2" applyFont="1" applyBorder="1" applyAlignment="1">
      <alignment horizontal="left" vertical="center" wrapText="1"/>
    </xf>
    <xf numFmtId="0" fontId="28" fillId="0" borderId="51" xfId="2" applyFont="1" applyBorder="1" applyAlignment="1">
      <alignment horizontal="center" vertical="center" wrapText="1"/>
    </xf>
    <xf numFmtId="0" fontId="28" fillId="0" borderId="51" xfId="2" applyFont="1" applyBorder="1" applyAlignment="1">
      <alignment horizontal="left" vertical="center" wrapText="1"/>
    </xf>
    <xf numFmtId="0" fontId="27" fillId="0" borderId="27" xfId="2" applyFont="1" applyBorder="1" applyAlignment="1">
      <alignment horizontal="center" vertical="center" wrapText="1"/>
    </xf>
    <xf numFmtId="0" fontId="27" fillId="0" borderId="33" xfId="2" applyFont="1" applyBorder="1" applyAlignment="1">
      <alignment horizontal="center" vertical="center" wrapText="1"/>
    </xf>
    <xf numFmtId="0" fontId="27" fillId="0" borderId="36" xfId="2" applyFont="1" applyBorder="1" applyAlignment="1">
      <alignment horizontal="center" vertical="center" wrapText="1"/>
    </xf>
    <xf numFmtId="0" fontId="28" fillId="20" borderId="51" xfId="2" applyFont="1" applyFill="1" applyBorder="1" applyAlignment="1">
      <alignment horizontal="center" vertical="center" wrapText="1"/>
    </xf>
    <xf numFmtId="0" fontId="28" fillId="20" borderId="51" xfId="2" applyFont="1" applyFill="1" applyBorder="1" applyAlignment="1">
      <alignment horizontal="left" vertical="center" wrapText="1"/>
    </xf>
    <xf numFmtId="0" fontId="29" fillId="0" borderId="51" xfId="3" applyFont="1" applyBorder="1" applyAlignment="1">
      <alignment horizontal="center" vertical="center"/>
    </xf>
    <xf numFmtId="0" fontId="28" fillId="19" borderId="11" xfId="2" applyFont="1" applyFill="1" applyAlignment="1">
      <alignment horizontal="left" vertical="center" wrapText="1"/>
    </xf>
    <xf numFmtId="0" fontId="28" fillId="20" borderId="27" xfId="2" applyFont="1" applyFill="1" applyBorder="1" applyAlignment="1">
      <alignment horizontal="left" vertical="center" wrapText="1"/>
    </xf>
    <xf numFmtId="0" fontId="28" fillId="20" borderId="33" xfId="2" applyFont="1" applyFill="1" applyBorder="1" applyAlignment="1">
      <alignment horizontal="left" vertical="center" wrapText="1"/>
    </xf>
    <xf numFmtId="0" fontId="28" fillId="20" borderId="36" xfId="2" applyFont="1" applyFill="1" applyBorder="1" applyAlignment="1">
      <alignment horizontal="left" vertical="center" wrapText="1"/>
    </xf>
    <xf numFmtId="0" fontId="49" fillId="8" borderId="48" xfId="0" applyFont="1" applyFill="1" applyBorder="1" applyAlignment="1">
      <alignment horizontal="center" vertical="center" wrapText="1"/>
    </xf>
    <xf numFmtId="0" fontId="49" fillId="8" borderId="50" xfId="0" applyFont="1" applyFill="1" applyBorder="1" applyAlignment="1">
      <alignment horizontal="center" vertical="center" wrapText="1"/>
    </xf>
    <xf numFmtId="0" fontId="48" fillId="20" borderId="30" xfId="3" applyFont="1" applyFill="1" applyBorder="1" applyAlignment="1">
      <alignment horizontal="center" vertical="center" wrapText="1"/>
    </xf>
    <xf numFmtId="0" fontId="48" fillId="20" borderId="32" xfId="3" applyFont="1" applyFill="1" applyBorder="1" applyAlignment="1">
      <alignment horizontal="center" vertical="center" wrapText="1"/>
    </xf>
    <xf numFmtId="0" fontId="36" fillId="20" borderId="30" xfId="3" applyFont="1" applyFill="1" applyBorder="1" applyAlignment="1">
      <alignment horizontal="center" vertical="center"/>
    </xf>
    <xf numFmtId="0" fontId="36" fillId="20" borderId="31" xfId="3" applyFont="1" applyFill="1" applyBorder="1" applyAlignment="1">
      <alignment horizontal="center" vertical="center"/>
    </xf>
    <xf numFmtId="0" fontId="36" fillId="20" borderId="32" xfId="3" applyFont="1" applyFill="1" applyBorder="1" applyAlignment="1">
      <alignment horizontal="center" vertical="center"/>
    </xf>
    <xf numFmtId="0" fontId="36" fillId="0" borderId="30" xfId="3" applyFont="1" applyBorder="1" applyAlignment="1">
      <alignment horizontal="center" vertical="center" wrapText="1"/>
    </xf>
    <xf numFmtId="0" fontId="36" fillId="0" borderId="31" xfId="3" applyFont="1" applyBorder="1" applyAlignment="1">
      <alignment horizontal="center" vertical="center" wrapText="1"/>
    </xf>
    <xf numFmtId="0" fontId="36" fillId="0" borderId="32" xfId="3" applyFont="1" applyBorder="1" applyAlignment="1">
      <alignment horizontal="center" vertical="center" wrapText="1"/>
    </xf>
    <xf numFmtId="9" fontId="36" fillId="0" borderId="36" xfId="3" applyNumberFormat="1" applyFont="1" applyBorder="1" applyAlignment="1">
      <alignment horizontal="center" vertical="center"/>
    </xf>
    <xf numFmtId="9" fontId="36" fillId="0" borderId="44" xfId="3" applyNumberFormat="1" applyFont="1" applyBorder="1" applyAlignment="1">
      <alignment horizontal="center" vertical="center"/>
    </xf>
    <xf numFmtId="0" fontId="35" fillId="0" borderId="30" xfId="3" applyFont="1" applyBorder="1" applyAlignment="1">
      <alignment horizontal="center" vertical="center" wrapText="1"/>
    </xf>
    <xf numFmtId="0" fontId="35" fillId="0" borderId="32" xfId="3" applyFont="1" applyBorder="1" applyAlignment="1">
      <alignment horizontal="center" vertical="center" wrapText="1"/>
    </xf>
    <xf numFmtId="0" fontId="36" fillId="0" borderId="30" xfId="3" applyFont="1" applyBorder="1" applyAlignment="1">
      <alignment horizontal="left" vertical="center"/>
    </xf>
    <xf numFmtId="0" fontId="36" fillId="0" borderId="31" xfId="3" applyFont="1" applyBorder="1" applyAlignment="1">
      <alignment horizontal="left" vertical="center"/>
    </xf>
    <xf numFmtId="0" fontId="36" fillId="0" borderId="32" xfId="3" applyFont="1" applyBorder="1" applyAlignment="1">
      <alignment horizontal="left" vertical="center"/>
    </xf>
    <xf numFmtId="0" fontId="48" fillId="20" borderId="54" xfId="3" applyFont="1" applyFill="1" applyBorder="1" applyAlignment="1">
      <alignment horizontal="center" vertical="center" wrapText="1"/>
    </xf>
    <xf numFmtId="0" fontId="48" fillId="20" borderId="53" xfId="3" applyFont="1" applyFill="1" applyBorder="1" applyAlignment="1">
      <alignment horizontal="center" vertical="center" wrapText="1"/>
    </xf>
    <xf numFmtId="0" fontId="36" fillId="0" borderId="51" xfId="3" applyFont="1" applyBorder="1" applyAlignment="1">
      <alignment horizontal="center" vertical="center"/>
    </xf>
    <xf numFmtId="0" fontId="50" fillId="0" borderId="30" xfId="3" applyFont="1" applyBorder="1" applyAlignment="1">
      <alignment horizontal="center" vertical="center" wrapText="1"/>
    </xf>
    <xf numFmtId="0" fontId="50" fillId="0" borderId="32" xfId="3" applyFont="1" applyBorder="1" applyAlignment="1">
      <alignment horizontal="center" vertical="center" wrapText="1"/>
    </xf>
    <xf numFmtId="0" fontId="35" fillId="0" borderId="31" xfId="3" applyFont="1" applyBorder="1" applyAlignment="1">
      <alignment horizontal="center" vertical="center"/>
    </xf>
    <xf numFmtId="0" fontId="48" fillId="20" borderId="48" xfId="3" applyFont="1" applyFill="1" applyBorder="1" applyAlignment="1">
      <alignment horizontal="center" vertical="center" wrapText="1"/>
    </xf>
    <xf numFmtId="0" fontId="48" fillId="20" borderId="50" xfId="3" applyFont="1" applyFill="1" applyBorder="1" applyAlignment="1">
      <alignment horizontal="center" vertical="center" wrapText="1"/>
    </xf>
    <xf numFmtId="0" fontId="48" fillId="20" borderId="48" xfId="0" applyFont="1" applyFill="1" applyBorder="1" applyAlignment="1">
      <alignment horizontal="center" vertical="center" wrapText="1"/>
    </xf>
    <xf numFmtId="0" fontId="48" fillId="20" borderId="50" xfId="0" applyFont="1" applyFill="1" applyBorder="1" applyAlignment="1">
      <alignment horizontal="center" vertical="center" wrapText="1"/>
    </xf>
    <xf numFmtId="43" fontId="35" fillId="0" borderId="47" xfId="18" applyFont="1" applyBorder="1" applyAlignment="1">
      <alignment horizontal="center"/>
    </xf>
    <xf numFmtId="0" fontId="46" fillId="0" borderId="48" xfId="3" applyFont="1" applyBorder="1" applyAlignment="1">
      <alignment horizontal="left" vertical="center" wrapText="1"/>
    </xf>
    <xf numFmtId="0" fontId="46" fillId="0" borderId="50" xfId="3" applyFont="1" applyBorder="1" applyAlignment="1">
      <alignment horizontal="left" vertical="center" wrapText="1"/>
    </xf>
    <xf numFmtId="43" fontId="35" fillId="0" borderId="48" xfId="18" applyFont="1" applyBorder="1" applyAlignment="1">
      <alignment horizontal="center"/>
    </xf>
    <xf numFmtId="43" fontId="35" fillId="0" borderId="50" xfId="18" applyFont="1" applyBorder="1" applyAlignment="1">
      <alignment horizontal="center"/>
    </xf>
    <xf numFmtId="173" fontId="48" fillId="20" borderId="48" xfId="3" applyNumberFormat="1" applyFont="1" applyFill="1" applyBorder="1" applyAlignment="1">
      <alignment horizontal="center" vertical="center" wrapText="1"/>
    </xf>
    <xf numFmtId="173" fontId="48" fillId="20" borderId="50" xfId="3" applyNumberFormat="1" applyFont="1" applyFill="1" applyBorder="1" applyAlignment="1">
      <alignment horizontal="center" vertical="center" wrapText="1"/>
    </xf>
    <xf numFmtId="9" fontId="29" fillId="0" borderId="48" xfId="1" applyFont="1" applyBorder="1" applyAlignment="1">
      <alignment horizontal="center" vertical="center"/>
    </xf>
    <xf numFmtId="9" fontId="29" fillId="0" borderId="50" xfId="1" applyFont="1" applyBorder="1" applyAlignment="1">
      <alignment horizontal="center" vertical="center"/>
    </xf>
    <xf numFmtId="0" fontId="29" fillId="0" borderId="48" xfId="3" applyFont="1" applyBorder="1" applyAlignment="1">
      <alignment horizontal="center" vertical="center"/>
    </xf>
    <xf numFmtId="0" fontId="29" fillId="0" borderId="50" xfId="3" applyFont="1" applyBorder="1" applyAlignment="1">
      <alignment horizontal="center" vertical="center"/>
    </xf>
    <xf numFmtId="0" fontId="47" fillId="0" borderId="50" xfId="3" applyFont="1" applyBorder="1" applyAlignment="1">
      <alignment horizontal="center" vertical="center" wrapText="1"/>
    </xf>
    <xf numFmtId="43" fontId="41" fillId="0" borderId="47" xfId="18" applyFont="1" applyBorder="1" applyAlignment="1">
      <alignment horizontal="center"/>
    </xf>
    <xf numFmtId="0" fontId="41" fillId="0" borderId="48" xfId="3" applyFont="1" applyBorder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0" fontId="41" fillId="0" borderId="47" xfId="0" applyFont="1" applyBorder="1" applyAlignment="1">
      <alignment horizontal="center"/>
    </xf>
    <xf numFmtId="0" fontId="41" fillId="0" borderId="47" xfId="3" applyFont="1" applyBorder="1" applyAlignment="1">
      <alignment horizontal="center" vertical="center"/>
    </xf>
    <xf numFmtId="0" fontId="41" fillId="0" borderId="48" xfId="3" applyFont="1" applyBorder="1" applyAlignment="1">
      <alignment horizontal="left" vertical="center" wrapText="1"/>
    </xf>
    <xf numFmtId="0" fontId="41" fillId="0" borderId="50" xfId="3" applyFont="1" applyBorder="1" applyAlignment="1">
      <alignment horizontal="left" vertical="center" wrapText="1"/>
    </xf>
    <xf numFmtId="0" fontId="41" fillId="0" borderId="48" xfId="3" applyFont="1" applyBorder="1" applyAlignment="1">
      <alignment horizontal="center" vertical="center" wrapText="1"/>
    </xf>
    <xf numFmtId="0" fontId="41" fillId="0" borderId="50" xfId="3" applyFont="1" applyBorder="1" applyAlignment="1">
      <alignment horizontal="center" vertical="center" wrapText="1"/>
    </xf>
    <xf numFmtId="0" fontId="65" fillId="0" borderId="51" xfId="2" applyFont="1" applyBorder="1" applyAlignment="1">
      <alignment horizontal="left" vertical="center" wrapText="1"/>
    </xf>
    <xf numFmtId="9" fontId="27" fillId="0" borderId="48" xfId="1" applyFont="1" applyBorder="1" applyAlignment="1">
      <alignment horizontal="center" vertical="center"/>
    </xf>
    <xf numFmtId="9" fontId="27" fillId="0" borderId="50" xfId="1" applyFont="1" applyBorder="1" applyAlignment="1">
      <alignment horizontal="center" vertical="center"/>
    </xf>
    <xf numFmtId="0" fontId="28" fillId="20" borderId="43" xfId="2" applyFont="1" applyFill="1" applyBorder="1" applyAlignment="1">
      <alignment horizontal="center" vertical="center" wrapText="1"/>
    </xf>
    <xf numFmtId="0" fontId="33" fillId="0" borderId="22" xfId="20" applyFont="1" applyBorder="1" applyAlignment="1">
      <alignment horizontal="center" vertical="center" wrapText="1"/>
    </xf>
    <xf numFmtId="0" fontId="33" fillId="0" borderId="12" xfId="20" applyFont="1" applyBorder="1" applyAlignment="1">
      <alignment horizontal="center" vertical="center" wrapText="1"/>
    </xf>
    <xf numFmtId="0" fontId="33" fillId="0" borderId="23" xfId="20" applyFont="1" applyBorder="1" applyAlignment="1">
      <alignment horizontal="center" vertical="center" wrapText="1"/>
    </xf>
    <xf numFmtId="0" fontId="62" fillId="16" borderId="47" xfId="20" applyFont="1" applyFill="1" applyBorder="1" applyAlignment="1">
      <alignment horizontal="center" vertical="center" wrapText="1"/>
    </xf>
    <xf numFmtId="0" fontId="33" fillId="0" borderId="12" xfId="20" applyFont="1" applyBorder="1" applyAlignment="1">
      <alignment horizontal="left" vertical="center" wrapText="1"/>
    </xf>
    <xf numFmtId="0" fontId="62" fillId="16" borderId="22" xfId="20" applyFont="1" applyFill="1" applyBorder="1" applyAlignment="1">
      <alignment horizontal="center" vertical="center" wrapText="1"/>
    </xf>
    <xf numFmtId="0" fontId="62" fillId="16" borderId="12" xfId="20" applyFont="1" applyFill="1" applyBorder="1" applyAlignment="1">
      <alignment horizontal="center" vertical="center" wrapText="1"/>
    </xf>
    <xf numFmtId="0" fontId="62" fillId="16" borderId="23" xfId="20" applyFont="1" applyFill="1" applyBorder="1" applyAlignment="1">
      <alignment horizontal="center" vertical="center" wrapText="1"/>
    </xf>
    <xf numFmtId="0" fontId="61" fillId="0" borderId="22" xfId="20" applyFont="1" applyBorder="1" applyAlignment="1">
      <alignment horizontal="center" vertical="center" wrapText="1"/>
    </xf>
    <xf numFmtId="0" fontId="61" fillId="0" borderId="23" xfId="20" applyFont="1" applyBorder="1" applyAlignment="1">
      <alignment horizontal="center" vertical="center" wrapText="1"/>
    </xf>
    <xf numFmtId="0" fontId="61" fillId="0" borderId="12" xfId="20" applyFont="1" applyBorder="1" applyAlignment="1">
      <alignment horizontal="center" vertical="center" wrapText="1"/>
    </xf>
    <xf numFmtId="0" fontId="62" fillId="16" borderId="7" xfId="20" applyFont="1" applyFill="1" applyBorder="1" applyAlignment="1">
      <alignment horizontal="center" vertical="center" wrapText="1"/>
    </xf>
    <xf numFmtId="0" fontId="62" fillId="16" borderId="8" xfId="20" applyFont="1" applyFill="1" applyBorder="1" applyAlignment="1">
      <alignment horizontal="center" vertical="center" wrapText="1"/>
    </xf>
    <xf numFmtId="0" fontId="33" fillId="0" borderId="24" xfId="20" applyFont="1" applyBorder="1" applyAlignment="1">
      <alignment horizontal="center" vertical="center" wrapText="1"/>
    </xf>
    <xf numFmtId="0" fontId="33" fillId="0" borderId="25" xfId="20" applyFont="1" applyBorder="1" applyAlignment="1">
      <alignment horizontal="center" vertical="center" wrapText="1"/>
    </xf>
    <xf numFmtId="1" fontId="61" fillId="0" borderId="22" xfId="1" applyNumberFormat="1" applyFont="1" applyBorder="1" applyAlignment="1">
      <alignment horizontal="center" vertical="center" shrinkToFit="1"/>
    </xf>
    <xf numFmtId="1" fontId="61" fillId="0" borderId="12" xfId="1" applyNumberFormat="1" applyFont="1" applyBorder="1" applyAlignment="1">
      <alignment horizontal="center" vertical="center" shrinkToFit="1"/>
    </xf>
    <xf numFmtId="1" fontId="61" fillId="0" borderId="23" xfId="1" applyNumberFormat="1" applyFont="1" applyBorder="1" applyAlignment="1">
      <alignment horizontal="center" vertical="center" shrinkToFit="1"/>
    </xf>
    <xf numFmtId="0" fontId="62" fillId="16" borderId="5" xfId="20" applyFont="1" applyFill="1" applyBorder="1" applyAlignment="1">
      <alignment horizontal="center" vertical="center" wrapText="1"/>
    </xf>
    <xf numFmtId="0" fontId="62" fillId="16" borderId="25" xfId="20" applyFont="1" applyFill="1" applyBorder="1" applyAlignment="1">
      <alignment horizontal="center" vertical="center" wrapText="1"/>
    </xf>
    <xf numFmtId="0" fontId="62" fillId="16" borderId="26" xfId="20" applyFont="1" applyFill="1" applyBorder="1" applyAlignment="1">
      <alignment horizontal="center" vertical="center" wrapText="1"/>
    </xf>
    <xf numFmtId="0" fontId="62" fillId="16" borderId="24" xfId="20" applyFont="1" applyFill="1" applyBorder="1" applyAlignment="1">
      <alignment horizontal="center" vertical="center" wrapText="1"/>
    </xf>
    <xf numFmtId="0" fontId="33" fillId="0" borderId="22" xfId="20" applyFont="1" applyBorder="1" applyAlignment="1">
      <alignment horizontal="left" vertical="center" wrapText="1"/>
    </xf>
    <xf numFmtId="0" fontId="33" fillId="0" borderId="23" xfId="20" applyFont="1" applyBorder="1" applyAlignment="1">
      <alignment horizontal="left" vertical="center" wrapText="1"/>
    </xf>
    <xf numFmtId="0" fontId="61" fillId="0" borderId="5" xfId="20" applyFont="1" applyBorder="1" applyAlignment="1">
      <alignment horizontal="center" vertical="center" wrapText="1"/>
    </xf>
    <xf numFmtId="0" fontId="61" fillId="0" borderId="7" xfId="20" applyFont="1" applyBorder="1" applyAlignment="1">
      <alignment horizontal="center" vertical="center" wrapText="1"/>
    </xf>
    <xf numFmtId="0" fontId="61" fillId="0" borderId="8" xfId="20" applyFont="1" applyBorder="1" applyAlignment="1">
      <alignment horizontal="center" vertical="center" wrapText="1"/>
    </xf>
    <xf numFmtId="0" fontId="61" fillId="0" borderId="6" xfId="20" applyFont="1" applyBorder="1" applyAlignment="1">
      <alignment horizontal="center" vertical="center" wrapText="1"/>
    </xf>
    <xf numFmtId="0" fontId="61" fillId="0" borderId="11" xfId="20" applyFont="1" applyAlignment="1">
      <alignment horizontal="center" vertical="center" wrapText="1"/>
    </xf>
    <xf numFmtId="0" fontId="61" fillId="0" borderId="13" xfId="20" applyFont="1" applyBorder="1" applyAlignment="1">
      <alignment horizontal="center" vertical="center" wrapText="1"/>
    </xf>
    <xf numFmtId="0" fontId="61" fillId="0" borderId="26" xfId="20" applyFont="1" applyBorder="1" applyAlignment="1">
      <alignment horizontal="center" vertical="center" wrapText="1"/>
    </xf>
    <xf numFmtId="0" fontId="61" fillId="0" borderId="24" xfId="20" applyFont="1" applyBorder="1" applyAlignment="1">
      <alignment horizontal="center" vertical="center" wrapText="1"/>
    </xf>
    <xf numFmtId="0" fontId="61" fillId="0" borderId="25" xfId="20" applyFont="1" applyBorder="1" applyAlignment="1">
      <alignment horizontal="center" vertical="center" wrapText="1"/>
    </xf>
    <xf numFmtId="0" fontId="62" fillId="0" borderId="5" xfId="20" applyFont="1" applyBorder="1" applyAlignment="1">
      <alignment horizontal="center" vertical="center" wrapText="1"/>
    </xf>
    <xf numFmtId="0" fontId="62" fillId="0" borderId="7" xfId="20" applyFont="1" applyBorder="1" applyAlignment="1">
      <alignment horizontal="center" vertical="center" wrapText="1"/>
    </xf>
    <xf numFmtId="0" fontId="62" fillId="0" borderId="26" xfId="20" applyFont="1" applyBorder="1" applyAlignment="1">
      <alignment horizontal="center" vertical="center" wrapText="1"/>
    </xf>
    <xf numFmtId="0" fontId="62" fillId="0" borderId="24" xfId="20" applyFont="1" applyBorder="1" applyAlignment="1">
      <alignment horizontal="center" vertical="center" wrapText="1"/>
    </xf>
    <xf numFmtId="9" fontId="61" fillId="0" borderId="22" xfId="1" applyFont="1" applyBorder="1" applyAlignment="1">
      <alignment horizontal="center" vertical="center" shrinkToFit="1"/>
    </xf>
    <xf numFmtId="9" fontId="61" fillId="0" borderId="12" xfId="1" applyFont="1" applyBorder="1" applyAlignment="1">
      <alignment horizontal="center" vertical="center" shrinkToFit="1"/>
    </xf>
    <xf numFmtId="9" fontId="61" fillId="0" borderId="23" xfId="1" applyFont="1" applyBorder="1" applyAlignment="1">
      <alignment horizontal="center" vertical="center" shrinkToFit="1"/>
    </xf>
    <xf numFmtId="0" fontId="66" fillId="0" borderId="22" xfId="20" applyFont="1" applyBorder="1" applyAlignment="1">
      <alignment horizontal="center" vertical="center" wrapText="1"/>
    </xf>
    <xf numFmtId="0" fontId="66" fillId="0" borderId="23" xfId="20" applyFont="1" applyBorder="1" applyAlignment="1">
      <alignment horizontal="center" vertical="center" wrapText="1"/>
    </xf>
    <xf numFmtId="9" fontId="33" fillId="0" borderId="22" xfId="20" applyNumberFormat="1" applyFont="1" applyBorder="1" applyAlignment="1">
      <alignment horizontal="center" vertical="center" wrapText="1"/>
    </xf>
    <xf numFmtId="1" fontId="33" fillId="19" borderId="22" xfId="1" applyNumberFormat="1" applyFont="1" applyFill="1" applyBorder="1" applyAlignment="1">
      <alignment horizontal="center" vertical="center" shrinkToFit="1"/>
    </xf>
    <xf numFmtId="1" fontId="33" fillId="19" borderId="12" xfId="1" applyNumberFormat="1" applyFont="1" applyFill="1" applyBorder="1" applyAlignment="1">
      <alignment horizontal="center" vertical="center" shrinkToFit="1"/>
    </xf>
    <xf numFmtId="1" fontId="33" fillId="19" borderId="23" xfId="1" applyNumberFormat="1" applyFont="1" applyFill="1" applyBorder="1" applyAlignment="1">
      <alignment horizontal="center" vertical="center" shrinkToFit="1"/>
    </xf>
    <xf numFmtId="1" fontId="61" fillId="19" borderId="22" xfId="1" applyNumberFormat="1" applyFont="1" applyFill="1" applyBorder="1" applyAlignment="1">
      <alignment horizontal="center" vertical="center" shrinkToFit="1"/>
    </xf>
    <xf numFmtId="1" fontId="61" fillId="19" borderId="12" xfId="1" applyNumberFormat="1" applyFont="1" applyFill="1" applyBorder="1" applyAlignment="1">
      <alignment horizontal="center" vertical="center" shrinkToFit="1"/>
    </xf>
    <xf numFmtId="1" fontId="61" fillId="19" borderId="23" xfId="1" applyNumberFormat="1" applyFont="1" applyFill="1" applyBorder="1" applyAlignment="1">
      <alignment horizontal="center" vertical="center" shrinkToFit="1"/>
    </xf>
    <xf numFmtId="0" fontId="33" fillId="19" borderId="22" xfId="20" applyFont="1" applyFill="1" applyBorder="1" applyAlignment="1">
      <alignment horizontal="center" vertical="center" wrapText="1"/>
    </xf>
    <xf numFmtId="0" fontId="33" fillId="19" borderId="23" xfId="20" applyFont="1" applyFill="1" applyBorder="1" applyAlignment="1">
      <alignment horizontal="center" vertical="center" wrapText="1"/>
    </xf>
    <xf numFmtId="0" fontId="19" fillId="0" borderId="51" xfId="3" applyFont="1" applyBorder="1" applyAlignment="1">
      <alignment horizontal="left" vertical="center" wrapText="1"/>
    </xf>
    <xf numFmtId="0" fontId="19" fillId="0" borderId="51" xfId="3" applyFont="1" applyBorder="1" applyAlignment="1">
      <alignment horizontal="left" vertical="center"/>
    </xf>
    <xf numFmtId="0" fontId="29" fillId="0" borderId="30" xfId="3" applyFont="1" applyBorder="1" applyAlignment="1">
      <alignment horizontal="center" vertical="center" wrapText="1"/>
    </xf>
    <xf numFmtId="0" fontId="29" fillId="0" borderId="32" xfId="3" applyFont="1" applyBorder="1" applyAlignment="1">
      <alignment horizontal="center" vertical="center" wrapText="1"/>
    </xf>
    <xf numFmtId="0" fontId="28" fillId="20" borderId="54" xfId="3" applyFont="1" applyFill="1" applyBorder="1" applyAlignment="1">
      <alignment horizontal="center" vertical="center" wrapText="1"/>
    </xf>
    <xf numFmtId="0" fontId="28" fillId="20" borderId="53" xfId="3" applyFont="1" applyFill="1" applyBorder="1" applyAlignment="1">
      <alignment horizontal="center" vertical="center" wrapText="1"/>
    </xf>
    <xf numFmtId="0" fontId="19" fillId="20" borderId="30" xfId="3" applyFont="1" applyFill="1" applyBorder="1" applyAlignment="1">
      <alignment horizontal="center" vertical="center" wrapText="1"/>
    </xf>
    <xf numFmtId="0" fontId="19" fillId="20" borderId="31" xfId="3" applyFont="1" applyFill="1" applyBorder="1" applyAlignment="1">
      <alignment horizontal="center" vertical="center" wrapText="1"/>
    </xf>
    <xf numFmtId="0" fontId="19" fillId="20" borderId="32" xfId="3" applyFont="1" applyFill="1" applyBorder="1" applyAlignment="1">
      <alignment horizontal="center" vertical="center" wrapText="1"/>
    </xf>
    <xf numFmtId="0" fontId="29" fillId="0" borderId="31" xfId="3" applyFont="1" applyBorder="1" applyAlignment="1">
      <alignment horizontal="center" vertical="center" wrapText="1"/>
    </xf>
    <xf numFmtId="0" fontId="19" fillId="0" borderId="30" xfId="3" applyFont="1" applyBorder="1" applyAlignment="1">
      <alignment horizontal="center" vertical="center"/>
    </xf>
    <xf numFmtId="0" fontId="19" fillId="0" borderId="31" xfId="3" applyFont="1" applyBorder="1" applyAlignment="1">
      <alignment horizontal="center" vertical="center"/>
    </xf>
    <xf numFmtId="0" fontId="19" fillId="0" borderId="32" xfId="3" applyFont="1" applyBorder="1" applyAlignment="1">
      <alignment horizontal="center" vertical="center"/>
    </xf>
    <xf numFmtId="0" fontId="28" fillId="20" borderId="30" xfId="3" applyFont="1" applyFill="1" applyBorder="1" applyAlignment="1">
      <alignment horizontal="center" vertical="center" wrapText="1"/>
    </xf>
    <xf numFmtId="0" fontId="28" fillId="20" borderId="32" xfId="3" applyFont="1" applyFill="1" applyBorder="1" applyAlignment="1">
      <alignment horizontal="center" vertical="center" wrapText="1"/>
    </xf>
    <xf numFmtId="0" fontId="29" fillId="0" borderId="54" xfId="3" applyFont="1" applyBorder="1" applyAlignment="1">
      <alignment horizontal="center" vertical="center"/>
    </xf>
    <xf numFmtId="0" fontId="29" fillId="0" borderId="52" xfId="3" applyFont="1" applyBorder="1" applyAlignment="1">
      <alignment horizontal="center" vertical="center"/>
    </xf>
    <xf numFmtId="0" fontId="29" fillId="0" borderId="53" xfId="3" applyFont="1" applyBorder="1" applyAlignment="1">
      <alignment horizontal="center" vertical="center"/>
    </xf>
    <xf numFmtId="0" fontId="28" fillId="20" borderId="27" xfId="2" applyFont="1" applyFill="1" applyBorder="1" applyAlignment="1">
      <alignment horizontal="center" vertical="center" wrapText="1"/>
    </xf>
    <xf numFmtId="0" fontId="28" fillId="20" borderId="33" xfId="2" applyFont="1" applyFill="1" applyBorder="1" applyAlignment="1">
      <alignment horizontal="center" vertical="center" wrapText="1"/>
    </xf>
    <xf numFmtId="0" fontId="28" fillId="20" borderId="36" xfId="2" applyFont="1" applyFill="1" applyBorder="1" applyAlignment="1">
      <alignment horizontal="center" vertical="center" wrapText="1"/>
    </xf>
    <xf numFmtId="0" fontId="19" fillId="20" borderId="51" xfId="3" applyFont="1" applyFill="1" applyBorder="1" applyAlignment="1">
      <alignment horizontal="center" vertical="center"/>
    </xf>
    <xf numFmtId="0" fontId="28" fillId="0" borderId="33" xfId="2" applyFont="1" applyBorder="1" applyAlignment="1">
      <alignment horizontal="center" vertical="center" wrapText="1"/>
    </xf>
    <xf numFmtId="0" fontId="28" fillId="0" borderId="11" xfId="2" applyFont="1" applyAlignment="1">
      <alignment horizontal="center" vertical="center" wrapText="1"/>
    </xf>
    <xf numFmtId="0" fontId="29" fillId="0" borderId="30" xfId="3" applyFont="1" applyBorder="1" applyAlignment="1">
      <alignment horizontal="center" vertical="center"/>
    </xf>
    <xf numFmtId="0" fontId="29" fillId="0" borderId="32" xfId="3" applyFont="1" applyBorder="1" applyAlignment="1">
      <alignment horizontal="center" vertical="center"/>
    </xf>
    <xf numFmtId="0" fontId="60" fillId="0" borderId="30" xfId="3" applyFont="1" applyBorder="1" applyAlignment="1">
      <alignment horizontal="center" vertical="center" wrapText="1"/>
    </xf>
    <xf numFmtId="0" fontId="60" fillId="0" borderId="32" xfId="3" applyFont="1" applyBorder="1" applyAlignment="1">
      <alignment horizontal="center" vertical="center" wrapText="1"/>
    </xf>
    <xf numFmtId="0" fontId="29" fillId="0" borderId="31" xfId="3" applyFont="1" applyBorder="1" applyAlignment="1">
      <alignment horizontal="center" vertical="center"/>
    </xf>
    <xf numFmtId="0" fontId="44" fillId="0" borderId="57" xfId="3" applyFont="1" applyBorder="1" applyAlignment="1">
      <alignment horizontal="center" vertical="center"/>
    </xf>
    <xf numFmtId="1" fontId="29" fillId="0" borderId="30" xfId="3" applyNumberFormat="1" applyFont="1" applyBorder="1" applyAlignment="1">
      <alignment horizontal="center" vertical="center" wrapText="1"/>
    </xf>
    <xf numFmtId="9" fontId="61" fillId="19" borderId="22" xfId="1" applyFont="1" applyFill="1" applyBorder="1" applyAlignment="1">
      <alignment horizontal="center" vertical="center" shrinkToFit="1"/>
    </xf>
    <xf numFmtId="9" fontId="61" fillId="19" borderId="12" xfId="1" applyFont="1" applyFill="1" applyBorder="1" applyAlignment="1">
      <alignment horizontal="center" vertical="center" shrinkToFit="1"/>
    </xf>
    <xf numFmtId="9" fontId="61" fillId="19" borderId="23" xfId="1" applyFont="1" applyFill="1" applyBorder="1" applyAlignment="1">
      <alignment horizontal="center" vertical="center" shrinkToFit="1"/>
    </xf>
    <xf numFmtId="0" fontId="62" fillId="16" borderId="13" xfId="20" applyFont="1" applyFill="1" applyBorder="1" applyAlignment="1">
      <alignment horizontal="center" vertical="center" wrapText="1"/>
    </xf>
    <xf numFmtId="0" fontId="33" fillId="0" borderId="47" xfId="20" applyFont="1" applyBorder="1" applyAlignment="1">
      <alignment horizontal="left" vertical="center" wrapText="1"/>
    </xf>
    <xf numFmtId="0" fontId="33" fillId="0" borderId="26" xfId="20" applyFont="1" applyBorder="1" applyAlignment="1">
      <alignment horizontal="left" vertical="center" wrapText="1"/>
    </xf>
    <xf numFmtId="0" fontId="33" fillId="0" borderId="24" xfId="20" applyFont="1" applyBorder="1" applyAlignment="1">
      <alignment horizontal="left" vertical="center" wrapText="1"/>
    </xf>
    <xf numFmtId="0" fontId="33" fillId="0" borderId="25" xfId="20" applyFont="1" applyBorder="1" applyAlignment="1">
      <alignment horizontal="left" vertical="center" wrapText="1"/>
    </xf>
    <xf numFmtId="2" fontId="33" fillId="0" borderId="22" xfId="20" applyNumberFormat="1" applyFont="1" applyBorder="1" applyAlignment="1">
      <alignment horizontal="center" vertical="center" wrapText="1"/>
    </xf>
    <xf numFmtId="2" fontId="33" fillId="0" borderId="12" xfId="2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16" borderId="51" xfId="2" applyFont="1" applyFill="1" applyBorder="1" applyAlignment="1">
      <alignment horizontal="left" vertical="center" wrapText="1"/>
    </xf>
    <xf numFmtId="0" fontId="28" fillId="16" borderId="51" xfId="2" applyFont="1" applyFill="1" applyBorder="1" applyAlignment="1">
      <alignment horizontal="center" vertical="center" wrapText="1"/>
    </xf>
    <xf numFmtId="0" fontId="28" fillId="16" borderId="30" xfId="2" applyFont="1" applyFill="1" applyBorder="1" applyAlignment="1">
      <alignment horizontal="center" vertical="center" wrapText="1"/>
    </xf>
    <xf numFmtId="0" fontId="28" fillId="16" borderId="31" xfId="2" applyFont="1" applyFill="1" applyBorder="1" applyAlignment="1">
      <alignment horizontal="center" vertical="center" wrapText="1"/>
    </xf>
    <xf numFmtId="0" fontId="28" fillId="16" borderId="32" xfId="2" applyFont="1" applyFill="1" applyBorder="1" applyAlignment="1">
      <alignment horizontal="center" vertical="center" wrapText="1"/>
    </xf>
    <xf numFmtId="0" fontId="28" fillId="16" borderId="30" xfId="2" applyFont="1" applyFill="1" applyBorder="1" applyAlignment="1">
      <alignment horizontal="center" vertical="center"/>
    </xf>
    <xf numFmtId="0" fontId="28" fillId="16" borderId="31" xfId="2" applyFont="1" applyFill="1" applyBorder="1" applyAlignment="1">
      <alignment horizontal="center" vertical="center"/>
    </xf>
    <xf numFmtId="0" fontId="28" fillId="16" borderId="32" xfId="2" applyFont="1" applyFill="1" applyBorder="1" applyAlignment="1">
      <alignment horizontal="center" vertical="center"/>
    </xf>
    <xf numFmtId="0" fontId="28" fillId="20" borderId="88" xfId="2" applyFont="1" applyFill="1" applyBorder="1" applyAlignment="1">
      <alignment horizontal="center" vertical="center" wrapText="1"/>
    </xf>
    <xf numFmtId="0" fontId="28" fillId="20" borderId="89" xfId="2" applyFont="1" applyFill="1" applyBorder="1" applyAlignment="1">
      <alignment horizontal="center" vertical="center" wrapText="1"/>
    </xf>
    <xf numFmtId="0" fontId="28" fillId="20" borderId="62" xfId="2" applyFont="1" applyFill="1" applyBorder="1" applyAlignment="1">
      <alignment horizontal="center" vertical="center" wrapText="1"/>
    </xf>
    <xf numFmtId="0" fontId="28" fillId="20" borderId="63" xfId="2" applyFont="1" applyFill="1" applyBorder="1" applyAlignment="1">
      <alignment horizontal="center" vertical="center" wrapText="1"/>
    </xf>
    <xf numFmtId="0" fontId="28" fillId="20" borderId="64" xfId="2" applyFont="1" applyFill="1" applyBorder="1" applyAlignment="1">
      <alignment horizontal="center" vertical="center" wrapText="1"/>
    </xf>
    <xf numFmtId="0" fontId="28" fillId="20" borderId="34" xfId="2" applyFont="1" applyFill="1" applyBorder="1" applyAlignment="1">
      <alignment horizontal="center" vertical="center" wrapText="1"/>
    </xf>
    <xf numFmtId="0" fontId="28" fillId="20" borderId="38" xfId="2" applyFont="1" applyFill="1" applyBorder="1" applyAlignment="1">
      <alignment horizontal="center" vertical="center" wrapText="1"/>
    </xf>
    <xf numFmtId="170" fontId="29" fillId="0" borderId="98" xfId="5" applyNumberFormat="1" applyFont="1" applyBorder="1" applyAlignment="1">
      <alignment horizontal="center" vertical="center"/>
    </xf>
    <xf numFmtId="170" fontId="29" fillId="0" borderId="83" xfId="5" applyNumberFormat="1" applyFont="1" applyBorder="1" applyAlignment="1">
      <alignment horizontal="center" vertical="center"/>
    </xf>
    <xf numFmtId="170" fontId="29" fillId="0" borderId="58" xfId="5" applyNumberFormat="1" applyFont="1" applyBorder="1" applyAlignment="1">
      <alignment horizontal="center" vertical="center"/>
    </xf>
    <xf numFmtId="170" fontId="29" fillId="0" borderId="73" xfId="5" applyNumberFormat="1" applyFont="1" applyBorder="1" applyAlignment="1">
      <alignment horizontal="center" vertical="center"/>
    </xf>
    <xf numFmtId="170" fontId="29" fillId="0" borderId="88" xfId="5" applyNumberFormat="1" applyFont="1" applyBorder="1" applyAlignment="1">
      <alignment horizontal="center" vertical="center"/>
    </xf>
    <xf numFmtId="170" fontId="29" fillId="0" borderId="74" xfId="5" applyNumberFormat="1" applyFont="1" applyBorder="1" applyAlignment="1">
      <alignment horizontal="center" vertical="center"/>
    </xf>
    <xf numFmtId="0" fontId="28" fillId="0" borderId="47" xfId="2" applyFont="1" applyBorder="1" applyAlignment="1">
      <alignment horizontal="center" vertical="center" wrapText="1"/>
    </xf>
    <xf numFmtId="0" fontId="28" fillId="20" borderId="81" xfId="2" applyFont="1" applyFill="1" applyBorder="1" applyAlignment="1">
      <alignment horizontal="center" vertical="center" wrapText="1"/>
    </xf>
    <xf numFmtId="0" fontId="28" fillId="20" borderId="37" xfId="2" applyFont="1" applyFill="1" applyBorder="1" applyAlignment="1">
      <alignment horizontal="center" vertical="center" wrapText="1"/>
    </xf>
    <xf numFmtId="0" fontId="28" fillId="20" borderId="77" xfId="2" applyFont="1" applyFill="1" applyBorder="1" applyAlignment="1">
      <alignment horizontal="center" vertical="center" wrapText="1"/>
    </xf>
    <xf numFmtId="0" fontId="28" fillId="20" borderId="76" xfId="2" applyFont="1" applyFill="1" applyBorder="1" applyAlignment="1">
      <alignment horizontal="center" vertical="center" wrapText="1"/>
    </xf>
    <xf numFmtId="0" fontId="28" fillId="20" borderId="61" xfId="2" applyFont="1" applyFill="1" applyBorder="1" applyAlignment="1">
      <alignment horizontal="center" vertical="center" wrapText="1"/>
    </xf>
    <xf numFmtId="0" fontId="28" fillId="0" borderId="94" xfId="2" applyFont="1" applyBorder="1" applyAlignment="1">
      <alignment horizontal="center" vertical="center" wrapText="1"/>
    </xf>
    <xf numFmtId="0" fontId="28" fillId="0" borderId="65" xfId="2" applyFont="1" applyBorder="1" applyAlignment="1">
      <alignment horizontal="center" vertical="center" wrapText="1"/>
    </xf>
    <xf numFmtId="0" fontId="28" fillId="0" borderId="88" xfId="2" applyFont="1" applyBorder="1" applyAlignment="1">
      <alignment horizontal="center" vertical="center" wrapText="1"/>
    </xf>
    <xf numFmtId="0" fontId="28" fillId="0" borderId="74" xfId="2" applyFont="1" applyBorder="1" applyAlignment="1">
      <alignment horizontal="center" vertical="center" wrapText="1"/>
    </xf>
    <xf numFmtId="0" fontId="19" fillId="0" borderId="77" xfId="3" applyFont="1" applyBorder="1" applyAlignment="1">
      <alignment horizontal="center" vertical="center" wrapText="1"/>
    </xf>
    <xf numFmtId="0" fontId="19" fillId="0" borderId="59" xfId="3" applyFont="1" applyBorder="1" applyAlignment="1">
      <alignment horizontal="center" vertical="center" wrapText="1"/>
    </xf>
    <xf numFmtId="0" fontId="19" fillId="0" borderId="90" xfId="3" applyFont="1" applyBorder="1" applyAlignment="1">
      <alignment horizontal="center" vertical="center" wrapText="1"/>
    </xf>
    <xf numFmtId="0" fontId="28" fillId="0" borderId="78" xfId="2" applyFont="1" applyBorder="1" applyAlignment="1">
      <alignment horizontal="center" vertical="center" wrapText="1"/>
    </xf>
    <xf numFmtId="0" fontId="28" fillId="0" borderId="61" xfId="2" applyFont="1" applyBorder="1" applyAlignment="1">
      <alignment horizontal="center" vertical="center" wrapText="1"/>
    </xf>
    <xf numFmtId="0" fontId="28" fillId="0" borderId="89" xfId="2" applyFont="1" applyBorder="1" applyAlignment="1">
      <alignment horizontal="center" vertical="center" wrapText="1"/>
    </xf>
    <xf numFmtId="0" fontId="28" fillId="28" borderId="85" xfId="3" applyFont="1" applyFill="1" applyBorder="1" applyAlignment="1">
      <alignment horizontal="center" vertical="center" wrapText="1"/>
    </xf>
    <xf numFmtId="0" fontId="28" fillId="28" borderId="82" xfId="3" applyFont="1" applyFill="1" applyBorder="1" applyAlignment="1">
      <alignment horizontal="center" vertical="center" wrapText="1"/>
    </xf>
    <xf numFmtId="0" fontId="35" fillId="28" borderId="30" xfId="3" applyFont="1" applyFill="1" applyBorder="1" applyAlignment="1">
      <alignment horizontal="center" vertical="center" wrapText="1"/>
    </xf>
    <xf numFmtId="0" fontId="35" fillId="28" borderId="31" xfId="3" applyFont="1" applyFill="1" applyBorder="1" applyAlignment="1">
      <alignment horizontal="center" vertical="center" wrapText="1"/>
    </xf>
    <xf numFmtId="0" fontId="35" fillId="28" borderId="32" xfId="3" applyFont="1" applyFill="1" applyBorder="1" applyAlignment="1">
      <alignment horizontal="center" vertical="center" wrapText="1"/>
    </xf>
    <xf numFmtId="0" fontId="48" fillId="20" borderId="52" xfId="3" applyFont="1" applyFill="1" applyBorder="1" applyAlignment="1">
      <alignment horizontal="center" vertical="center" wrapText="1"/>
    </xf>
    <xf numFmtId="0" fontId="48" fillId="20" borderId="42" xfId="3" applyFont="1" applyFill="1" applyBorder="1" applyAlignment="1">
      <alignment horizontal="center" vertical="center" wrapText="1"/>
    </xf>
    <xf numFmtId="0" fontId="48" fillId="20" borderId="11" xfId="3" applyFont="1" applyFill="1" applyAlignment="1">
      <alignment horizontal="center" vertical="center" wrapText="1"/>
    </xf>
    <xf numFmtId="0" fontId="48" fillId="20" borderId="45" xfId="3" applyFont="1" applyFill="1" applyBorder="1" applyAlignment="1">
      <alignment horizontal="center" vertical="center" wrapText="1"/>
    </xf>
    <xf numFmtId="0" fontId="48" fillId="20" borderId="36" xfId="3" applyFont="1" applyFill="1" applyBorder="1" applyAlignment="1">
      <alignment horizontal="center" vertical="center" wrapText="1"/>
    </xf>
    <xf numFmtId="0" fontId="48" fillId="28" borderId="58" xfId="3" applyFont="1" applyFill="1" applyBorder="1" applyAlignment="1">
      <alignment horizontal="center" vertical="center" wrapText="1"/>
    </xf>
    <xf numFmtId="0" fontId="48" fillId="28" borderId="73" xfId="3" applyFont="1" applyFill="1" applyBorder="1" applyAlignment="1">
      <alignment horizontal="center" vertical="center" wrapText="1"/>
    </xf>
    <xf numFmtId="0" fontId="48" fillId="28" borderId="60" xfId="3" applyFont="1" applyFill="1" applyBorder="1" applyAlignment="1">
      <alignment horizontal="center" vertical="center" wrapText="1"/>
    </xf>
    <xf numFmtId="0" fontId="28" fillId="28" borderId="47" xfId="3" applyFont="1" applyFill="1" applyBorder="1" applyAlignment="1">
      <alignment horizontal="center" vertical="center" wrapText="1"/>
    </xf>
    <xf numFmtId="0" fontId="48" fillId="28" borderId="30" xfId="3" applyFont="1" applyFill="1" applyBorder="1" applyAlignment="1">
      <alignment horizontal="center" vertical="center" wrapText="1"/>
    </xf>
    <xf numFmtId="0" fontId="48" fillId="28" borderId="32" xfId="3" applyFont="1" applyFill="1" applyBorder="1" applyAlignment="1">
      <alignment horizontal="center" vertical="center" wrapText="1"/>
    </xf>
    <xf numFmtId="0" fontId="28" fillId="20" borderId="31" xfId="3" applyFont="1" applyFill="1" applyBorder="1" applyAlignment="1">
      <alignment horizontal="center" vertical="center" wrapText="1"/>
    </xf>
    <xf numFmtId="0" fontId="35" fillId="20" borderId="31" xfId="3" applyFont="1" applyFill="1" applyBorder="1" applyAlignment="1">
      <alignment horizontal="center" vertical="center" wrapText="1"/>
    </xf>
    <xf numFmtId="0" fontId="35" fillId="20" borderId="32" xfId="3" applyFont="1" applyFill="1" applyBorder="1" applyAlignment="1">
      <alignment horizontal="center" vertical="center" wrapText="1"/>
    </xf>
    <xf numFmtId="0" fontId="28" fillId="16" borderId="30" xfId="3" applyFont="1" applyFill="1" applyBorder="1" applyAlignment="1">
      <alignment horizontal="center" vertical="center" wrapText="1"/>
    </xf>
    <xf numFmtId="0" fontId="28" fillId="16" borderId="31" xfId="3" applyFont="1" applyFill="1" applyBorder="1" applyAlignment="1">
      <alignment horizontal="center" vertical="center" wrapText="1"/>
    </xf>
    <xf numFmtId="0" fontId="28" fillId="16" borderId="32" xfId="3" applyFont="1" applyFill="1" applyBorder="1" applyAlignment="1">
      <alignment horizontal="center" vertical="center" wrapText="1"/>
    </xf>
    <xf numFmtId="0" fontId="48" fillId="20" borderId="51" xfId="3" applyFont="1" applyFill="1" applyBorder="1" applyAlignment="1">
      <alignment horizontal="center" vertical="center" wrapText="1"/>
    </xf>
    <xf numFmtId="0" fontId="28" fillId="20" borderId="36" xfId="3" applyFont="1" applyFill="1" applyBorder="1" applyAlignment="1">
      <alignment horizontal="center" vertical="center" wrapText="1"/>
    </xf>
    <xf numFmtId="0" fontId="28" fillId="20" borderId="44" xfId="3" applyFont="1" applyFill="1" applyBorder="1" applyAlignment="1">
      <alignment horizontal="center" vertical="center" wrapText="1"/>
    </xf>
    <xf numFmtId="0" fontId="28" fillId="20" borderId="30" xfId="2" applyFont="1" applyFill="1" applyBorder="1" applyAlignment="1">
      <alignment horizontal="left" vertical="center" wrapText="1"/>
    </xf>
    <xf numFmtId="0" fontId="28" fillId="20" borderId="32" xfId="2" applyFont="1" applyFill="1" applyBorder="1" applyAlignment="1">
      <alignment horizontal="left" vertical="center" wrapText="1"/>
    </xf>
    <xf numFmtId="0" fontId="27" fillId="0" borderId="51" xfId="0" applyFont="1" applyBorder="1" applyAlignment="1">
      <alignment horizontal="left" vertical="center" wrapText="1"/>
    </xf>
    <xf numFmtId="0" fontId="56" fillId="0" borderId="27" xfId="2" applyFont="1" applyBorder="1" applyAlignment="1">
      <alignment horizontal="center" vertical="center" wrapText="1"/>
    </xf>
    <xf numFmtId="0" fontId="56" fillId="0" borderId="43" xfId="2" applyFont="1" applyBorder="1" applyAlignment="1">
      <alignment horizontal="center" vertical="center" wrapText="1"/>
    </xf>
    <xf numFmtId="0" fontId="56" fillId="0" borderId="33" xfId="2" applyFont="1" applyBorder="1" applyAlignment="1">
      <alignment horizontal="center" vertical="center" wrapText="1"/>
    </xf>
    <xf numFmtId="0" fontId="56" fillId="0" borderId="36" xfId="2" applyFont="1" applyBorder="1" applyAlignment="1">
      <alignment horizontal="center" vertical="center" wrapText="1"/>
    </xf>
    <xf numFmtId="0" fontId="56" fillId="0" borderId="45" xfId="2" applyFont="1" applyBorder="1" applyAlignment="1">
      <alignment horizontal="center" vertical="center" wrapText="1"/>
    </xf>
    <xf numFmtId="0" fontId="52" fillId="25" borderId="27" xfId="2" applyFont="1" applyFill="1" applyBorder="1" applyAlignment="1">
      <alignment horizontal="center" vertical="center" wrapText="1"/>
    </xf>
    <xf numFmtId="0" fontId="52" fillId="25" borderId="43" xfId="2" applyFont="1" applyFill="1" applyBorder="1" applyAlignment="1">
      <alignment horizontal="center" vertical="center" wrapText="1"/>
    </xf>
    <xf numFmtId="0" fontId="52" fillId="25" borderId="42" xfId="2" applyFont="1" applyFill="1" applyBorder="1" applyAlignment="1">
      <alignment horizontal="center" vertical="center" wrapText="1"/>
    </xf>
    <xf numFmtId="0" fontId="52" fillId="25" borderId="33" xfId="2" applyFont="1" applyFill="1" applyBorder="1" applyAlignment="1">
      <alignment horizontal="center" vertical="center" wrapText="1"/>
    </xf>
    <xf numFmtId="0" fontId="52" fillId="25" borderId="11" xfId="2" applyFont="1" applyFill="1" applyAlignment="1">
      <alignment horizontal="center" vertical="center" wrapText="1"/>
    </xf>
    <xf numFmtId="0" fontId="52" fillId="25" borderId="41" xfId="2" applyFont="1" applyFill="1" applyBorder="1" applyAlignment="1">
      <alignment horizontal="center" vertical="center" wrapText="1"/>
    </xf>
    <xf numFmtId="0" fontId="52" fillId="25" borderId="36" xfId="2" applyFont="1" applyFill="1" applyBorder="1" applyAlignment="1">
      <alignment horizontal="center" vertical="center" wrapText="1"/>
    </xf>
    <xf numFmtId="0" fontId="52" fillId="25" borderId="45" xfId="2" applyFont="1" applyFill="1" applyBorder="1" applyAlignment="1">
      <alignment horizontal="center" vertical="center" wrapText="1"/>
    </xf>
    <xf numFmtId="0" fontId="52" fillId="25" borderId="44" xfId="2" applyFont="1" applyFill="1" applyBorder="1" applyAlignment="1">
      <alignment horizontal="center" vertical="center" wrapText="1"/>
    </xf>
    <xf numFmtId="0" fontId="28" fillId="16" borderId="36" xfId="3" applyFont="1" applyFill="1" applyBorder="1" applyAlignment="1">
      <alignment horizontal="center" vertical="center" wrapText="1"/>
    </xf>
    <xf numFmtId="0" fontId="28" fillId="16" borderId="45" xfId="3" applyFont="1" applyFill="1" applyBorder="1" applyAlignment="1">
      <alignment horizontal="center" vertical="center" wrapText="1"/>
    </xf>
    <xf numFmtId="0" fontId="28" fillId="16" borderId="44" xfId="3" applyFont="1" applyFill="1" applyBorder="1" applyAlignment="1">
      <alignment horizontal="center" vertical="center" wrapText="1"/>
    </xf>
    <xf numFmtId="0" fontId="35" fillId="31" borderId="31" xfId="3" applyFont="1" applyFill="1" applyBorder="1" applyAlignment="1">
      <alignment horizontal="center" vertical="center" wrapText="1"/>
    </xf>
    <xf numFmtId="0" fontId="35" fillId="31" borderId="32" xfId="3" applyFont="1" applyFill="1" applyBorder="1" applyAlignment="1">
      <alignment horizontal="center" vertical="center" wrapText="1"/>
    </xf>
    <xf numFmtId="0" fontId="59" fillId="20" borderId="34" xfId="19" applyFont="1" applyFill="1" applyBorder="1" applyAlignment="1">
      <alignment horizontal="center" vertical="center" wrapText="1"/>
    </xf>
    <xf numFmtId="0" fontId="59" fillId="20" borderId="38" xfId="19" applyFont="1" applyFill="1" applyBorder="1" applyAlignment="1">
      <alignment horizontal="center" vertical="center" wrapText="1"/>
    </xf>
    <xf numFmtId="0" fontId="59" fillId="20" borderId="35" xfId="19" applyFont="1" applyFill="1" applyBorder="1" applyAlignment="1">
      <alignment horizontal="center" vertical="center" wrapText="1"/>
    </xf>
    <xf numFmtId="0" fontId="59" fillId="20" borderId="39" xfId="19" applyFont="1" applyFill="1" applyBorder="1" applyAlignment="1">
      <alignment horizontal="center" vertical="center" wrapText="1"/>
    </xf>
    <xf numFmtId="0" fontId="2" fillId="25" borderId="11" xfId="19" applyFill="1" applyAlignment="1">
      <alignment horizontal="center"/>
    </xf>
    <xf numFmtId="0" fontId="59" fillId="20" borderId="85" xfId="19" applyFont="1" applyFill="1" applyBorder="1" applyAlignment="1">
      <alignment horizontal="center" vertical="center"/>
    </xf>
    <xf numFmtId="0" fontId="59" fillId="20" borderId="63" xfId="19" applyFont="1" applyFill="1" applyBorder="1" applyAlignment="1">
      <alignment horizontal="center" vertical="center"/>
    </xf>
    <xf numFmtId="0" fontId="59" fillId="20" borderId="82" xfId="19" applyFont="1" applyFill="1" applyBorder="1" applyAlignment="1">
      <alignment horizontal="center" vertical="center"/>
    </xf>
    <xf numFmtId="0" fontId="40" fillId="26" borderId="81" xfId="14" quotePrefix="1" applyNumberFormat="1" applyFill="1" applyBorder="1" applyAlignment="1">
      <alignment horizontal="center" vertical="center" wrapText="1"/>
    </xf>
    <xf numFmtId="0" fontId="40" fillId="26" borderId="37" xfId="14" quotePrefix="1" applyNumberFormat="1" applyFill="1" applyBorder="1" applyAlignment="1">
      <alignment horizontal="center" vertical="center" wrapText="1"/>
    </xf>
    <xf numFmtId="0" fontId="40" fillId="26" borderId="34" xfId="14" quotePrefix="1" applyNumberFormat="1" applyFill="1" applyBorder="1" applyAlignment="1">
      <alignment horizontal="center" vertical="center" wrapText="1"/>
    </xf>
    <xf numFmtId="0" fontId="40" fillId="26" borderId="38" xfId="14" quotePrefix="1" applyNumberFormat="1" applyFill="1" applyBorder="1" applyAlignment="1">
      <alignment horizontal="center" vertical="center" wrapText="1"/>
    </xf>
    <xf numFmtId="0" fontId="40" fillId="26" borderId="34" xfId="14" applyNumberFormat="1" applyFill="1" applyBorder="1" applyAlignment="1">
      <alignment horizontal="center" vertical="center" wrapText="1"/>
    </xf>
    <xf numFmtId="0" fontId="40" fillId="26" borderId="38" xfId="14" applyNumberFormat="1" applyFill="1" applyBorder="1" applyAlignment="1">
      <alignment horizontal="center" vertical="center" wrapText="1"/>
    </xf>
    <xf numFmtId="0" fontId="40" fillId="16" borderId="34" xfId="12" quotePrefix="1" applyNumberFormat="1" applyFont="1" applyFill="1" applyBorder="1" applyAlignment="1">
      <alignment horizontal="center" vertical="center" wrapText="1"/>
    </xf>
    <xf numFmtId="0" fontId="40" fillId="16" borderId="38" xfId="12" quotePrefix="1" applyNumberFormat="1" applyFont="1" applyFill="1" applyBorder="1" applyAlignment="1">
      <alignment horizontal="center" vertical="center" wrapText="1"/>
    </xf>
    <xf numFmtId="0" fontId="59" fillId="20" borderId="58" xfId="19" applyFont="1" applyFill="1" applyBorder="1" applyAlignment="1">
      <alignment horizontal="center" vertical="center" wrapText="1"/>
    </xf>
    <xf numFmtId="0" fontId="59" fillId="20" borderId="86" xfId="19" applyFont="1" applyFill="1" applyBorder="1" applyAlignment="1">
      <alignment horizontal="center" vertical="center" wrapText="1"/>
    </xf>
    <xf numFmtId="0" fontId="59" fillId="20" borderId="62" xfId="19" applyFont="1" applyFill="1" applyBorder="1" applyAlignment="1">
      <alignment horizontal="center" vertical="center"/>
    </xf>
    <xf numFmtId="0" fontId="55" fillId="16" borderId="35" xfId="19" applyFont="1" applyFill="1" applyBorder="1" applyAlignment="1">
      <alignment horizontal="center" vertical="center" wrapText="1"/>
    </xf>
    <xf numFmtId="0" fontId="55" fillId="16" borderId="39" xfId="19" applyFont="1" applyFill="1" applyBorder="1" applyAlignment="1">
      <alignment horizontal="center" vertical="center" wrapText="1"/>
    </xf>
    <xf numFmtId="0" fontId="27" fillId="0" borderId="11" xfId="2" applyFont="1" applyAlignment="1">
      <alignment horizontal="center" vertical="center" wrapText="1"/>
    </xf>
    <xf numFmtId="0" fontId="27" fillId="0" borderId="45" xfId="2" applyFont="1" applyBorder="1" applyAlignment="1">
      <alignment horizontal="center" vertical="center" wrapText="1"/>
    </xf>
    <xf numFmtId="0" fontId="28" fillId="25" borderId="36" xfId="2" applyFont="1" applyFill="1" applyBorder="1" applyAlignment="1">
      <alignment horizontal="center" vertical="center"/>
    </xf>
    <xf numFmtId="0" fontId="28" fillId="25" borderId="45" xfId="2" applyFont="1" applyFill="1" applyBorder="1" applyAlignment="1">
      <alignment horizontal="center" vertical="center"/>
    </xf>
    <xf numFmtId="0" fontId="28" fillId="25" borderId="44" xfId="2" applyFont="1" applyFill="1" applyBorder="1" applyAlignment="1">
      <alignment horizontal="center" vertical="center"/>
    </xf>
    <xf numFmtId="0" fontId="52" fillId="0" borderId="51" xfId="0" applyFont="1" applyBorder="1" applyAlignment="1">
      <alignment horizontal="left" vertical="center" wrapText="1"/>
    </xf>
    <xf numFmtId="0" fontId="28" fillId="25" borderId="54" xfId="2" applyFont="1" applyFill="1" applyBorder="1" applyAlignment="1">
      <alignment horizontal="center" vertical="center"/>
    </xf>
    <xf numFmtId="0" fontId="28" fillId="25" borderId="52" xfId="2" applyFont="1" applyFill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8" fillId="16" borderId="27" xfId="0" applyFont="1" applyFill="1" applyBorder="1" applyAlignment="1">
      <alignment horizontal="center" vertical="center"/>
    </xf>
    <xf numFmtId="0" fontId="28" fillId="16" borderId="43" xfId="0" applyFont="1" applyFill="1" applyBorder="1" applyAlignment="1">
      <alignment horizontal="center" vertical="center"/>
    </xf>
    <xf numFmtId="0" fontId="28" fillId="16" borderId="42" xfId="0" applyFont="1" applyFill="1" applyBorder="1" applyAlignment="1">
      <alignment horizontal="center" vertical="center"/>
    </xf>
    <xf numFmtId="0" fontId="28" fillId="16" borderId="33" xfId="0" applyFont="1" applyFill="1" applyBorder="1" applyAlignment="1">
      <alignment horizontal="center" vertical="center"/>
    </xf>
    <xf numFmtId="0" fontId="28" fillId="16" borderId="11" xfId="0" applyFont="1" applyFill="1" applyBorder="1" applyAlignment="1">
      <alignment horizontal="center" vertical="center"/>
    </xf>
    <xf numFmtId="0" fontId="28" fillId="16" borderId="41" xfId="0" applyFont="1" applyFill="1" applyBorder="1" applyAlignment="1">
      <alignment horizontal="center" vertical="center"/>
    </xf>
    <xf numFmtId="0" fontId="28" fillId="16" borderId="36" xfId="0" applyFont="1" applyFill="1" applyBorder="1" applyAlignment="1">
      <alignment horizontal="center" vertical="center"/>
    </xf>
    <xf numFmtId="0" fontId="28" fillId="16" borderId="45" xfId="0" applyFont="1" applyFill="1" applyBorder="1" applyAlignment="1">
      <alignment horizontal="center" vertical="center"/>
    </xf>
    <xf numFmtId="0" fontId="28" fillId="16" borderId="44" xfId="0" applyFont="1" applyFill="1" applyBorder="1" applyAlignment="1">
      <alignment horizontal="center" vertical="center"/>
    </xf>
    <xf numFmtId="0" fontId="29" fillId="0" borderId="47" xfId="0" applyFont="1" applyBorder="1" applyAlignment="1">
      <alignment horizontal="center" vertical="center" wrapText="1"/>
    </xf>
    <xf numFmtId="0" fontId="29" fillId="0" borderId="49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92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8" fillId="20" borderId="70" xfId="2" applyFont="1" applyFill="1" applyBorder="1" applyAlignment="1">
      <alignment horizontal="center" vertical="center" wrapText="1"/>
    </xf>
    <xf numFmtId="0" fontId="28" fillId="20" borderId="71" xfId="2" applyFont="1" applyFill="1" applyBorder="1" applyAlignment="1">
      <alignment horizontal="center" vertical="center" wrapText="1"/>
    </xf>
    <xf numFmtId="0" fontId="27" fillId="0" borderId="51" xfId="2" applyFont="1" applyBorder="1" applyAlignment="1">
      <alignment horizontal="center" vertical="center" wrapText="1"/>
    </xf>
    <xf numFmtId="0" fontId="28" fillId="0" borderId="54" xfId="2" applyFont="1" applyBorder="1" applyAlignment="1">
      <alignment horizontal="center" vertical="center"/>
    </xf>
    <xf numFmtId="0" fontId="28" fillId="0" borderId="52" xfId="2" applyFont="1" applyBorder="1" applyAlignment="1">
      <alignment horizontal="center" vertical="center"/>
    </xf>
    <xf numFmtId="0" fontId="28" fillId="0" borderId="41" xfId="2" applyFont="1" applyBorder="1" applyAlignment="1">
      <alignment horizontal="center" vertical="center" wrapText="1"/>
    </xf>
    <xf numFmtId="0" fontId="28" fillId="0" borderId="36" xfId="2" applyFont="1" applyBorder="1" applyAlignment="1">
      <alignment horizontal="center" vertical="center" wrapText="1"/>
    </xf>
    <xf numFmtId="0" fontId="28" fillId="0" borderId="45" xfId="2" applyFont="1" applyBorder="1" applyAlignment="1">
      <alignment horizontal="center" vertical="center" wrapText="1"/>
    </xf>
    <xf numFmtId="0" fontId="28" fillId="0" borderId="44" xfId="2" applyFont="1" applyBorder="1" applyAlignment="1">
      <alignment horizontal="center" vertical="center" wrapText="1"/>
    </xf>
    <xf numFmtId="0" fontId="13" fillId="7" borderId="22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left" vertical="center" wrapText="1"/>
    </xf>
    <xf numFmtId="0" fontId="28" fillId="0" borderId="11" xfId="2" applyFont="1" applyBorder="1" applyAlignment="1">
      <alignment horizontal="center" vertical="center"/>
    </xf>
    <xf numFmtId="0" fontId="28" fillId="0" borderId="52" xfId="2" applyFont="1" applyBorder="1" applyAlignment="1">
      <alignment horizontal="center" vertical="center" wrapText="1"/>
    </xf>
    <xf numFmtId="1" fontId="14" fillId="19" borderId="32" xfId="23" applyNumberFormat="1" applyFont="1" applyFill="1" applyBorder="1" applyAlignment="1">
      <alignment horizontal="center" vertical="center"/>
    </xf>
    <xf numFmtId="1" fontId="14" fillId="19" borderId="31" xfId="23" applyNumberFormat="1" applyFont="1" applyFill="1" applyBorder="1" applyAlignment="1">
      <alignment horizontal="center" vertical="center"/>
    </xf>
    <xf numFmtId="0" fontId="28" fillId="19" borderId="31" xfId="2" applyFont="1" applyFill="1" applyBorder="1" applyAlignment="1">
      <alignment horizontal="center" vertical="center" wrapText="1"/>
    </xf>
    <xf numFmtId="0" fontId="28" fillId="19" borderId="30" xfId="2" applyFont="1" applyFill="1" applyBorder="1" applyAlignment="1">
      <alignment horizontal="center" vertical="center" wrapText="1"/>
    </xf>
    <xf numFmtId="1" fontId="14" fillId="19" borderId="30" xfId="23" applyNumberFormat="1" applyFont="1" applyFill="1" applyBorder="1" applyAlignment="1">
      <alignment horizontal="center" vertical="center"/>
    </xf>
    <xf numFmtId="0" fontId="28" fillId="19" borderId="32" xfId="2" applyFont="1" applyFill="1" applyBorder="1" applyAlignment="1">
      <alignment horizontal="center" vertical="center" wrapText="1"/>
    </xf>
    <xf numFmtId="0" fontId="28" fillId="0" borderId="53" xfId="2" applyFont="1" applyBorder="1" applyAlignment="1">
      <alignment horizontal="center" vertical="center" wrapText="1"/>
    </xf>
    <xf numFmtId="0" fontId="28" fillId="0" borderId="54" xfId="2" applyFont="1" applyBorder="1" applyAlignment="1">
      <alignment horizontal="center" vertical="center" wrapText="1"/>
    </xf>
    <xf numFmtId="0" fontId="28" fillId="20" borderId="51" xfId="2" applyFont="1" applyFill="1" applyBorder="1" applyAlignment="1">
      <alignment vertical="center" wrapText="1"/>
    </xf>
    <xf numFmtId="0" fontId="27" fillId="0" borderId="33" xfId="2" applyFont="1" applyBorder="1" applyAlignment="1">
      <alignment horizontal="center" vertical="center" wrapText="1"/>
    </xf>
    <xf numFmtId="0" fontId="57" fillId="20" borderId="51" xfId="2" applyFont="1" applyFill="1" applyBorder="1" applyAlignment="1">
      <alignment vertical="center" wrapText="1"/>
    </xf>
    <xf numFmtId="0" fontId="28" fillId="20" borderId="54" xfId="2" applyFont="1" applyFill="1" applyBorder="1" applyAlignment="1">
      <alignment horizontal="center" vertical="center" wrapText="1"/>
    </xf>
    <xf numFmtId="0" fontId="28" fillId="20" borderId="52" xfId="2" applyFont="1" applyFill="1" applyBorder="1" applyAlignment="1">
      <alignment horizontal="center" vertical="center" wrapText="1"/>
    </xf>
    <xf numFmtId="0" fontId="28" fillId="20" borderId="53" xfId="2" applyFont="1" applyFill="1" applyBorder="1" applyAlignment="1">
      <alignment horizontal="center" vertical="center" wrapText="1"/>
    </xf>
    <xf numFmtId="0" fontId="28" fillId="0" borderId="30" xfId="2" applyFont="1" applyBorder="1" applyAlignment="1">
      <alignment horizontal="center" vertical="center"/>
    </xf>
    <xf numFmtId="0" fontId="28" fillId="0" borderId="31" xfId="2" applyFont="1" applyBorder="1" applyAlignment="1">
      <alignment horizontal="center" vertical="center"/>
    </xf>
    <xf numFmtId="0" fontId="28" fillId="0" borderId="32" xfId="2" applyFont="1" applyBorder="1" applyAlignment="1">
      <alignment horizontal="center" vertical="center"/>
    </xf>
    <xf numFmtId="0" fontId="56" fillId="0" borderId="11" xfId="2" applyFont="1" applyBorder="1" applyAlignment="1">
      <alignment horizontal="center" vertical="center" wrapText="1"/>
    </xf>
    <xf numFmtId="0" fontId="52" fillId="0" borderId="32" xfId="23" applyFont="1" applyBorder="1" applyAlignment="1">
      <alignment horizontal="left" vertical="center" wrapText="1"/>
    </xf>
    <xf numFmtId="0" fontId="52" fillId="0" borderId="30" xfId="23" applyFont="1" applyBorder="1" applyAlignment="1">
      <alignment horizontal="left" vertical="center" wrapText="1"/>
    </xf>
    <xf numFmtId="0" fontId="52" fillId="0" borderId="32" xfId="23" applyFont="1" applyBorder="1" applyAlignment="1">
      <alignment horizontal="center" vertical="center" wrapText="1"/>
    </xf>
    <xf numFmtId="0" fontId="52" fillId="0" borderId="30" xfId="23" applyFont="1" applyBorder="1" applyAlignment="1">
      <alignment horizontal="center" vertical="center" wrapText="1"/>
    </xf>
    <xf numFmtId="0" fontId="28" fillId="0" borderId="51" xfId="2" applyFont="1" applyBorder="1" applyAlignment="1">
      <alignment vertical="center" wrapText="1"/>
    </xf>
    <xf numFmtId="0" fontId="28" fillId="25" borderId="11" xfId="2" applyFont="1" applyFill="1" applyAlignment="1">
      <alignment horizontal="center" vertical="center"/>
    </xf>
    <xf numFmtId="0" fontId="27" fillId="25" borderId="33" xfId="2" applyFont="1" applyFill="1" applyBorder="1" applyAlignment="1">
      <alignment horizontal="center" vertical="center" wrapText="1"/>
    </xf>
    <xf numFmtId="0" fontId="28" fillId="16" borderId="51" xfId="2" applyFont="1" applyFill="1" applyBorder="1" applyAlignment="1">
      <alignment horizontal="center" vertical="center" wrapText="1"/>
    </xf>
    <xf numFmtId="0" fontId="27" fillId="25" borderId="31" xfId="2" applyFont="1" applyFill="1" applyBorder="1" applyAlignment="1">
      <alignment horizontal="center" vertical="center" wrapText="1"/>
    </xf>
    <xf numFmtId="0" fontId="27" fillId="25" borderId="32" xfId="2" applyFont="1" applyFill="1" applyBorder="1" applyAlignment="1">
      <alignment horizontal="center" vertical="center" wrapText="1"/>
    </xf>
    <xf numFmtId="1" fontId="28" fillId="0" borderId="54" xfId="2" applyNumberFormat="1" applyFont="1" applyBorder="1" applyAlignment="1">
      <alignment horizontal="center" vertical="center" wrapText="1"/>
    </xf>
    <xf numFmtId="1" fontId="28" fillId="0" borderId="52" xfId="2" applyNumberFormat="1" applyFont="1" applyBorder="1" applyAlignment="1">
      <alignment horizontal="center" vertical="center" wrapText="1"/>
    </xf>
    <xf numFmtId="1" fontId="28" fillId="0" borderId="53" xfId="2" applyNumberFormat="1" applyFont="1" applyBorder="1" applyAlignment="1">
      <alignment horizontal="center" vertical="center" wrapText="1"/>
    </xf>
    <xf numFmtId="1" fontId="52" fillId="0" borderId="30" xfId="0" applyNumberFormat="1" applyFont="1" applyBorder="1" applyAlignment="1">
      <alignment horizontal="center" vertical="center" wrapText="1"/>
    </xf>
    <xf numFmtId="1" fontId="52" fillId="0" borderId="32" xfId="0" applyNumberFormat="1" applyFont="1" applyBorder="1" applyAlignment="1">
      <alignment horizontal="center" vertical="center" wrapText="1"/>
    </xf>
    <xf numFmtId="1" fontId="56" fillId="0" borderId="54" xfId="2" applyNumberFormat="1" applyFont="1" applyBorder="1" applyAlignment="1">
      <alignment horizontal="center" vertical="center" wrapText="1"/>
    </xf>
    <xf numFmtId="1" fontId="56" fillId="0" borderId="52" xfId="2" applyNumberFormat="1" applyFont="1" applyBorder="1" applyAlignment="1">
      <alignment horizontal="center" vertical="center" wrapText="1"/>
    </xf>
    <xf numFmtId="1" fontId="56" fillId="0" borderId="53" xfId="2" applyNumberFormat="1" applyFont="1" applyBorder="1" applyAlignment="1">
      <alignment horizontal="center" vertical="center" wrapText="1"/>
    </xf>
    <xf numFmtId="1" fontId="27" fillId="25" borderId="30" xfId="0" applyNumberFormat="1" applyFont="1" applyFill="1" applyBorder="1" applyAlignment="1">
      <alignment horizontal="center" vertical="center"/>
    </xf>
    <xf numFmtId="1" fontId="27" fillId="25" borderId="31" xfId="0" applyNumberFormat="1" applyFont="1" applyFill="1" applyBorder="1" applyAlignment="1">
      <alignment horizontal="center" vertical="center"/>
    </xf>
    <xf numFmtId="1" fontId="27" fillId="25" borderId="32" xfId="0" applyNumberFormat="1" applyFont="1" applyFill="1" applyBorder="1" applyAlignment="1">
      <alignment horizontal="center" vertical="center"/>
    </xf>
    <xf numFmtId="0" fontId="52" fillId="16" borderId="51" xfId="0" applyFont="1" applyFill="1" applyBorder="1" applyAlignment="1">
      <alignment horizontal="left" vertical="center" wrapText="1"/>
    </xf>
    <xf numFmtId="0" fontId="56" fillId="16" borderId="54" xfId="2" applyFont="1" applyFill="1" applyBorder="1" applyAlignment="1">
      <alignment horizontal="center" vertical="center" wrapText="1"/>
    </xf>
    <xf numFmtId="0" fontId="56" fillId="16" borderId="52" xfId="2" applyFont="1" applyFill="1" applyBorder="1" applyAlignment="1">
      <alignment horizontal="center" vertical="center" wrapText="1"/>
    </xf>
    <xf numFmtId="0" fontId="56" fillId="16" borderId="53" xfId="2" applyFont="1" applyFill="1" applyBorder="1" applyAlignment="1">
      <alignment horizontal="center" vertical="center" wrapText="1"/>
    </xf>
    <xf numFmtId="0" fontId="52" fillId="16" borderId="30" xfId="0" applyFont="1" applyFill="1" applyBorder="1" applyAlignment="1">
      <alignment horizontal="center" vertical="center" wrapText="1"/>
    </xf>
    <xf numFmtId="0" fontId="52" fillId="16" borderId="31" xfId="0" applyFont="1" applyFill="1" applyBorder="1" applyAlignment="1">
      <alignment horizontal="center" vertical="center" wrapText="1"/>
    </xf>
    <xf numFmtId="0" fontId="52" fillId="16" borderId="32" xfId="0" applyFont="1" applyFill="1" applyBorder="1" applyAlignment="1">
      <alignment horizontal="center" vertical="center" wrapText="1"/>
    </xf>
    <xf numFmtId="0" fontId="19" fillId="16" borderId="30" xfId="0" applyFont="1" applyFill="1" applyBorder="1" applyAlignment="1">
      <alignment horizontal="center" vertical="center" wrapText="1"/>
    </xf>
    <xf numFmtId="0" fontId="19" fillId="16" borderId="32" xfId="0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52" fillId="0" borderId="31" xfId="23" applyFont="1" applyBorder="1" applyAlignment="1">
      <alignment horizontal="left" vertical="center" wrapText="1"/>
    </xf>
  </cellXfs>
  <cellStyles count="38">
    <cellStyle name="Hyperlink" xfId="16" xr:uid="{FF327CB4-B363-4859-B3D4-FEC05C720CF9}"/>
    <cellStyle name="Millares" xfId="18" builtinId="3"/>
    <cellStyle name="Millares [0] 2" xfId="7" xr:uid="{00000000-0005-0000-0000-000001000000}"/>
    <cellStyle name="Millares [0] 2 2" xfId="27" xr:uid="{70A2DF13-8903-414D-9ABE-5ECC5A6C6F3B}"/>
    <cellStyle name="Millares 2" xfId="5" xr:uid="{00000000-0005-0000-0000-000002000000}"/>
    <cellStyle name="Millares 2 2" xfId="25" xr:uid="{5544B2DF-0A1C-422F-BA2F-1F3F19859675}"/>
    <cellStyle name="Millares 3" xfId="30" xr:uid="{B5541222-561F-4DC2-9D02-576FC2231165}"/>
    <cellStyle name="Millares 4" xfId="34" xr:uid="{AB1E4DDA-0C99-422E-AE9B-F9B758D528BB}"/>
    <cellStyle name="Millares 5" xfId="36" xr:uid="{767C0E13-0F65-41A5-A3D5-8720535127B0}"/>
    <cellStyle name="Moneda [0] 2" xfId="8" xr:uid="{00000000-0005-0000-0000-000003000000}"/>
    <cellStyle name="Moneda [0] 2 2" xfId="28" xr:uid="{9166738B-A7F5-4480-9A17-CEE477196D66}"/>
    <cellStyle name="Moneda 130" xfId="32" xr:uid="{8435FBFC-E038-4A73-A347-F45DA91BB2D3}"/>
    <cellStyle name="Moneda 2" xfId="4" xr:uid="{00000000-0005-0000-0000-000004000000}"/>
    <cellStyle name="Moneda 2 2" xfId="24" xr:uid="{F196321A-673A-43F5-9988-A2A8EF649B15}"/>
    <cellStyle name="Moneda 3" xfId="33" xr:uid="{FE0FB9DC-AF83-4F9A-8B7F-415721C0F787}"/>
    <cellStyle name="Moneda 4" xfId="35" xr:uid="{6732CD9D-AFE5-47CA-966E-0FE2F14B29C9}"/>
    <cellStyle name="Moneda 5" xfId="37" xr:uid="{AE52F95C-9C39-4A97-8041-2594AEBB1641}"/>
    <cellStyle name="Normal" xfId="0" builtinId="0"/>
    <cellStyle name="Normal 2" xfId="2" xr:uid="{00000000-0005-0000-0000-000006000000}"/>
    <cellStyle name="Normal 3" xfId="3" xr:uid="{00000000-0005-0000-0000-000007000000}"/>
    <cellStyle name="Normal 3 2" xfId="23" xr:uid="{17A6CC18-E17B-423A-9999-E3F9E7BB3380}"/>
    <cellStyle name="Normal 4" xfId="17" xr:uid="{49FC8E33-C0C3-4E0D-B8A8-D530E73D4CC5}"/>
    <cellStyle name="Normal 4 2" xfId="29" xr:uid="{EA6BF31F-34D5-4F1B-88D1-B3BD23ABED23}"/>
    <cellStyle name="Normal 5" xfId="19" xr:uid="{C52B7D4A-D246-4DB4-9679-A0B39302B7C5}"/>
    <cellStyle name="Normal 5 2" xfId="31" xr:uid="{03B9CFAB-2248-4680-8FE3-BBB807A39F04}"/>
    <cellStyle name="Normal 6" xfId="20" xr:uid="{11AB634A-331F-444F-86F9-70FBF7AA1F92}"/>
    <cellStyle name="Normal 7" xfId="21" xr:uid="{C7D6D7A0-009E-4E64-AC2A-8E1EEAB21AE0}"/>
    <cellStyle name="Porcentaje" xfId="1" builtinId="5"/>
    <cellStyle name="Porcentaje 2" xfId="6" xr:uid="{00000000-0005-0000-0000-000009000000}"/>
    <cellStyle name="Porcentaje 2 2" xfId="10" xr:uid="{00000000-0005-0000-0000-00000A000000}"/>
    <cellStyle name="Porcentaje 2 3" xfId="26" xr:uid="{59EAB0FD-6B33-49BA-99DC-6D70F108B623}"/>
    <cellStyle name="Porcentaje 3" xfId="22" xr:uid="{DA467B47-5BA3-4303-81FA-CC3401D48E3C}"/>
    <cellStyle name="Porcentual 2" xfId="9" xr:uid="{00000000-0005-0000-0000-00000B000000}"/>
    <cellStyle name="SAPDataCell" xfId="11" xr:uid="{DB261AAE-92BF-411E-8264-C02101257907}"/>
    <cellStyle name="SAPDimensionCell" xfId="14" xr:uid="{DF68E837-F06B-466F-833B-06542571CC9F}"/>
    <cellStyle name="SAPFormula" xfId="15" xr:uid="{32829057-54D9-4D64-AB08-B92E15436789}"/>
    <cellStyle name="SAPMemberCell" xfId="12" xr:uid="{A419A9E6-F61B-42CA-8C33-84FC4AC3518C}"/>
    <cellStyle name="SAPMemberCell 3" xfId="13" xr:uid="{6FE03FBF-914A-4F85-B511-960822982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10/relationships/person" Target="persons/perso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0</xdr:row>
      <xdr:rowOff>44451</xdr:rowOff>
    </xdr:from>
    <xdr:to>
      <xdr:col>3</xdr:col>
      <xdr:colOff>117475</xdr:colOff>
      <xdr:row>3</xdr:row>
      <xdr:rowOff>168276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252F62-3063-45B1-BC4E-5726A6C808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" y="44451"/>
          <a:ext cx="9302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0</xdr:row>
      <xdr:rowOff>44451</xdr:rowOff>
    </xdr:from>
    <xdr:to>
      <xdr:col>3</xdr:col>
      <xdr:colOff>117475</xdr:colOff>
      <xdr:row>3</xdr:row>
      <xdr:rowOff>168276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9E134E-913D-41D8-8745-DB8FCC2651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" y="44451"/>
          <a:ext cx="9302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802822</xdr:colOff>
      <xdr:row>0</xdr:row>
      <xdr:rowOff>58510</xdr:rowOff>
    </xdr:from>
    <xdr:to>
      <xdr:col>0</xdr:col>
      <xdr:colOff>1974397</xdr:colOff>
      <xdr:row>3</xdr:row>
      <xdr:rowOff>115660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0632DC0D-F39B-47C5-8923-1BAA9854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2" y="58510"/>
          <a:ext cx="1171575" cy="669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802822</xdr:colOff>
      <xdr:row>0</xdr:row>
      <xdr:rowOff>58510</xdr:rowOff>
    </xdr:from>
    <xdr:to>
      <xdr:col>0</xdr:col>
      <xdr:colOff>1974397</xdr:colOff>
      <xdr:row>3</xdr:row>
      <xdr:rowOff>115660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C7379075-48CF-4D52-8739-EC66A1D6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2" y="58510"/>
          <a:ext cx="11715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0</xdr:row>
      <xdr:rowOff>44451</xdr:rowOff>
    </xdr:from>
    <xdr:to>
      <xdr:col>3</xdr:col>
      <xdr:colOff>165100</xdr:colOff>
      <xdr:row>3</xdr:row>
      <xdr:rowOff>158751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72D656-D929-4045-A693-11DC966038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" y="44451"/>
          <a:ext cx="9302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0</xdr:row>
      <xdr:rowOff>44451</xdr:rowOff>
    </xdr:from>
    <xdr:to>
      <xdr:col>3</xdr:col>
      <xdr:colOff>165100</xdr:colOff>
      <xdr:row>3</xdr:row>
      <xdr:rowOff>158751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53E17C-DFD4-4FD5-99EF-B491F10802F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50" y="44451"/>
          <a:ext cx="97790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554F5F39-3F81-4848-AA1C-D899AA89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85725"/>
          <a:ext cx="1171575" cy="1159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300595</xdr:colOff>
      <xdr:row>0</xdr:row>
      <xdr:rowOff>121228</xdr:rowOff>
    </xdr:from>
    <xdr:to>
      <xdr:col>0</xdr:col>
      <xdr:colOff>1363311</xdr:colOff>
      <xdr:row>3</xdr:row>
      <xdr:rowOff>306161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8B89C2B5-CDDA-4520-966F-68511049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595" y="121228"/>
          <a:ext cx="1062716" cy="86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299358</xdr:colOff>
      <xdr:row>0</xdr:row>
      <xdr:rowOff>140154</xdr:rowOff>
    </xdr:from>
    <xdr:to>
      <xdr:col>1</xdr:col>
      <xdr:colOff>446315</xdr:colOff>
      <xdr:row>3</xdr:row>
      <xdr:rowOff>197304</xdr:rowOff>
    </xdr:to>
    <xdr:pic>
      <xdr:nvPicPr>
        <xdr:cNvPr id="3" name="Picture 47">
          <a:extLst>
            <a:ext uri="{FF2B5EF4-FFF2-40B4-BE49-F238E27FC236}">
              <a16:creationId xmlns:a16="http://schemas.microsoft.com/office/drawing/2014/main" id="{DF37CC7C-931E-4083-8B3C-BDD1E72B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8" y="140154"/>
          <a:ext cx="990600" cy="1159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0</xdr:col>
      <xdr:colOff>1052739</xdr:colOff>
      <xdr:row>3</xdr:row>
      <xdr:rowOff>133350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4913A00F-7532-491D-BFBD-DCA17F58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967014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1329EF9C-E69B-4BEB-AFEC-09ACA3B3E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B358D1F2-E0E8-4990-A587-7C6298FB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142875</xdr:rowOff>
    </xdr:from>
    <xdr:ext cx="1276350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A69AB48D-8684-4819-A980-0B0AFA2E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D07A0892-ADD7-4BA0-AE50-0E0B3594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85725</xdr:rowOff>
    </xdr:from>
    <xdr:to>
      <xdr:col>0</xdr:col>
      <xdr:colOff>1838325</xdr:colOff>
      <xdr:row>3</xdr:row>
      <xdr:rowOff>142875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71CF3F09-1C49-4247-8427-AE8A1DB08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5725"/>
          <a:ext cx="1171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0</xdr:row>
      <xdr:rowOff>44451</xdr:rowOff>
    </xdr:from>
    <xdr:to>
      <xdr:col>3</xdr:col>
      <xdr:colOff>165100</xdr:colOff>
      <xdr:row>3</xdr:row>
      <xdr:rowOff>158751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C1CA2E-66A1-4AF4-A0FB-DFB42AF519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50" y="44451"/>
          <a:ext cx="966470" cy="822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0</xdr:row>
      <xdr:rowOff>44451</xdr:rowOff>
    </xdr:from>
    <xdr:to>
      <xdr:col>3</xdr:col>
      <xdr:colOff>165100</xdr:colOff>
      <xdr:row>3</xdr:row>
      <xdr:rowOff>158751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38F1C7-5812-42D5-88E9-AA9FB7A5BC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50" y="44451"/>
          <a:ext cx="97790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0</xdr:row>
      <xdr:rowOff>44451</xdr:rowOff>
    </xdr:from>
    <xdr:to>
      <xdr:col>3</xdr:col>
      <xdr:colOff>117475</xdr:colOff>
      <xdr:row>3</xdr:row>
      <xdr:rowOff>168276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FB024F-1A89-4338-B4DB-A3745142D2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" y="44451"/>
          <a:ext cx="9302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Yuly Emperatriz Sanchez Cancelado" id="{8BEAB1FF-B6C5-4EF7-9C7C-BDFD4C498021}" userId="S::yesanchez@sdmujer.gov.co::1523c0ed-8dfa-4277-a4a7-c3af0a9fa9d1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6" dT="2025-02-25T14:53:46.42" personId="{8BEAB1FF-B6C5-4EF7-9C7C-BDFD4C498021}" id="{7CCE52EC-6DD5-4592-B25C-575410ABD606}">
    <text xml:space="preserve">Ajusté la fórmula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16" dT="2025-02-25T15:03:02.11" personId="{8BEAB1FF-B6C5-4EF7-9C7C-BDFD4C498021}" id="{170D0DB3-0B27-4462-A00E-E686A1A49430}">
    <text>Ajusté la fórmula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16" dT="2025-02-25T15:03:15.07" personId="{8BEAB1FF-B6C5-4EF7-9C7C-BDFD4C498021}" id="{C2E71A67-C82E-4919-85BF-8C83DF5DFC5D}">
    <text>Ajusté la fórmula</text>
  </threadedComment>
  <threadedComment ref="H19" dT="2025-02-25T15:45:55.56" personId="{8BEAB1FF-B6C5-4EF7-9C7C-BDFD4C498021}" id="{5F6186B2-1108-4B91-B043-8F34A70887BC}">
    <text>Por fa revisa o si crees que vale la pena más claridad, perfecto!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16" dT="2025-02-25T15:16:44.72" personId="{8BEAB1FF-B6C5-4EF7-9C7C-BDFD4C498021}" id="{1F9E4565-273A-4112-9CA9-C2A6D6471B34}">
    <text>Ajusté la fórmula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16" dT="2025-02-25T15:16:23.05" personId="{8BEAB1FF-B6C5-4EF7-9C7C-BDFD4C498021}" id="{455EE3F7-4BDF-4038-8E5F-AC729F3BC669}">
    <text>Ajusté la fórmula</text>
  </threadedComment>
</ThreadedComment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4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03F0-2A79-448F-A0A9-A5C8667C9C57}">
  <dimension ref="A1:L23"/>
  <sheetViews>
    <sheetView workbookViewId="0">
      <selection activeCell="H22" sqref="H22"/>
    </sheetView>
  </sheetViews>
  <sheetFormatPr baseColWidth="10" defaultColWidth="12" defaultRowHeight="12.75" x14ac:dyDescent="0.25"/>
  <cols>
    <col min="1" max="4" width="15.7109375" style="306" customWidth="1"/>
    <col min="5" max="5" width="34.28515625" style="301" customWidth="1"/>
    <col min="6" max="6" width="31" style="301" customWidth="1"/>
    <col min="7" max="7" width="20.140625" style="301" customWidth="1"/>
    <col min="8" max="8" width="19.140625" style="301" customWidth="1"/>
    <col min="9" max="9" width="24" style="301" customWidth="1"/>
    <col min="10" max="10" width="18.7109375" style="301" customWidth="1"/>
    <col min="11" max="11" width="21.7109375" style="301" customWidth="1"/>
    <col min="12" max="16384" width="12" style="301"/>
  </cols>
  <sheetData>
    <row r="1" spans="1:12" x14ac:dyDescent="0.25">
      <c r="A1" s="304" t="s">
        <v>0</v>
      </c>
      <c r="B1" s="304" t="s">
        <v>1</v>
      </c>
      <c r="C1" s="304" t="s">
        <v>2</v>
      </c>
      <c r="D1" s="304" t="s">
        <v>3</v>
      </c>
      <c r="E1" s="305" t="s">
        <v>4</v>
      </c>
      <c r="F1" s="305" t="s">
        <v>5</v>
      </c>
      <c r="G1" s="305" t="s">
        <v>6</v>
      </c>
      <c r="H1" s="305" t="s">
        <v>7</v>
      </c>
      <c r="I1" s="305" t="s">
        <v>8</v>
      </c>
      <c r="J1" s="305" t="s">
        <v>9</v>
      </c>
      <c r="K1" s="305" t="s">
        <v>10</v>
      </c>
      <c r="L1" s="305" t="s">
        <v>11</v>
      </c>
    </row>
    <row r="2" spans="1:12" ht="25.5" x14ac:dyDescent="0.25">
      <c r="A2" s="306" t="s">
        <v>12</v>
      </c>
      <c r="B2" s="306" t="s">
        <v>13</v>
      </c>
      <c r="C2" s="306" t="s">
        <v>14</v>
      </c>
      <c r="D2" s="306" t="s">
        <v>15</v>
      </c>
      <c r="E2" s="301" t="s">
        <v>16</v>
      </c>
      <c r="F2" s="301" t="s">
        <v>17</v>
      </c>
      <c r="G2" s="306" t="s">
        <v>18</v>
      </c>
      <c r="H2" s="301" t="s">
        <v>19</v>
      </c>
      <c r="I2" s="301" t="s">
        <v>20</v>
      </c>
      <c r="J2" s="301" t="s">
        <v>21</v>
      </c>
      <c r="K2" s="301" t="s">
        <v>22</v>
      </c>
      <c r="L2" s="301" t="s">
        <v>23</v>
      </c>
    </row>
    <row r="3" spans="1:12" ht="25.5" x14ac:dyDescent="0.25">
      <c r="A3" s="306" t="s">
        <v>24</v>
      </c>
      <c r="B3" s="306" t="s">
        <v>25</v>
      </c>
      <c r="C3" s="306" t="s">
        <v>26</v>
      </c>
      <c r="D3" s="306" t="s">
        <v>27</v>
      </c>
      <c r="E3" s="301" t="s">
        <v>28</v>
      </c>
      <c r="F3" s="301" t="s">
        <v>29</v>
      </c>
      <c r="G3" s="306" t="s">
        <v>30</v>
      </c>
      <c r="H3" s="301" t="s">
        <v>31</v>
      </c>
      <c r="I3" s="301" t="s">
        <v>32</v>
      </c>
      <c r="J3" s="301" t="s">
        <v>33</v>
      </c>
      <c r="K3" s="301" t="s">
        <v>34</v>
      </c>
      <c r="L3" s="301" t="s">
        <v>35</v>
      </c>
    </row>
    <row r="4" spans="1:12" ht="25.5" x14ac:dyDescent="0.25">
      <c r="A4" s="306" t="s">
        <v>36</v>
      </c>
      <c r="B4" s="306" t="s">
        <v>37</v>
      </c>
      <c r="D4" s="306" t="s">
        <v>38</v>
      </c>
      <c r="E4" s="301" t="s">
        <v>39</v>
      </c>
      <c r="F4" s="301" t="s">
        <v>40</v>
      </c>
      <c r="G4" s="306" t="s">
        <v>41</v>
      </c>
      <c r="I4" s="301" t="s">
        <v>42</v>
      </c>
      <c r="J4" s="301" t="s">
        <v>23</v>
      </c>
      <c r="K4" s="301" t="s">
        <v>43</v>
      </c>
      <c r="L4" s="301" t="s">
        <v>26</v>
      </c>
    </row>
    <row r="5" spans="1:12" ht="25.5" x14ac:dyDescent="0.25">
      <c r="A5" s="306" t="s">
        <v>44</v>
      </c>
      <c r="B5" s="306" t="s">
        <v>45</v>
      </c>
      <c r="D5" s="306" t="s">
        <v>46</v>
      </c>
      <c r="E5" s="301" t="s">
        <v>47</v>
      </c>
      <c r="F5" s="301" t="s">
        <v>48</v>
      </c>
      <c r="G5" s="306" t="s">
        <v>49</v>
      </c>
      <c r="I5" s="301" t="s">
        <v>50</v>
      </c>
      <c r="J5" s="301" t="s">
        <v>51</v>
      </c>
    </row>
    <row r="6" spans="1:12" ht="25.5" x14ac:dyDescent="0.25">
      <c r="B6" s="306" t="s">
        <v>52</v>
      </c>
      <c r="D6" s="306" t="s">
        <v>53</v>
      </c>
      <c r="E6" s="301" t="s">
        <v>54</v>
      </c>
      <c r="F6" s="301" t="s">
        <v>55</v>
      </c>
      <c r="G6" s="306" t="s">
        <v>56</v>
      </c>
      <c r="I6" s="301" t="s">
        <v>57</v>
      </c>
    </row>
    <row r="7" spans="1:12" ht="25.5" x14ac:dyDescent="0.25">
      <c r="D7" s="306" t="s">
        <v>58</v>
      </c>
      <c r="E7" s="301" t="s">
        <v>59</v>
      </c>
      <c r="F7" s="301" t="s">
        <v>60</v>
      </c>
      <c r="G7" s="306" t="s">
        <v>61</v>
      </c>
      <c r="I7" s="301" t="s">
        <v>62</v>
      </c>
    </row>
    <row r="8" spans="1:12" x14ac:dyDescent="0.25">
      <c r="E8" s="301" t="s">
        <v>63</v>
      </c>
      <c r="F8" s="301" t="s">
        <v>64</v>
      </c>
      <c r="G8" s="301" t="s">
        <v>65</v>
      </c>
    </row>
    <row r="9" spans="1:12" x14ac:dyDescent="0.25">
      <c r="E9" s="301" t="s">
        <v>66</v>
      </c>
      <c r="F9" s="301" t="s">
        <v>67</v>
      </c>
    </row>
    <row r="10" spans="1:12" x14ac:dyDescent="0.25">
      <c r="E10" s="301" t="s">
        <v>68</v>
      </c>
      <c r="F10" s="301" t="s">
        <v>69</v>
      </c>
    </row>
    <row r="11" spans="1:12" x14ac:dyDescent="0.25">
      <c r="E11" s="301" t="s">
        <v>70</v>
      </c>
      <c r="F11" s="301" t="s">
        <v>71</v>
      </c>
    </row>
    <row r="12" spans="1:12" x14ac:dyDescent="0.25">
      <c r="E12" s="301" t="s">
        <v>72</v>
      </c>
      <c r="F12" s="301" t="s">
        <v>73</v>
      </c>
    </row>
    <row r="13" spans="1:12" x14ac:dyDescent="0.25">
      <c r="E13" s="301" t="s">
        <v>74</v>
      </c>
      <c r="F13" s="301" t="s">
        <v>75</v>
      </c>
    </row>
    <row r="14" spans="1:12" x14ac:dyDescent="0.25">
      <c r="E14" s="301" t="s">
        <v>76</v>
      </c>
      <c r="F14" s="301" t="s">
        <v>77</v>
      </c>
    </row>
    <row r="15" spans="1:12" x14ac:dyDescent="0.25">
      <c r="E15" s="301" t="s">
        <v>78</v>
      </c>
      <c r="F15" s="301" t="s">
        <v>79</v>
      </c>
    </row>
    <row r="16" spans="1:12" x14ac:dyDescent="0.25">
      <c r="E16" s="301" t="s">
        <v>80</v>
      </c>
      <c r="F16" s="301" t="s">
        <v>81</v>
      </c>
    </row>
    <row r="17" spans="5:6" x14ac:dyDescent="0.25">
      <c r="E17" s="301" t="s">
        <v>82</v>
      </c>
      <c r="F17" s="301" t="s">
        <v>83</v>
      </c>
    </row>
    <row r="18" spans="5:6" x14ac:dyDescent="0.25">
      <c r="E18" s="301" t="s">
        <v>84</v>
      </c>
      <c r="F18" s="301" t="s">
        <v>85</v>
      </c>
    </row>
    <row r="19" spans="5:6" x14ac:dyDescent="0.25">
      <c r="E19" s="301" t="s">
        <v>86</v>
      </c>
    </row>
    <row r="20" spans="5:6" x14ac:dyDescent="0.25">
      <c r="E20" s="301" t="s">
        <v>87</v>
      </c>
    </row>
    <row r="21" spans="5:6" x14ac:dyDescent="0.25">
      <c r="E21" s="301" t="s">
        <v>88</v>
      </c>
    </row>
    <row r="22" spans="5:6" x14ac:dyDescent="0.25">
      <c r="E22" s="301" t="s">
        <v>89</v>
      </c>
    </row>
    <row r="23" spans="5:6" x14ac:dyDescent="0.25">
      <c r="E23" s="301" t="s">
        <v>90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29F5-C5F6-420E-92D4-8116C3B2B808}">
  <sheetPr>
    <tabColor theme="5" tint="0.59999389629810485"/>
    <pageSetUpPr fitToPage="1"/>
  </sheetPr>
  <dimension ref="A1:L28"/>
  <sheetViews>
    <sheetView view="pageBreakPreview" zoomScale="60" zoomScaleNormal="100" workbookViewId="0">
      <selection activeCell="D17" sqref="D17:H17"/>
    </sheetView>
  </sheetViews>
  <sheetFormatPr baseColWidth="10" defaultColWidth="8.7109375" defaultRowHeight="12.75" x14ac:dyDescent="0.25"/>
  <cols>
    <col min="1" max="1" width="3.28515625" style="301" customWidth="1"/>
    <col min="2" max="2" width="9.28515625" style="301" customWidth="1"/>
    <col min="3" max="3" width="5.7109375" style="301" customWidth="1"/>
    <col min="4" max="4" width="6.7109375" style="301" customWidth="1"/>
    <col min="5" max="5" width="5.7109375" style="301" customWidth="1"/>
    <col min="6" max="6" width="10.28515625" style="301" customWidth="1"/>
    <col min="7" max="7" width="2.140625" style="301" customWidth="1"/>
    <col min="8" max="8" width="18.7109375" style="301" customWidth="1"/>
    <col min="9" max="9" width="12.7109375" style="301" customWidth="1"/>
    <col min="10" max="10" width="6.7109375" style="301" customWidth="1"/>
    <col min="11" max="11" width="18.7109375" style="301" customWidth="1"/>
    <col min="12" max="12" width="25.7109375" style="301" customWidth="1"/>
    <col min="13" max="16384" width="8.7109375" style="301"/>
  </cols>
  <sheetData>
    <row r="1" spans="1:12" ht="18.75" customHeight="1" x14ac:dyDescent="0.25">
      <c r="A1" s="671"/>
      <c r="B1" s="672"/>
      <c r="C1" s="672"/>
      <c r="D1" s="672"/>
      <c r="E1" s="673"/>
      <c r="F1" s="680" t="s">
        <v>275</v>
      </c>
      <c r="G1" s="681"/>
      <c r="H1" s="681"/>
      <c r="I1" s="681"/>
      <c r="J1" s="681"/>
      <c r="K1" s="681"/>
      <c r="L1" s="300"/>
    </row>
    <row r="2" spans="1:12" ht="18.75" customHeight="1" x14ac:dyDescent="0.25">
      <c r="A2" s="674"/>
      <c r="B2" s="675"/>
      <c r="C2" s="675"/>
      <c r="D2" s="675"/>
      <c r="E2" s="676"/>
      <c r="F2" s="682"/>
      <c r="G2" s="683"/>
      <c r="H2" s="683"/>
      <c r="I2" s="683"/>
      <c r="J2" s="683"/>
      <c r="K2" s="683"/>
      <c r="L2" s="300"/>
    </row>
    <row r="3" spans="1:12" ht="18.75" customHeight="1" x14ac:dyDescent="0.25">
      <c r="A3" s="674"/>
      <c r="B3" s="675"/>
      <c r="C3" s="675"/>
      <c r="D3" s="675"/>
      <c r="E3" s="676"/>
      <c r="F3" s="680" t="s">
        <v>276</v>
      </c>
      <c r="G3" s="681"/>
      <c r="H3" s="681"/>
      <c r="I3" s="681"/>
      <c r="J3" s="681"/>
      <c r="K3" s="681"/>
      <c r="L3" s="300"/>
    </row>
    <row r="4" spans="1:12" ht="18.75" customHeight="1" x14ac:dyDescent="0.25">
      <c r="A4" s="677"/>
      <c r="B4" s="678"/>
      <c r="C4" s="678"/>
      <c r="D4" s="678"/>
      <c r="E4" s="679"/>
      <c r="F4" s="682"/>
      <c r="G4" s="683"/>
      <c r="H4" s="683"/>
      <c r="I4" s="683"/>
      <c r="J4" s="683"/>
      <c r="K4" s="683"/>
      <c r="L4" s="300"/>
    </row>
    <row r="5" spans="1:12" ht="15.75" customHeight="1" x14ac:dyDescent="0.25">
      <c r="A5" s="652" t="s">
        <v>277</v>
      </c>
      <c r="B5" s="653"/>
      <c r="C5" s="653"/>
      <c r="D5" s="653"/>
      <c r="E5" s="653"/>
      <c r="F5" s="653"/>
      <c r="G5" s="653"/>
      <c r="H5" s="653"/>
      <c r="I5" s="653"/>
      <c r="J5" s="653"/>
      <c r="K5" s="653"/>
      <c r="L5" s="666"/>
    </row>
    <row r="6" spans="1:12" ht="23.25" customHeight="1" x14ac:dyDescent="0.25">
      <c r="A6" s="652" t="s">
        <v>278</v>
      </c>
      <c r="B6" s="653"/>
      <c r="C6" s="654"/>
      <c r="D6" s="647" t="s">
        <v>12</v>
      </c>
      <c r="E6" s="648"/>
      <c r="F6" s="648"/>
      <c r="G6" s="648"/>
      <c r="H6" s="649"/>
      <c r="I6" s="652" t="s">
        <v>279</v>
      </c>
      <c r="J6" s="654"/>
      <c r="K6" s="647" t="s">
        <v>37</v>
      </c>
      <c r="L6" s="649"/>
    </row>
    <row r="7" spans="1:12" ht="17.649999999999999" customHeight="1" x14ac:dyDescent="0.25">
      <c r="A7" s="652" t="s">
        <v>280</v>
      </c>
      <c r="B7" s="653"/>
      <c r="C7" s="654"/>
      <c r="D7" s="647" t="s">
        <v>26</v>
      </c>
      <c r="E7" s="648"/>
      <c r="F7" s="648"/>
      <c r="G7" s="648"/>
      <c r="H7" s="649"/>
      <c r="I7" s="652" t="s">
        <v>98</v>
      </c>
      <c r="J7" s="654"/>
      <c r="K7" s="647" t="s">
        <v>15</v>
      </c>
      <c r="L7" s="649"/>
    </row>
    <row r="8" spans="1:12" ht="35.65" customHeight="1" x14ac:dyDescent="0.25">
      <c r="A8" s="652" t="s">
        <v>281</v>
      </c>
      <c r="B8" s="653"/>
      <c r="C8" s="654"/>
      <c r="D8" s="647" t="s">
        <v>59</v>
      </c>
      <c r="E8" s="648"/>
      <c r="F8" s="648"/>
      <c r="G8" s="648"/>
      <c r="H8" s="649"/>
      <c r="I8" s="652" t="s">
        <v>282</v>
      </c>
      <c r="J8" s="654"/>
      <c r="K8" s="647" t="s">
        <v>73</v>
      </c>
      <c r="L8" s="649"/>
    </row>
    <row r="9" spans="1:12" ht="15.75" customHeight="1" x14ac:dyDescent="0.25">
      <c r="A9" s="665" t="s">
        <v>283</v>
      </c>
      <c r="B9" s="658"/>
      <c r="C9" s="658"/>
      <c r="D9" s="658"/>
      <c r="E9" s="653"/>
      <c r="F9" s="653"/>
      <c r="G9" s="653"/>
      <c r="H9" s="653"/>
      <c r="I9" s="653"/>
      <c r="J9" s="653"/>
      <c r="K9" s="653"/>
      <c r="L9" s="666"/>
    </row>
    <row r="10" spans="1:12" ht="15.75" customHeight="1" x14ac:dyDescent="0.25">
      <c r="A10" s="650" t="s">
        <v>284</v>
      </c>
      <c r="B10" s="650"/>
      <c r="C10" s="650"/>
      <c r="D10" s="650"/>
      <c r="E10" s="651" t="str">
        <f>+ACTIVIDAD_2!B13</f>
        <v xml:space="preserve">Acompañar el 100% de los casos de representación jurídica que requieran el apoyo de psicología forense. </v>
      </c>
      <c r="F10" s="651"/>
      <c r="G10" s="651"/>
      <c r="H10" s="651"/>
      <c r="I10" s="651"/>
      <c r="J10" s="651"/>
      <c r="K10" s="651"/>
      <c r="L10" s="651"/>
    </row>
    <row r="11" spans="1:12" ht="34.5" customHeight="1" x14ac:dyDescent="0.25">
      <c r="A11" s="667" t="s">
        <v>285</v>
      </c>
      <c r="B11" s="668"/>
      <c r="C11" s="668"/>
      <c r="D11" s="666"/>
      <c r="E11" s="669" t="str">
        <f>+ACTIVIDAD_2!I17</f>
        <v xml:space="preserve"> Porcentaje de casos de representación jurídica que acceden al servicio de acompañamiento psicosocial y/o de psicología forense. </v>
      </c>
      <c r="F11" s="651"/>
      <c r="G11" s="651"/>
      <c r="H11" s="651"/>
      <c r="I11" s="651"/>
      <c r="J11" s="651"/>
      <c r="K11" s="651"/>
      <c r="L11" s="670"/>
    </row>
    <row r="12" spans="1:12" ht="47.25" customHeight="1" x14ac:dyDescent="0.25">
      <c r="A12" s="652" t="s">
        <v>286</v>
      </c>
      <c r="B12" s="653"/>
      <c r="C12" s="653"/>
      <c r="D12" s="654"/>
      <c r="E12" s="669" t="s">
        <v>696</v>
      </c>
      <c r="F12" s="651"/>
      <c r="G12" s="651"/>
      <c r="H12" s="651"/>
      <c r="I12" s="651"/>
      <c r="J12" s="651"/>
      <c r="K12" s="651"/>
      <c r="L12" s="670"/>
    </row>
    <row r="13" spans="1:12" ht="28.5" customHeight="1" x14ac:dyDescent="0.25">
      <c r="A13" s="652" t="s">
        <v>287</v>
      </c>
      <c r="B13" s="653"/>
      <c r="C13" s="654"/>
      <c r="D13" s="647" t="s">
        <v>288</v>
      </c>
      <c r="E13" s="648"/>
      <c r="F13" s="648"/>
      <c r="G13" s="648"/>
      <c r="H13" s="649"/>
      <c r="I13" s="652" t="s">
        <v>289</v>
      </c>
      <c r="J13" s="654"/>
      <c r="K13" s="647" t="s">
        <v>49</v>
      </c>
      <c r="L13" s="649"/>
    </row>
    <row r="14" spans="1:12" ht="15.75" customHeight="1" x14ac:dyDescent="0.25">
      <c r="A14" s="652" t="s">
        <v>290</v>
      </c>
      <c r="B14" s="653"/>
      <c r="C14" s="653"/>
      <c r="D14" s="653"/>
      <c r="E14" s="653"/>
      <c r="F14" s="653"/>
      <c r="G14" s="653"/>
      <c r="H14" s="653"/>
      <c r="I14" s="653"/>
      <c r="J14" s="653"/>
      <c r="K14" s="653"/>
      <c r="L14" s="666"/>
    </row>
    <row r="15" spans="1:12" ht="25.5" customHeight="1" x14ac:dyDescent="0.25">
      <c r="A15" s="652" t="s">
        <v>291</v>
      </c>
      <c r="B15" s="653"/>
      <c r="C15" s="654"/>
      <c r="D15" s="647" t="s">
        <v>19</v>
      </c>
      <c r="E15" s="648"/>
      <c r="F15" s="648"/>
      <c r="G15" s="648"/>
      <c r="H15" s="649"/>
      <c r="I15" s="652" t="s">
        <v>292</v>
      </c>
      <c r="J15" s="654"/>
      <c r="K15" s="647" t="s">
        <v>20</v>
      </c>
      <c r="L15" s="649"/>
    </row>
    <row r="16" spans="1:12" ht="25.5" customHeight="1" x14ac:dyDescent="0.25">
      <c r="A16" s="652" t="s">
        <v>293</v>
      </c>
      <c r="B16" s="653"/>
      <c r="C16" s="654"/>
      <c r="D16" s="684">
        <f>+ACTIVIDAD_2!D38</f>
        <v>1</v>
      </c>
      <c r="E16" s="685"/>
      <c r="F16" s="685"/>
      <c r="G16" s="685"/>
      <c r="H16" s="686"/>
      <c r="I16" s="652" t="s">
        <v>231</v>
      </c>
      <c r="J16" s="654"/>
      <c r="K16" s="687" t="s">
        <v>23</v>
      </c>
      <c r="L16" s="688"/>
    </row>
    <row r="17" spans="1:12" ht="27.6" customHeight="1" x14ac:dyDescent="0.25">
      <c r="A17" s="652" t="s">
        <v>294</v>
      </c>
      <c r="B17" s="653"/>
      <c r="C17" s="654"/>
      <c r="D17" s="647" t="s">
        <v>288</v>
      </c>
      <c r="E17" s="648"/>
      <c r="F17" s="648"/>
      <c r="G17" s="648"/>
      <c r="H17" s="649"/>
      <c r="I17" s="655"/>
      <c r="J17" s="657"/>
      <c r="K17" s="657"/>
      <c r="L17" s="656"/>
    </row>
    <row r="18" spans="1:12" ht="12" customHeight="1" x14ac:dyDescent="0.25">
      <c r="A18" s="307" t="s">
        <v>295</v>
      </c>
      <c r="B18" s="307" t="s">
        <v>296</v>
      </c>
      <c r="C18" s="652" t="s">
        <v>297</v>
      </c>
      <c r="D18" s="653"/>
      <c r="E18" s="653"/>
      <c r="F18" s="653"/>
      <c r="G18" s="654"/>
      <c r="H18" s="652" t="s">
        <v>298</v>
      </c>
      <c r="I18" s="654"/>
      <c r="J18" s="652" t="s">
        <v>299</v>
      </c>
      <c r="K18" s="654"/>
      <c r="L18" s="307" t="s">
        <v>300</v>
      </c>
    </row>
    <row r="19" spans="1:12" ht="63.75" customHeight="1" x14ac:dyDescent="0.25">
      <c r="A19" s="302">
        <v>1</v>
      </c>
      <c r="B19" s="303" t="s">
        <v>288</v>
      </c>
      <c r="C19" s="647" t="s">
        <v>317</v>
      </c>
      <c r="D19" s="648"/>
      <c r="E19" s="648"/>
      <c r="F19" s="648"/>
      <c r="G19" s="649"/>
      <c r="H19" s="647" t="s">
        <v>685</v>
      </c>
      <c r="I19" s="649"/>
      <c r="J19" s="655" t="s">
        <v>22</v>
      </c>
      <c r="K19" s="656"/>
      <c r="L19" s="303" t="s">
        <v>318</v>
      </c>
    </row>
    <row r="20" spans="1:12" ht="63.75" customHeight="1" x14ac:dyDescent="0.25">
      <c r="A20" s="302">
        <v>2</v>
      </c>
      <c r="B20" s="303" t="s">
        <v>288</v>
      </c>
      <c r="C20" s="647" t="s">
        <v>315</v>
      </c>
      <c r="D20" s="648"/>
      <c r="E20" s="648"/>
      <c r="F20" s="648"/>
      <c r="G20" s="649"/>
      <c r="H20" s="647" t="s">
        <v>686</v>
      </c>
      <c r="I20" s="649"/>
      <c r="J20" s="655" t="s">
        <v>22</v>
      </c>
      <c r="K20" s="656"/>
      <c r="L20" s="303" t="s">
        <v>316</v>
      </c>
    </row>
    <row r="21" spans="1:12" ht="63.75" customHeight="1" x14ac:dyDescent="0.25">
      <c r="A21" s="302">
        <v>3</v>
      </c>
      <c r="B21" s="303" t="s">
        <v>288</v>
      </c>
      <c r="C21" s="647" t="s">
        <v>319</v>
      </c>
      <c r="D21" s="648"/>
      <c r="E21" s="648"/>
      <c r="F21" s="648"/>
      <c r="G21" s="649"/>
      <c r="H21" s="647" t="s">
        <v>687</v>
      </c>
      <c r="I21" s="649"/>
      <c r="J21" s="655" t="s">
        <v>22</v>
      </c>
      <c r="K21" s="656"/>
      <c r="L21" s="303" t="s">
        <v>316</v>
      </c>
    </row>
    <row r="22" spans="1:12" ht="25.5" customHeight="1" x14ac:dyDescent="0.25">
      <c r="A22" s="307" t="s">
        <v>295</v>
      </c>
      <c r="B22" s="652" t="s">
        <v>302</v>
      </c>
      <c r="C22" s="653"/>
      <c r="D22" s="653"/>
      <c r="E22" s="653"/>
      <c r="F22" s="653"/>
      <c r="G22" s="653"/>
      <c r="H22" s="653"/>
      <c r="I22" s="653"/>
      <c r="J22" s="653"/>
      <c r="K22" s="654"/>
      <c r="L22" s="307" t="s">
        <v>303</v>
      </c>
    </row>
    <row r="23" spans="1:12" ht="28.15" customHeight="1" x14ac:dyDescent="0.25">
      <c r="A23" s="400">
        <v>1</v>
      </c>
      <c r="B23" s="647" t="s">
        <v>684</v>
      </c>
      <c r="C23" s="648"/>
      <c r="D23" s="648"/>
      <c r="E23" s="648"/>
      <c r="F23" s="648"/>
      <c r="G23" s="648"/>
      <c r="H23" s="648"/>
      <c r="I23" s="648"/>
      <c r="J23" s="648"/>
      <c r="K23" s="649"/>
      <c r="L23" s="303" t="s">
        <v>34</v>
      </c>
    </row>
    <row r="24" spans="1:12" ht="15.75" customHeight="1" x14ac:dyDescent="0.25">
      <c r="A24" s="652" t="s">
        <v>305</v>
      </c>
      <c r="B24" s="653"/>
      <c r="C24" s="653"/>
      <c r="D24" s="653"/>
      <c r="E24" s="653"/>
      <c r="F24" s="658"/>
      <c r="G24" s="658"/>
      <c r="H24" s="653"/>
      <c r="I24" s="658"/>
      <c r="J24" s="658"/>
      <c r="K24" s="653"/>
      <c r="L24" s="659"/>
    </row>
    <row r="25" spans="1:12" ht="26.25" customHeight="1" x14ac:dyDescent="0.25">
      <c r="A25" s="652" t="s">
        <v>306</v>
      </c>
      <c r="B25" s="653"/>
      <c r="C25" s="654"/>
      <c r="D25" s="689">
        <v>0.91</v>
      </c>
      <c r="E25" s="648"/>
      <c r="F25" s="650" t="s">
        <v>307</v>
      </c>
      <c r="G25" s="650"/>
      <c r="H25" s="316">
        <v>2024</v>
      </c>
      <c r="I25" s="650" t="s">
        <v>308</v>
      </c>
      <c r="J25" s="650"/>
      <c r="K25" s="401"/>
      <c r="L25" s="315" t="s">
        <v>309</v>
      </c>
    </row>
    <row r="26" spans="1:12" ht="26.25" customHeight="1" x14ac:dyDescent="0.25">
      <c r="A26" s="652" t="s">
        <v>310</v>
      </c>
      <c r="B26" s="653"/>
      <c r="C26" s="654"/>
      <c r="D26" s="647" t="s">
        <v>320</v>
      </c>
      <c r="E26" s="648"/>
      <c r="F26" s="660"/>
      <c r="G26" s="660"/>
      <c r="H26" s="648"/>
      <c r="I26" s="660"/>
      <c r="J26" s="660"/>
      <c r="K26" s="648"/>
      <c r="L26" s="661"/>
    </row>
    <row r="27" spans="1:12" ht="55.5" customHeight="1" x14ac:dyDescent="0.25">
      <c r="A27" s="652" t="s">
        <v>312</v>
      </c>
      <c r="B27" s="653"/>
      <c r="C27" s="654"/>
      <c r="D27" s="647" t="s">
        <v>688</v>
      </c>
      <c r="E27" s="648"/>
      <c r="F27" s="648"/>
      <c r="G27" s="648"/>
      <c r="H27" s="648"/>
      <c r="I27" s="648"/>
      <c r="J27" s="648"/>
      <c r="K27" s="648"/>
      <c r="L27" s="649"/>
    </row>
    <row r="28" spans="1:12" ht="17.649999999999999" customHeight="1" x14ac:dyDescent="0.25">
      <c r="A28" s="652" t="s">
        <v>314</v>
      </c>
      <c r="B28" s="653"/>
      <c r="C28" s="654"/>
      <c r="D28" s="647"/>
      <c r="E28" s="648"/>
      <c r="F28" s="648"/>
      <c r="G28" s="648"/>
      <c r="H28" s="648"/>
      <c r="I28" s="648"/>
      <c r="J28" s="648"/>
      <c r="K28" s="648"/>
      <c r="L28" s="649"/>
    </row>
  </sheetData>
  <mergeCells count="64">
    <mergeCell ref="C20:G20"/>
    <mergeCell ref="H20:I20"/>
    <mergeCell ref="J20:K20"/>
    <mergeCell ref="A26:C26"/>
    <mergeCell ref="D26:L26"/>
    <mergeCell ref="C21:G21"/>
    <mergeCell ref="H21:I21"/>
    <mergeCell ref="J21:K21"/>
    <mergeCell ref="A27:C27"/>
    <mergeCell ref="D27:L27"/>
    <mergeCell ref="A28:C28"/>
    <mergeCell ref="D28:L28"/>
    <mergeCell ref="B22:K22"/>
    <mergeCell ref="B23:K23"/>
    <mergeCell ref="A24:L24"/>
    <mergeCell ref="A25:C25"/>
    <mergeCell ref="D25:E25"/>
    <mergeCell ref="F25:G25"/>
    <mergeCell ref="I25:J25"/>
    <mergeCell ref="C18:G18"/>
    <mergeCell ref="H18:I18"/>
    <mergeCell ref="J18:K18"/>
    <mergeCell ref="C19:G19"/>
    <mergeCell ref="H19:I19"/>
    <mergeCell ref="J19:K19"/>
    <mergeCell ref="A16:C16"/>
    <mergeCell ref="D16:H16"/>
    <mergeCell ref="I16:J16"/>
    <mergeCell ref="K16:L16"/>
    <mergeCell ref="A17:C17"/>
    <mergeCell ref="D17:H17"/>
    <mergeCell ref="I17:L17"/>
    <mergeCell ref="A15:C15"/>
    <mergeCell ref="D15:H15"/>
    <mergeCell ref="I15:J15"/>
    <mergeCell ref="K15:L15"/>
    <mergeCell ref="A9:L9"/>
    <mergeCell ref="A10:D10"/>
    <mergeCell ref="E10:L10"/>
    <mergeCell ref="A11:D11"/>
    <mergeCell ref="E11:L11"/>
    <mergeCell ref="A12:D12"/>
    <mergeCell ref="E12:L12"/>
    <mergeCell ref="A13:C13"/>
    <mergeCell ref="D13:H13"/>
    <mergeCell ref="I13:J13"/>
    <mergeCell ref="K13:L13"/>
    <mergeCell ref="A14:L14"/>
    <mergeCell ref="A7:C7"/>
    <mergeCell ref="D7:H7"/>
    <mergeCell ref="I7:J7"/>
    <mergeCell ref="K7:L7"/>
    <mergeCell ref="A8:C8"/>
    <mergeCell ref="D8:H8"/>
    <mergeCell ref="I8:J8"/>
    <mergeCell ref="K8:L8"/>
    <mergeCell ref="A1:E4"/>
    <mergeCell ref="F1:K2"/>
    <mergeCell ref="F3:K4"/>
    <mergeCell ref="A5:L5"/>
    <mergeCell ref="A6:C6"/>
    <mergeCell ref="D6:H6"/>
    <mergeCell ref="I6:J6"/>
    <mergeCell ref="K6:L6"/>
  </mergeCells>
  <pageMargins left="0.7" right="0.7" top="0.75" bottom="0.75" header="0.3" footer="0.3"/>
  <pageSetup scale="7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AC26296A-D93C-4A36-B02A-C4670C08DE92}">
          <x14:formula1>
            <xm:f>Datos!$K$2:$K$3</xm:f>
          </x14:formula1>
          <xm:sqref>J19:K21</xm:sqref>
        </x14:dataValidation>
        <x14:dataValidation type="list" allowBlank="1" showInputMessage="1" showErrorMessage="1" xr:uid="{9AFB2D25-A8C2-4298-9D80-2B5F5573EBEC}">
          <x14:formula1>
            <xm:f>Datos!$K$2:$K$4</xm:f>
          </x14:formula1>
          <xm:sqref>L23</xm:sqref>
        </x14:dataValidation>
        <x14:dataValidation type="list" allowBlank="1" showInputMessage="1" showErrorMessage="1" xr:uid="{0816966F-6458-4F65-BC64-CE73CAE90167}">
          <x14:formula1>
            <xm:f>Datos!$J$2:$J$5</xm:f>
          </x14:formula1>
          <xm:sqref>K16:L16</xm:sqref>
        </x14:dataValidation>
        <x14:dataValidation type="list" allowBlank="1" showInputMessage="1" showErrorMessage="1" xr:uid="{DEA5FE7E-928A-41BF-A8F0-96F710F4C745}">
          <x14:formula1>
            <xm:f>Datos!$I$2:$I$7</xm:f>
          </x14:formula1>
          <xm:sqref>K15:L15</xm:sqref>
        </x14:dataValidation>
        <x14:dataValidation type="list" allowBlank="1" showInputMessage="1" showErrorMessage="1" xr:uid="{B500EE43-3C7B-4576-A58A-6918E36A9208}">
          <x14:formula1>
            <xm:f>Datos!$H$2:$H$3</xm:f>
          </x14:formula1>
          <xm:sqref>D15:H15</xm:sqref>
        </x14:dataValidation>
        <x14:dataValidation type="list" allowBlank="1" showInputMessage="1" showErrorMessage="1" xr:uid="{C23B841B-D705-44C8-8F6B-32EC42BE823F}">
          <x14:formula1>
            <xm:f>Datos!$G$2:$G$8</xm:f>
          </x14:formula1>
          <xm:sqref>K13:L13</xm:sqref>
        </x14:dataValidation>
        <x14:dataValidation type="list" allowBlank="1" showInputMessage="1" showErrorMessage="1" xr:uid="{424D681A-BB56-44D2-B03F-D9A04DED0783}">
          <x14:formula1>
            <xm:f>Datos!$F$2:$F$18</xm:f>
          </x14:formula1>
          <xm:sqref>K8:L8</xm:sqref>
        </x14:dataValidation>
        <x14:dataValidation type="list" allowBlank="1" showInputMessage="1" showErrorMessage="1" xr:uid="{E3B8416E-F461-40D2-84BE-C82FF169F02A}">
          <x14:formula1>
            <xm:f>Datos!$E$2:$E$23</xm:f>
          </x14:formula1>
          <xm:sqref>D8:H8</xm:sqref>
        </x14:dataValidation>
        <x14:dataValidation type="list" allowBlank="1" showInputMessage="1" showErrorMessage="1" xr:uid="{CD3A2E75-9EF4-45DA-A3E6-C2EF72EE76D1}">
          <x14:formula1>
            <xm:f>Datos!$D$2:$D$7</xm:f>
          </x14:formula1>
          <xm:sqref>K7:L7</xm:sqref>
        </x14:dataValidation>
        <x14:dataValidation type="list" allowBlank="1" showInputMessage="1" showErrorMessage="1" xr:uid="{BA6E26F5-65C4-4774-AEA1-732A6D165454}">
          <x14:formula1>
            <xm:f>Datos!$C$2:$C$3</xm:f>
          </x14:formula1>
          <xm:sqref>D7:H7</xm:sqref>
        </x14:dataValidation>
        <x14:dataValidation type="list" allowBlank="1" showInputMessage="1" showErrorMessage="1" xr:uid="{647D706A-D747-42FC-A8FC-89B52193D957}">
          <x14:formula1>
            <xm:f>Datos!$B$2:$B$6</xm:f>
          </x14:formula1>
          <xm:sqref>K6:L6</xm:sqref>
        </x14:dataValidation>
        <x14:dataValidation type="list" allowBlank="1" showInputMessage="1" showErrorMessage="1" xr:uid="{4C276DC2-1891-4891-A557-9238980274C4}">
          <x14:formula1>
            <xm:f>Datos!$A$2:$A$5</xm:f>
          </x14:formula1>
          <xm:sqref>D6:H6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4B2E-0FEE-4C00-92A2-D5204ACBBACC}">
  <sheetPr>
    <tabColor theme="5" tint="0.59999389629810485"/>
    <pageSetUpPr fitToPage="1"/>
  </sheetPr>
  <dimension ref="A1:L28"/>
  <sheetViews>
    <sheetView view="pageBreakPreview" topLeftCell="A11" zoomScale="60" zoomScaleNormal="100" workbookViewId="0">
      <selection activeCell="D17" sqref="D17:H17"/>
    </sheetView>
  </sheetViews>
  <sheetFormatPr baseColWidth="10" defaultColWidth="8.7109375" defaultRowHeight="12.75" x14ac:dyDescent="0.25"/>
  <cols>
    <col min="1" max="1" width="3.28515625" style="342" customWidth="1"/>
    <col min="2" max="2" width="9.28515625" style="342" customWidth="1"/>
    <col min="3" max="3" width="5.7109375" style="342" customWidth="1"/>
    <col min="4" max="4" width="6.7109375" style="342" customWidth="1"/>
    <col min="5" max="5" width="5.7109375" style="342" customWidth="1"/>
    <col min="6" max="6" width="10.28515625" style="342" customWidth="1"/>
    <col min="7" max="7" width="2.140625" style="342" customWidth="1"/>
    <col min="8" max="8" width="18.7109375" style="342" customWidth="1"/>
    <col min="9" max="9" width="12.7109375" style="342" customWidth="1"/>
    <col min="10" max="10" width="6.7109375" style="342" customWidth="1"/>
    <col min="11" max="11" width="18.7109375" style="342" customWidth="1"/>
    <col min="12" max="12" width="25.7109375" style="342" customWidth="1"/>
    <col min="13" max="16384" width="8.7109375" style="342"/>
  </cols>
  <sheetData>
    <row r="1" spans="1:12" ht="18.75" customHeight="1" x14ac:dyDescent="0.25">
      <c r="A1" s="671"/>
      <c r="B1" s="672"/>
      <c r="C1" s="672"/>
      <c r="D1" s="672"/>
      <c r="E1" s="673"/>
      <c r="F1" s="680" t="s">
        <v>275</v>
      </c>
      <c r="G1" s="681"/>
      <c r="H1" s="681"/>
      <c r="I1" s="681"/>
      <c r="J1" s="681"/>
      <c r="K1" s="681"/>
      <c r="L1" s="300"/>
    </row>
    <row r="2" spans="1:12" ht="18.75" customHeight="1" x14ac:dyDescent="0.25">
      <c r="A2" s="674"/>
      <c r="B2" s="675"/>
      <c r="C2" s="675"/>
      <c r="D2" s="675"/>
      <c r="E2" s="676"/>
      <c r="F2" s="682"/>
      <c r="G2" s="683"/>
      <c r="H2" s="683"/>
      <c r="I2" s="683"/>
      <c r="J2" s="683"/>
      <c r="K2" s="683"/>
      <c r="L2" s="300"/>
    </row>
    <row r="3" spans="1:12" ht="18.75" customHeight="1" x14ac:dyDescent="0.25">
      <c r="A3" s="674"/>
      <c r="B3" s="675"/>
      <c r="C3" s="675"/>
      <c r="D3" s="675"/>
      <c r="E3" s="676"/>
      <c r="F3" s="680" t="s">
        <v>276</v>
      </c>
      <c r="G3" s="681"/>
      <c r="H3" s="681"/>
      <c r="I3" s="681"/>
      <c r="J3" s="681"/>
      <c r="K3" s="681"/>
      <c r="L3" s="300"/>
    </row>
    <row r="4" spans="1:12" ht="18.75" customHeight="1" x14ac:dyDescent="0.25">
      <c r="A4" s="677"/>
      <c r="B4" s="678"/>
      <c r="C4" s="678"/>
      <c r="D4" s="678"/>
      <c r="E4" s="679"/>
      <c r="F4" s="682"/>
      <c r="G4" s="683"/>
      <c r="H4" s="683"/>
      <c r="I4" s="683"/>
      <c r="J4" s="683"/>
      <c r="K4" s="683"/>
      <c r="L4" s="300"/>
    </row>
    <row r="5" spans="1:12" ht="15.75" customHeight="1" x14ac:dyDescent="0.25">
      <c r="A5" s="652" t="s">
        <v>277</v>
      </c>
      <c r="B5" s="653"/>
      <c r="C5" s="653"/>
      <c r="D5" s="653"/>
      <c r="E5" s="653"/>
      <c r="F5" s="653"/>
      <c r="G5" s="653"/>
      <c r="H5" s="653"/>
      <c r="I5" s="653"/>
      <c r="J5" s="653"/>
      <c r="K5" s="653"/>
      <c r="L5" s="666"/>
    </row>
    <row r="6" spans="1:12" ht="23.25" customHeight="1" x14ac:dyDescent="0.25">
      <c r="A6" s="652" t="s">
        <v>278</v>
      </c>
      <c r="B6" s="653"/>
      <c r="C6" s="654"/>
      <c r="D6" s="647" t="s">
        <v>12</v>
      </c>
      <c r="E6" s="648"/>
      <c r="F6" s="648"/>
      <c r="G6" s="648"/>
      <c r="H6" s="649"/>
      <c r="I6" s="652" t="s">
        <v>279</v>
      </c>
      <c r="J6" s="654"/>
      <c r="K6" s="647" t="s">
        <v>37</v>
      </c>
      <c r="L6" s="649"/>
    </row>
    <row r="7" spans="1:12" ht="17.649999999999999" customHeight="1" x14ac:dyDescent="0.25">
      <c r="A7" s="652" t="s">
        <v>280</v>
      </c>
      <c r="B7" s="653"/>
      <c r="C7" s="654"/>
      <c r="D7" s="647" t="s">
        <v>26</v>
      </c>
      <c r="E7" s="648"/>
      <c r="F7" s="648"/>
      <c r="G7" s="648"/>
      <c r="H7" s="649"/>
      <c r="I7" s="652" t="s">
        <v>98</v>
      </c>
      <c r="J7" s="654"/>
      <c r="K7" s="647" t="s">
        <v>15</v>
      </c>
      <c r="L7" s="649"/>
    </row>
    <row r="8" spans="1:12" ht="35.65" customHeight="1" x14ac:dyDescent="0.25">
      <c r="A8" s="652" t="s">
        <v>281</v>
      </c>
      <c r="B8" s="653"/>
      <c r="C8" s="654"/>
      <c r="D8" s="647" t="s">
        <v>59</v>
      </c>
      <c r="E8" s="648"/>
      <c r="F8" s="648"/>
      <c r="G8" s="648"/>
      <c r="H8" s="649"/>
      <c r="I8" s="652" t="s">
        <v>282</v>
      </c>
      <c r="J8" s="654"/>
      <c r="K8" s="647" t="s">
        <v>73</v>
      </c>
      <c r="L8" s="649"/>
    </row>
    <row r="9" spans="1:12" ht="15.75" customHeight="1" x14ac:dyDescent="0.25">
      <c r="A9" s="665" t="s">
        <v>283</v>
      </c>
      <c r="B9" s="658"/>
      <c r="C9" s="658"/>
      <c r="D9" s="658"/>
      <c r="E9" s="653"/>
      <c r="F9" s="653"/>
      <c r="G9" s="653"/>
      <c r="H9" s="653"/>
      <c r="I9" s="653"/>
      <c r="J9" s="653"/>
      <c r="K9" s="653"/>
      <c r="L9" s="666"/>
    </row>
    <row r="10" spans="1:12" ht="15.75" customHeight="1" x14ac:dyDescent="0.25">
      <c r="A10" s="650" t="s">
        <v>284</v>
      </c>
      <c r="B10" s="650"/>
      <c r="C10" s="650"/>
      <c r="D10" s="650"/>
      <c r="E10" s="651" t="str">
        <f>+ACTIVIDAD_3!B13</f>
        <v>Brindar a 44500 mujeres orientación y asesoría jurídica en los espacios con presencia de la SDMujer</v>
      </c>
      <c r="F10" s="651"/>
      <c r="G10" s="651"/>
      <c r="H10" s="651"/>
      <c r="I10" s="651"/>
      <c r="J10" s="651"/>
      <c r="K10" s="651"/>
      <c r="L10" s="651"/>
    </row>
    <row r="11" spans="1:12" ht="34.5" customHeight="1" x14ac:dyDescent="0.25">
      <c r="A11" s="667" t="s">
        <v>285</v>
      </c>
      <c r="B11" s="668"/>
      <c r="C11" s="668"/>
      <c r="D11" s="666"/>
      <c r="E11" s="669" t="str">
        <f>+ACTIVIDAD_3!I17</f>
        <v>Número de mujeres con orientación o asesoría jurídica en los espacios donde tiene presencia la SFCO de la SDMujer</v>
      </c>
      <c r="F11" s="651"/>
      <c r="G11" s="651"/>
      <c r="H11" s="651"/>
      <c r="I11" s="651"/>
      <c r="J11" s="651"/>
      <c r="K11" s="651"/>
      <c r="L11" s="670"/>
    </row>
    <row r="12" spans="1:12" ht="47.25" customHeight="1" x14ac:dyDescent="0.25">
      <c r="A12" s="652" t="s">
        <v>286</v>
      </c>
      <c r="B12" s="653"/>
      <c r="C12" s="653"/>
      <c r="D12" s="654"/>
      <c r="E12" s="669" t="s">
        <v>698</v>
      </c>
      <c r="F12" s="651"/>
      <c r="G12" s="651"/>
      <c r="H12" s="651"/>
      <c r="I12" s="651"/>
      <c r="J12" s="651"/>
      <c r="K12" s="651"/>
      <c r="L12" s="670"/>
    </row>
    <row r="13" spans="1:12" ht="28.5" customHeight="1" x14ac:dyDescent="0.25">
      <c r="A13" s="652" t="s">
        <v>287</v>
      </c>
      <c r="B13" s="653"/>
      <c r="C13" s="654"/>
      <c r="D13" s="647" t="s">
        <v>288</v>
      </c>
      <c r="E13" s="648"/>
      <c r="F13" s="648"/>
      <c r="G13" s="648"/>
      <c r="H13" s="649"/>
      <c r="I13" s="652" t="s">
        <v>289</v>
      </c>
      <c r="J13" s="654"/>
      <c r="K13" s="647" t="s">
        <v>49</v>
      </c>
      <c r="L13" s="649"/>
    </row>
    <row r="14" spans="1:12" ht="15.75" customHeight="1" x14ac:dyDescent="0.25">
      <c r="A14" s="652" t="s">
        <v>290</v>
      </c>
      <c r="B14" s="653"/>
      <c r="C14" s="653"/>
      <c r="D14" s="653"/>
      <c r="E14" s="653"/>
      <c r="F14" s="653"/>
      <c r="G14" s="653"/>
      <c r="H14" s="653"/>
      <c r="I14" s="653"/>
      <c r="J14" s="653"/>
      <c r="K14" s="653"/>
      <c r="L14" s="666"/>
    </row>
    <row r="15" spans="1:12" ht="25.5" customHeight="1" x14ac:dyDescent="0.25">
      <c r="A15" s="652" t="s">
        <v>291</v>
      </c>
      <c r="B15" s="653"/>
      <c r="C15" s="654"/>
      <c r="D15" s="647" t="s">
        <v>19</v>
      </c>
      <c r="E15" s="648"/>
      <c r="F15" s="648"/>
      <c r="G15" s="648"/>
      <c r="H15" s="649"/>
      <c r="I15" s="652" t="s">
        <v>292</v>
      </c>
      <c r="J15" s="654"/>
      <c r="K15" s="647" t="s">
        <v>20</v>
      </c>
      <c r="L15" s="649"/>
    </row>
    <row r="16" spans="1:12" ht="25.5" customHeight="1" x14ac:dyDescent="0.25">
      <c r="A16" s="652" t="s">
        <v>293</v>
      </c>
      <c r="B16" s="653"/>
      <c r="C16" s="654"/>
      <c r="D16" s="690">
        <f>ACTIVIDAD_3!D38</f>
        <v>12300</v>
      </c>
      <c r="E16" s="691"/>
      <c r="F16" s="691"/>
      <c r="G16" s="691"/>
      <c r="H16" s="692"/>
      <c r="I16" s="652" t="s">
        <v>231</v>
      </c>
      <c r="J16" s="654"/>
      <c r="K16" s="647" t="s">
        <v>21</v>
      </c>
      <c r="L16" s="649"/>
    </row>
    <row r="17" spans="1:12" ht="27.6" customHeight="1" x14ac:dyDescent="0.25">
      <c r="A17" s="652" t="s">
        <v>294</v>
      </c>
      <c r="B17" s="653"/>
      <c r="C17" s="654"/>
      <c r="D17" s="647" t="s">
        <v>288</v>
      </c>
      <c r="E17" s="648"/>
      <c r="F17" s="648"/>
      <c r="G17" s="648"/>
      <c r="H17" s="649"/>
      <c r="I17" s="647"/>
      <c r="J17" s="648"/>
      <c r="K17" s="648"/>
      <c r="L17" s="649"/>
    </row>
    <row r="18" spans="1:12" ht="12" customHeight="1" x14ac:dyDescent="0.25">
      <c r="A18" s="307" t="s">
        <v>295</v>
      </c>
      <c r="B18" s="307" t="s">
        <v>296</v>
      </c>
      <c r="C18" s="652" t="s">
        <v>297</v>
      </c>
      <c r="D18" s="653"/>
      <c r="E18" s="653"/>
      <c r="F18" s="653"/>
      <c r="G18" s="654"/>
      <c r="H18" s="652" t="s">
        <v>298</v>
      </c>
      <c r="I18" s="654"/>
      <c r="J18" s="652" t="s">
        <v>299</v>
      </c>
      <c r="K18" s="654"/>
      <c r="L18" s="307" t="s">
        <v>300</v>
      </c>
    </row>
    <row r="19" spans="1:12" ht="64.5" customHeight="1" x14ac:dyDescent="0.25">
      <c r="A19" s="400">
        <v>1</v>
      </c>
      <c r="B19" s="303" t="s">
        <v>288</v>
      </c>
      <c r="C19" s="647" t="s">
        <v>321</v>
      </c>
      <c r="D19" s="648"/>
      <c r="E19" s="648"/>
      <c r="F19" s="648"/>
      <c r="G19" s="649"/>
      <c r="H19" s="647" t="s">
        <v>689</v>
      </c>
      <c r="I19" s="649"/>
      <c r="J19" s="647" t="s">
        <v>22</v>
      </c>
      <c r="K19" s="649"/>
      <c r="L19" s="303" t="s">
        <v>318</v>
      </c>
    </row>
    <row r="20" spans="1:12" ht="64.5" customHeight="1" x14ac:dyDescent="0.25">
      <c r="A20" s="400">
        <v>2</v>
      </c>
      <c r="B20" s="303" t="s">
        <v>288</v>
      </c>
      <c r="C20" s="647" t="s">
        <v>322</v>
      </c>
      <c r="D20" s="648"/>
      <c r="E20" s="648"/>
      <c r="F20" s="648"/>
      <c r="G20" s="649"/>
      <c r="H20" s="647" t="s">
        <v>690</v>
      </c>
      <c r="I20" s="649"/>
      <c r="J20" s="647" t="s">
        <v>22</v>
      </c>
      <c r="K20" s="649"/>
      <c r="L20" s="303" t="s">
        <v>318</v>
      </c>
    </row>
    <row r="21" spans="1:12" ht="64.5" customHeight="1" x14ac:dyDescent="0.25">
      <c r="A21" s="400">
        <v>3</v>
      </c>
      <c r="B21" s="303" t="s">
        <v>288</v>
      </c>
      <c r="C21" s="647" t="s">
        <v>323</v>
      </c>
      <c r="D21" s="648"/>
      <c r="E21" s="648"/>
      <c r="F21" s="648"/>
      <c r="G21" s="649"/>
      <c r="H21" s="647" t="s">
        <v>691</v>
      </c>
      <c r="I21" s="649"/>
      <c r="J21" s="647" t="s">
        <v>22</v>
      </c>
      <c r="K21" s="649"/>
      <c r="L21" s="303" t="s">
        <v>318</v>
      </c>
    </row>
    <row r="22" spans="1:12" ht="25.5" customHeight="1" x14ac:dyDescent="0.25">
      <c r="A22" s="307" t="s">
        <v>295</v>
      </c>
      <c r="B22" s="652" t="s">
        <v>302</v>
      </c>
      <c r="C22" s="653"/>
      <c r="D22" s="653"/>
      <c r="E22" s="653"/>
      <c r="F22" s="653"/>
      <c r="G22" s="653"/>
      <c r="H22" s="653"/>
      <c r="I22" s="653"/>
      <c r="J22" s="653"/>
      <c r="K22" s="654"/>
      <c r="L22" s="307" t="s">
        <v>303</v>
      </c>
    </row>
    <row r="23" spans="1:12" ht="51.75" customHeight="1" x14ac:dyDescent="0.25">
      <c r="A23" s="302">
        <v>1</v>
      </c>
      <c r="B23" s="647" t="s">
        <v>324</v>
      </c>
      <c r="C23" s="648"/>
      <c r="D23" s="648"/>
      <c r="E23" s="648"/>
      <c r="F23" s="648"/>
      <c r="G23" s="648"/>
      <c r="H23" s="648"/>
      <c r="I23" s="648"/>
      <c r="J23" s="648"/>
      <c r="K23" s="649"/>
      <c r="L23" s="303" t="s">
        <v>22</v>
      </c>
    </row>
    <row r="24" spans="1:12" ht="15.75" customHeight="1" x14ac:dyDescent="0.25">
      <c r="A24" s="652" t="s">
        <v>305</v>
      </c>
      <c r="B24" s="653"/>
      <c r="C24" s="653"/>
      <c r="D24" s="653"/>
      <c r="E24" s="653"/>
      <c r="F24" s="658"/>
      <c r="G24" s="658"/>
      <c r="H24" s="653"/>
      <c r="I24" s="658"/>
      <c r="J24" s="658"/>
      <c r="K24" s="653"/>
      <c r="L24" s="659"/>
    </row>
    <row r="25" spans="1:12" ht="26.25" customHeight="1" x14ac:dyDescent="0.25">
      <c r="A25" s="652" t="s">
        <v>306</v>
      </c>
      <c r="B25" s="653"/>
      <c r="C25" s="654"/>
      <c r="D25" s="647">
        <v>7421</v>
      </c>
      <c r="E25" s="648"/>
      <c r="F25" s="650" t="s">
        <v>307</v>
      </c>
      <c r="G25" s="650"/>
      <c r="H25" s="316">
        <v>2024</v>
      </c>
      <c r="I25" s="650" t="s">
        <v>308</v>
      </c>
      <c r="J25" s="650"/>
      <c r="K25" s="301"/>
      <c r="L25" s="315" t="s">
        <v>309</v>
      </c>
    </row>
    <row r="26" spans="1:12" ht="26.25" customHeight="1" x14ac:dyDescent="0.25">
      <c r="A26" s="652" t="s">
        <v>310</v>
      </c>
      <c r="B26" s="653"/>
      <c r="C26" s="654"/>
      <c r="D26" s="647" t="s">
        <v>325</v>
      </c>
      <c r="E26" s="648"/>
      <c r="F26" s="660"/>
      <c r="G26" s="660"/>
      <c r="H26" s="648"/>
      <c r="I26" s="660"/>
      <c r="J26" s="660"/>
      <c r="K26" s="648"/>
      <c r="L26" s="661"/>
    </row>
    <row r="27" spans="1:12" ht="45.75" customHeight="1" x14ac:dyDescent="0.25">
      <c r="A27" s="652" t="s">
        <v>312</v>
      </c>
      <c r="B27" s="653"/>
      <c r="C27" s="654"/>
      <c r="D27" s="655" t="s">
        <v>326</v>
      </c>
      <c r="E27" s="657"/>
      <c r="F27" s="657"/>
      <c r="G27" s="657"/>
      <c r="H27" s="657"/>
      <c r="I27" s="657"/>
      <c r="J27" s="657"/>
      <c r="K27" s="657"/>
      <c r="L27" s="656"/>
    </row>
    <row r="28" spans="1:12" ht="17.649999999999999" customHeight="1" x14ac:dyDescent="0.25">
      <c r="A28" s="652" t="s">
        <v>314</v>
      </c>
      <c r="B28" s="653"/>
      <c r="C28" s="654"/>
      <c r="D28" s="647"/>
      <c r="E28" s="648"/>
      <c r="F28" s="648"/>
      <c r="G28" s="648"/>
      <c r="H28" s="648"/>
      <c r="I28" s="648"/>
      <c r="J28" s="648"/>
      <c r="K28" s="648"/>
      <c r="L28" s="649"/>
    </row>
  </sheetData>
  <mergeCells count="64">
    <mergeCell ref="A26:C26"/>
    <mergeCell ref="D26:L26"/>
    <mergeCell ref="A27:C27"/>
    <mergeCell ref="D27:L27"/>
    <mergeCell ref="A28:C28"/>
    <mergeCell ref="D28:L28"/>
    <mergeCell ref="B22:K22"/>
    <mergeCell ref="B23:K23"/>
    <mergeCell ref="A24:L24"/>
    <mergeCell ref="A25:C25"/>
    <mergeCell ref="D25:E25"/>
    <mergeCell ref="F25:G25"/>
    <mergeCell ref="I25:J25"/>
    <mergeCell ref="C20:G20"/>
    <mergeCell ref="H20:I20"/>
    <mergeCell ref="J20:K20"/>
    <mergeCell ref="C21:G21"/>
    <mergeCell ref="H21:I21"/>
    <mergeCell ref="J21:K21"/>
    <mergeCell ref="C18:G18"/>
    <mergeCell ref="H18:I18"/>
    <mergeCell ref="J18:K18"/>
    <mergeCell ref="C19:G19"/>
    <mergeCell ref="H19:I19"/>
    <mergeCell ref="J19:K19"/>
    <mergeCell ref="A16:C16"/>
    <mergeCell ref="D16:H16"/>
    <mergeCell ref="I16:J16"/>
    <mergeCell ref="K16:L16"/>
    <mergeCell ref="A17:C17"/>
    <mergeCell ref="D17:H17"/>
    <mergeCell ref="I17:L17"/>
    <mergeCell ref="A15:C15"/>
    <mergeCell ref="D15:H15"/>
    <mergeCell ref="I15:J15"/>
    <mergeCell ref="K15:L15"/>
    <mergeCell ref="A9:L9"/>
    <mergeCell ref="A10:D10"/>
    <mergeCell ref="E10:L10"/>
    <mergeCell ref="A11:D11"/>
    <mergeCell ref="E11:L11"/>
    <mergeCell ref="A12:D12"/>
    <mergeCell ref="E12:L12"/>
    <mergeCell ref="A13:C13"/>
    <mergeCell ref="D13:H13"/>
    <mergeCell ref="I13:J13"/>
    <mergeCell ref="K13:L13"/>
    <mergeCell ref="A14:L14"/>
    <mergeCell ref="A7:C7"/>
    <mergeCell ref="D7:H7"/>
    <mergeCell ref="I7:J7"/>
    <mergeCell ref="K7:L7"/>
    <mergeCell ref="A8:C8"/>
    <mergeCell ref="D8:H8"/>
    <mergeCell ref="I8:J8"/>
    <mergeCell ref="K8:L8"/>
    <mergeCell ref="A1:E4"/>
    <mergeCell ref="F1:K2"/>
    <mergeCell ref="F3:K4"/>
    <mergeCell ref="A5:L5"/>
    <mergeCell ref="A6:C6"/>
    <mergeCell ref="D6:H6"/>
    <mergeCell ref="I6:J6"/>
    <mergeCell ref="K6:L6"/>
  </mergeCells>
  <pageMargins left="0.7" right="0.7" top="0.75" bottom="0.75" header="0.3" footer="0.3"/>
  <pageSetup scale="7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611AE3E9-B0B3-4361-892C-90625843D483}">
          <x14:formula1>
            <xm:f>Datos!$K$2:$K$3</xm:f>
          </x14:formula1>
          <xm:sqref>J19:K21</xm:sqref>
        </x14:dataValidation>
        <x14:dataValidation type="list" allowBlank="1" showInputMessage="1" showErrorMessage="1" xr:uid="{499781E4-99F2-496F-BEDB-4EFC5DD48240}">
          <x14:formula1>
            <xm:f>Datos!$K$2:$K$4</xm:f>
          </x14:formula1>
          <xm:sqref>L23</xm:sqref>
        </x14:dataValidation>
        <x14:dataValidation type="list" allowBlank="1" showInputMessage="1" showErrorMessage="1" xr:uid="{BD0BE15D-8C6A-446B-B5D0-0980C5748746}">
          <x14:formula1>
            <xm:f>Datos!$J$2:$J$5</xm:f>
          </x14:formula1>
          <xm:sqref>K16:L16</xm:sqref>
        </x14:dataValidation>
        <x14:dataValidation type="list" allowBlank="1" showInputMessage="1" showErrorMessage="1" xr:uid="{BD1F4C7C-0736-4089-A8C9-D6B734C67F8F}">
          <x14:formula1>
            <xm:f>Datos!$I$2:$I$7</xm:f>
          </x14:formula1>
          <xm:sqref>K15:L15</xm:sqref>
        </x14:dataValidation>
        <x14:dataValidation type="list" allowBlank="1" showInputMessage="1" showErrorMessage="1" xr:uid="{230CA90D-7503-4FAC-ACD5-FDCBD1B63371}">
          <x14:formula1>
            <xm:f>Datos!$H$2:$H$3</xm:f>
          </x14:formula1>
          <xm:sqref>D15:H15</xm:sqref>
        </x14:dataValidation>
        <x14:dataValidation type="list" allowBlank="1" showInputMessage="1" showErrorMessage="1" xr:uid="{85670F55-B2B4-48D6-8D94-72364AD7A7B6}">
          <x14:formula1>
            <xm:f>Datos!$G$2:$G$8</xm:f>
          </x14:formula1>
          <xm:sqref>K13:L13</xm:sqref>
        </x14:dataValidation>
        <x14:dataValidation type="list" allowBlank="1" showInputMessage="1" showErrorMessage="1" xr:uid="{B44DCEB0-52C8-4179-B79F-8EA8D4DF8588}">
          <x14:formula1>
            <xm:f>Datos!$F$2:$F$18</xm:f>
          </x14:formula1>
          <xm:sqref>K8:L8</xm:sqref>
        </x14:dataValidation>
        <x14:dataValidation type="list" allowBlank="1" showInputMessage="1" showErrorMessage="1" xr:uid="{3B72E189-F09B-423A-A029-BAD692C96319}">
          <x14:formula1>
            <xm:f>Datos!$E$2:$E$23</xm:f>
          </x14:formula1>
          <xm:sqref>D8:H8</xm:sqref>
        </x14:dataValidation>
        <x14:dataValidation type="list" allowBlank="1" showInputMessage="1" showErrorMessage="1" xr:uid="{386E4B93-814C-4342-9C87-DEC3A907507E}">
          <x14:formula1>
            <xm:f>Datos!$D$2:$D$7</xm:f>
          </x14:formula1>
          <xm:sqref>K7:L7</xm:sqref>
        </x14:dataValidation>
        <x14:dataValidation type="list" allowBlank="1" showInputMessage="1" showErrorMessage="1" xr:uid="{91A4B5A3-1975-4B21-A009-8CBC75BFCF87}">
          <x14:formula1>
            <xm:f>Datos!$C$2:$C$3</xm:f>
          </x14:formula1>
          <xm:sqref>D7:H7</xm:sqref>
        </x14:dataValidation>
        <x14:dataValidation type="list" allowBlank="1" showInputMessage="1" showErrorMessage="1" xr:uid="{CE8D9896-E8BD-4719-9C37-409FC08BF14C}">
          <x14:formula1>
            <xm:f>Datos!$B$2:$B$6</xm:f>
          </x14:formula1>
          <xm:sqref>K6:L6</xm:sqref>
        </x14:dataValidation>
        <x14:dataValidation type="list" allowBlank="1" showInputMessage="1" showErrorMessage="1" xr:uid="{9BA31A4C-1C9A-4455-AC91-19D110B182A5}">
          <x14:formula1>
            <xm:f>Datos!$A$2:$A$5</xm:f>
          </x14:formula1>
          <xm:sqref>D6:H6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B37F-751E-4DFF-8AB8-208C9BA01CC6}">
  <sheetPr>
    <tabColor theme="5" tint="0.59999389629810485"/>
    <pageSetUpPr fitToPage="1"/>
  </sheetPr>
  <dimension ref="A1:L28"/>
  <sheetViews>
    <sheetView view="pageBreakPreview" topLeftCell="A11" zoomScale="85" zoomScaleNormal="100" zoomScaleSheetLayoutView="85" workbookViewId="0">
      <selection activeCell="D17" sqref="D17:H17"/>
    </sheetView>
  </sheetViews>
  <sheetFormatPr baseColWidth="10" defaultColWidth="8.7109375" defaultRowHeight="12.75" x14ac:dyDescent="0.25"/>
  <cols>
    <col min="1" max="1" width="3.28515625" style="342" customWidth="1"/>
    <col min="2" max="2" width="9.28515625" style="342" customWidth="1"/>
    <col min="3" max="3" width="5.7109375" style="342" customWidth="1"/>
    <col min="4" max="4" width="6.7109375" style="342" customWidth="1"/>
    <col min="5" max="5" width="5.7109375" style="342" customWidth="1"/>
    <col min="6" max="6" width="10.28515625" style="342" customWidth="1"/>
    <col min="7" max="7" width="2.140625" style="342" customWidth="1"/>
    <col min="8" max="8" width="18.7109375" style="342" customWidth="1"/>
    <col min="9" max="9" width="12.7109375" style="342" customWidth="1"/>
    <col min="10" max="10" width="6.7109375" style="342" customWidth="1"/>
    <col min="11" max="11" width="18.7109375" style="342" customWidth="1"/>
    <col min="12" max="12" width="25.7109375" style="342" customWidth="1"/>
    <col min="13" max="16384" width="8.7109375" style="342"/>
  </cols>
  <sheetData>
    <row r="1" spans="1:12" ht="18.75" customHeight="1" x14ac:dyDescent="0.25">
      <c r="A1" s="671"/>
      <c r="B1" s="672"/>
      <c r="C1" s="672"/>
      <c r="D1" s="672"/>
      <c r="E1" s="673"/>
      <c r="F1" s="680" t="s">
        <v>275</v>
      </c>
      <c r="G1" s="681"/>
      <c r="H1" s="681"/>
      <c r="I1" s="681"/>
      <c r="J1" s="681"/>
      <c r="K1" s="681"/>
      <c r="L1" s="300"/>
    </row>
    <row r="2" spans="1:12" ht="18.75" customHeight="1" x14ac:dyDescent="0.25">
      <c r="A2" s="674"/>
      <c r="B2" s="675"/>
      <c r="C2" s="675"/>
      <c r="D2" s="675"/>
      <c r="E2" s="676"/>
      <c r="F2" s="682"/>
      <c r="G2" s="683"/>
      <c r="H2" s="683"/>
      <c r="I2" s="683"/>
      <c r="J2" s="683"/>
      <c r="K2" s="683"/>
      <c r="L2" s="300"/>
    </row>
    <row r="3" spans="1:12" ht="18.75" customHeight="1" x14ac:dyDescent="0.25">
      <c r="A3" s="674"/>
      <c r="B3" s="675"/>
      <c r="C3" s="675"/>
      <c r="D3" s="675"/>
      <c r="E3" s="676"/>
      <c r="F3" s="680" t="s">
        <v>276</v>
      </c>
      <c r="G3" s="681"/>
      <c r="H3" s="681"/>
      <c r="I3" s="681"/>
      <c r="J3" s="681"/>
      <c r="K3" s="681"/>
      <c r="L3" s="300"/>
    </row>
    <row r="4" spans="1:12" ht="18.75" customHeight="1" x14ac:dyDescent="0.25">
      <c r="A4" s="677"/>
      <c r="B4" s="678"/>
      <c r="C4" s="678"/>
      <c r="D4" s="678"/>
      <c r="E4" s="679"/>
      <c r="F4" s="682"/>
      <c r="G4" s="683"/>
      <c r="H4" s="683"/>
      <c r="I4" s="683"/>
      <c r="J4" s="683"/>
      <c r="K4" s="683"/>
      <c r="L4" s="300"/>
    </row>
    <row r="5" spans="1:12" ht="15.75" customHeight="1" x14ac:dyDescent="0.25">
      <c r="A5" s="652" t="s">
        <v>277</v>
      </c>
      <c r="B5" s="653"/>
      <c r="C5" s="653"/>
      <c r="D5" s="653"/>
      <c r="E5" s="653"/>
      <c r="F5" s="653"/>
      <c r="G5" s="653"/>
      <c r="H5" s="653"/>
      <c r="I5" s="653"/>
      <c r="J5" s="653"/>
      <c r="K5" s="653"/>
      <c r="L5" s="666"/>
    </row>
    <row r="6" spans="1:12" ht="23.25" customHeight="1" x14ac:dyDescent="0.25">
      <c r="A6" s="652" t="s">
        <v>278</v>
      </c>
      <c r="B6" s="653"/>
      <c r="C6" s="654"/>
      <c r="D6" s="647" t="s">
        <v>12</v>
      </c>
      <c r="E6" s="648"/>
      <c r="F6" s="648"/>
      <c r="G6" s="648"/>
      <c r="H6" s="649"/>
      <c r="I6" s="652" t="s">
        <v>279</v>
      </c>
      <c r="J6" s="654"/>
      <c r="K6" s="647" t="s">
        <v>37</v>
      </c>
      <c r="L6" s="649"/>
    </row>
    <row r="7" spans="1:12" ht="17.649999999999999" customHeight="1" x14ac:dyDescent="0.25">
      <c r="A7" s="652" t="s">
        <v>280</v>
      </c>
      <c r="B7" s="653"/>
      <c r="C7" s="654"/>
      <c r="D7" s="647" t="s">
        <v>26</v>
      </c>
      <c r="E7" s="648"/>
      <c r="F7" s="648"/>
      <c r="G7" s="648"/>
      <c r="H7" s="649"/>
      <c r="I7" s="652" t="s">
        <v>98</v>
      </c>
      <c r="J7" s="654"/>
      <c r="K7" s="647" t="s">
        <v>15</v>
      </c>
      <c r="L7" s="649"/>
    </row>
    <row r="8" spans="1:12" ht="35.65" customHeight="1" x14ac:dyDescent="0.25">
      <c r="A8" s="652" t="s">
        <v>281</v>
      </c>
      <c r="B8" s="653"/>
      <c r="C8" s="654"/>
      <c r="D8" s="647" t="s">
        <v>59</v>
      </c>
      <c r="E8" s="648"/>
      <c r="F8" s="648"/>
      <c r="G8" s="648"/>
      <c r="H8" s="649"/>
      <c r="I8" s="652" t="s">
        <v>282</v>
      </c>
      <c r="J8" s="654"/>
      <c r="K8" s="647" t="s">
        <v>73</v>
      </c>
      <c r="L8" s="649"/>
    </row>
    <row r="9" spans="1:12" ht="15.75" customHeight="1" x14ac:dyDescent="0.25">
      <c r="A9" s="665" t="s">
        <v>283</v>
      </c>
      <c r="B9" s="658"/>
      <c r="C9" s="658"/>
      <c r="D9" s="658"/>
      <c r="E9" s="653"/>
      <c r="F9" s="653"/>
      <c r="G9" s="653"/>
      <c r="H9" s="653"/>
      <c r="I9" s="653"/>
      <c r="J9" s="653"/>
      <c r="K9" s="653"/>
      <c r="L9" s="666"/>
    </row>
    <row r="10" spans="1:12" ht="15.75" customHeight="1" x14ac:dyDescent="0.25">
      <c r="A10" s="650" t="s">
        <v>284</v>
      </c>
      <c r="B10" s="650"/>
      <c r="C10" s="650"/>
      <c r="D10" s="650"/>
      <c r="E10" s="651" t="str">
        <f>+ACTIVIDAD_4!B13</f>
        <v>Realizar a 22000 mujeres acompañamiento psicosocial en los espacios con presencia de la SDMujer</v>
      </c>
      <c r="F10" s="651"/>
      <c r="G10" s="651"/>
      <c r="H10" s="651"/>
      <c r="I10" s="651"/>
      <c r="J10" s="651"/>
      <c r="K10" s="651"/>
      <c r="L10" s="651"/>
    </row>
    <row r="11" spans="1:12" ht="34.5" customHeight="1" x14ac:dyDescent="0.25">
      <c r="A11" s="667" t="s">
        <v>285</v>
      </c>
      <c r="B11" s="668"/>
      <c r="C11" s="668"/>
      <c r="D11" s="666"/>
      <c r="E11" s="669" t="str">
        <f>+ACTIVIDAD_4!I17</f>
        <v>Número de mujeres con acompañamiento psicosocial  en los espacios donde tiene presencia la SFCO de la SDMujer</v>
      </c>
      <c r="F11" s="651"/>
      <c r="G11" s="651"/>
      <c r="H11" s="651"/>
      <c r="I11" s="651"/>
      <c r="J11" s="651"/>
      <c r="K11" s="651"/>
      <c r="L11" s="670"/>
    </row>
    <row r="12" spans="1:12" ht="47.25" customHeight="1" x14ac:dyDescent="0.25">
      <c r="A12" s="652" t="s">
        <v>286</v>
      </c>
      <c r="B12" s="653"/>
      <c r="C12" s="653"/>
      <c r="D12" s="654"/>
      <c r="E12" s="669" t="s">
        <v>699</v>
      </c>
      <c r="F12" s="651"/>
      <c r="G12" s="651"/>
      <c r="H12" s="651"/>
      <c r="I12" s="651"/>
      <c r="J12" s="651"/>
      <c r="K12" s="651"/>
      <c r="L12" s="670"/>
    </row>
    <row r="13" spans="1:12" ht="28.5" customHeight="1" x14ac:dyDescent="0.25">
      <c r="A13" s="652" t="s">
        <v>287</v>
      </c>
      <c r="B13" s="653"/>
      <c r="C13" s="654"/>
      <c r="D13" s="647" t="s">
        <v>288</v>
      </c>
      <c r="E13" s="648"/>
      <c r="F13" s="648"/>
      <c r="G13" s="648"/>
      <c r="H13" s="649"/>
      <c r="I13" s="652" t="s">
        <v>289</v>
      </c>
      <c r="J13" s="654"/>
      <c r="K13" s="647" t="s">
        <v>49</v>
      </c>
      <c r="L13" s="649"/>
    </row>
    <row r="14" spans="1:12" ht="15.75" customHeight="1" x14ac:dyDescent="0.25">
      <c r="A14" s="652" t="s">
        <v>290</v>
      </c>
      <c r="B14" s="653"/>
      <c r="C14" s="653"/>
      <c r="D14" s="653"/>
      <c r="E14" s="653"/>
      <c r="F14" s="653"/>
      <c r="G14" s="653"/>
      <c r="H14" s="653"/>
      <c r="I14" s="653"/>
      <c r="J14" s="653"/>
      <c r="K14" s="653"/>
      <c r="L14" s="666"/>
    </row>
    <row r="15" spans="1:12" ht="25.5" customHeight="1" x14ac:dyDescent="0.25">
      <c r="A15" s="652" t="s">
        <v>291</v>
      </c>
      <c r="B15" s="653"/>
      <c r="C15" s="654"/>
      <c r="D15" s="647" t="s">
        <v>19</v>
      </c>
      <c r="E15" s="648"/>
      <c r="F15" s="648"/>
      <c r="G15" s="648"/>
      <c r="H15" s="649"/>
      <c r="I15" s="652" t="s">
        <v>292</v>
      </c>
      <c r="J15" s="654"/>
      <c r="K15" s="647" t="s">
        <v>20</v>
      </c>
      <c r="L15" s="649"/>
    </row>
    <row r="16" spans="1:12" ht="25.5" customHeight="1" x14ac:dyDescent="0.25">
      <c r="A16" s="652" t="s">
        <v>293</v>
      </c>
      <c r="B16" s="653"/>
      <c r="C16" s="654"/>
      <c r="D16" s="693">
        <f>ACTIVIDAD_4!D38</f>
        <v>6400</v>
      </c>
      <c r="E16" s="694"/>
      <c r="F16" s="694"/>
      <c r="G16" s="694"/>
      <c r="H16" s="695"/>
      <c r="I16" s="652" t="s">
        <v>231</v>
      </c>
      <c r="J16" s="654"/>
      <c r="K16" s="647" t="s">
        <v>21</v>
      </c>
      <c r="L16" s="649"/>
    </row>
    <row r="17" spans="1:12" ht="27.6" customHeight="1" x14ac:dyDescent="0.25">
      <c r="A17" s="652" t="s">
        <v>294</v>
      </c>
      <c r="B17" s="653"/>
      <c r="C17" s="654"/>
      <c r="D17" s="647"/>
      <c r="E17" s="648"/>
      <c r="F17" s="648"/>
      <c r="G17" s="648"/>
      <c r="H17" s="649"/>
      <c r="I17" s="655"/>
      <c r="J17" s="657"/>
      <c r="K17" s="657"/>
      <c r="L17" s="656"/>
    </row>
    <row r="18" spans="1:12" ht="12" customHeight="1" x14ac:dyDescent="0.25">
      <c r="A18" s="307" t="s">
        <v>295</v>
      </c>
      <c r="B18" s="307" t="s">
        <v>296</v>
      </c>
      <c r="C18" s="652" t="s">
        <v>297</v>
      </c>
      <c r="D18" s="653"/>
      <c r="E18" s="653"/>
      <c r="F18" s="653"/>
      <c r="G18" s="654"/>
      <c r="H18" s="652" t="s">
        <v>298</v>
      </c>
      <c r="I18" s="654"/>
      <c r="J18" s="652" t="s">
        <v>299</v>
      </c>
      <c r="K18" s="654"/>
      <c r="L18" s="307" t="s">
        <v>300</v>
      </c>
    </row>
    <row r="19" spans="1:12" ht="75" customHeight="1" x14ac:dyDescent="0.25">
      <c r="A19" s="302">
        <v>1</v>
      </c>
      <c r="B19" s="303" t="s">
        <v>288</v>
      </c>
      <c r="C19" s="647" t="s">
        <v>327</v>
      </c>
      <c r="D19" s="648"/>
      <c r="E19" s="648"/>
      <c r="F19" s="648"/>
      <c r="G19" s="649"/>
      <c r="H19" s="647" t="s">
        <v>692</v>
      </c>
      <c r="I19" s="649"/>
      <c r="J19" s="655" t="s">
        <v>22</v>
      </c>
      <c r="K19" s="656"/>
      <c r="L19" s="303" t="s">
        <v>318</v>
      </c>
    </row>
    <row r="20" spans="1:12" ht="75" customHeight="1" x14ac:dyDescent="0.25">
      <c r="A20" s="302">
        <v>2</v>
      </c>
      <c r="B20" s="303" t="s">
        <v>288</v>
      </c>
      <c r="C20" s="647" t="s">
        <v>328</v>
      </c>
      <c r="D20" s="648"/>
      <c r="E20" s="648"/>
      <c r="F20" s="648"/>
      <c r="G20" s="649"/>
      <c r="H20" s="647" t="s">
        <v>693</v>
      </c>
      <c r="I20" s="649"/>
      <c r="J20" s="655" t="s">
        <v>22</v>
      </c>
      <c r="K20" s="656"/>
      <c r="L20" s="303" t="s">
        <v>318</v>
      </c>
    </row>
    <row r="21" spans="1:12" ht="75" customHeight="1" x14ac:dyDescent="0.25">
      <c r="A21" s="302">
        <v>3</v>
      </c>
      <c r="B21" s="303" t="s">
        <v>288</v>
      </c>
      <c r="C21" s="647" t="s">
        <v>329</v>
      </c>
      <c r="D21" s="648"/>
      <c r="E21" s="648"/>
      <c r="F21" s="648"/>
      <c r="G21" s="649"/>
      <c r="H21" s="647" t="s">
        <v>694</v>
      </c>
      <c r="I21" s="649"/>
      <c r="J21" s="655" t="s">
        <v>22</v>
      </c>
      <c r="K21" s="656"/>
      <c r="L21" s="303" t="s">
        <v>318</v>
      </c>
    </row>
    <row r="22" spans="1:12" ht="25.5" customHeight="1" x14ac:dyDescent="0.25">
      <c r="A22" s="307" t="s">
        <v>295</v>
      </c>
      <c r="B22" s="652" t="s">
        <v>302</v>
      </c>
      <c r="C22" s="653"/>
      <c r="D22" s="653"/>
      <c r="E22" s="653"/>
      <c r="F22" s="653"/>
      <c r="G22" s="653"/>
      <c r="H22" s="653"/>
      <c r="I22" s="653"/>
      <c r="J22" s="653"/>
      <c r="K22" s="654"/>
      <c r="L22" s="307" t="s">
        <v>303</v>
      </c>
    </row>
    <row r="23" spans="1:12" ht="52.5" customHeight="1" x14ac:dyDescent="0.25">
      <c r="A23" s="302">
        <v>1</v>
      </c>
      <c r="B23" s="647" t="s">
        <v>330</v>
      </c>
      <c r="C23" s="648"/>
      <c r="D23" s="648"/>
      <c r="E23" s="648"/>
      <c r="F23" s="648"/>
      <c r="G23" s="648"/>
      <c r="H23" s="648"/>
      <c r="I23" s="648"/>
      <c r="J23" s="648"/>
      <c r="K23" s="649"/>
      <c r="L23" s="303" t="s">
        <v>22</v>
      </c>
    </row>
    <row r="24" spans="1:12" ht="15.75" customHeight="1" x14ac:dyDescent="0.25">
      <c r="A24" s="652" t="s">
        <v>305</v>
      </c>
      <c r="B24" s="653"/>
      <c r="C24" s="653"/>
      <c r="D24" s="653"/>
      <c r="E24" s="653"/>
      <c r="F24" s="658"/>
      <c r="G24" s="658"/>
      <c r="H24" s="653"/>
      <c r="I24" s="658"/>
      <c r="J24" s="658"/>
      <c r="K24" s="653"/>
      <c r="L24" s="659"/>
    </row>
    <row r="25" spans="1:12" ht="26.25" customHeight="1" x14ac:dyDescent="0.25">
      <c r="A25" s="652" t="s">
        <v>306</v>
      </c>
      <c r="B25" s="653"/>
      <c r="C25" s="654"/>
      <c r="D25" s="647">
        <v>3603</v>
      </c>
      <c r="E25" s="648"/>
      <c r="F25" s="650" t="s">
        <v>307</v>
      </c>
      <c r="G25" s="650"/>
      <c r="H25" s="316">
        <v>2024</v>
      </c>
      <c r="I25" s="650" t="s">
        <v>308</v>
      </c>
      <c r="J25" s="650"/>
      <c r="K25" s="301"/>
      <c r="L25" s="315" t="s">
        <v>309</v>
      </c>
    </row>
    <row r="26" spans="1:12" ht="26.25" customHeight="1" x14ac:dyDescent="0.25">
      <c r="A26" s="652" t="s">
        <v>310</v>
      </c>
      <c r="B26" s="653"/>
      <c r="C26" s="654"/>
      <c r="D26" s="647" t="s">
        <v>331</v>
      </c>
      <c r="E26" s="648"/>
      <c r="F26" s="660"/>
      <c r="G26" s="660"/>
      <c r="H26" s="648"/>
      <c r="I26" s="660"/>
      <c r="J26" s="660"/>
      <c r="K26" s="648"/>
      <c r="L26" s="661"/>
    </row>
    <row r="27" spans="1:12" ht="45.75" customHeight="1" x14ac:dyDescent="0.25">
      <c r="A27" s="652" t="s">
        <v>312</v>
      </c>
      <c r="B27" s="653"/>
      <c r="C27" s="654"/>
      <c r="D27" s="655" t="s">
        <v>326</v>
      </c>
      <c r="E27" s="657"/>
      <c r="F27" s="657"/>
      <c r="G27" s="657"/>
      <c r="H27" s="657"/>
      <c r="I27" s="657"/>
      <c r="J27" s="657"/>
      <c r="K27" s="657"/>
      <c r="L27" s="656"/>
    </row>
    <row r="28" spans="1:12" ht="17.649999999999999" customHeight="1" x14ac:dyDescent="0.25">
      <c r="A28" s="652" t="s">
        <v>314</v>
      </c>
      <c r="B28" s="653"/>
      <c r="C28" s="654"/>
      <c r="D28" s="647"/>
      <c r="E28" s="648"/>
      <c r="F28" s="648"/>
      <c r="G28" s="648"/>
      <c r="H28" s="648"/>
      <c r="I28" s="648"/>
      <c r="J28" s="648"/>
      <c r="K28" s="648"/>
      <c r="L28" s="649"/>
    </row>
  </sheetData>
  <mergeCells count="64">
    <mergeCell ref="A26:C26"/>
    <mergeCell ref="D26:L26"/>
    <mergeCell ref="A27:C27"/>
    <mergeCell ref="D27:L27"/>
    <mergeCell ref="A28:C28"/>
    <mergeCell ref="D28:L28"/>
    <mergeCell ref="B22:K22"/>
    <mergeCell ref="B23:K23"/>
    <mergeCell ref="A24:L24"/>
    <mergeCell ref="A25:C25"/>
    <mergeCell ref="D25:E25"/>
    <mergeCell ref="F25:G25"/>
    <mergeCell ref="I25:J25"/>
    <mergeCell ref="C20:G20"/>
    <mergeCell ref="H20:I20"/>
    <mergeCell ref="J20:K20"/>
    <mergeCell ref="C21:G21"/>
    <mergeCell ref="H21:I21"/>
    <mergeCell ref="J21:K21"/>
    <mergeCell ref="C18:G18"/>
    <mergeCell ref="H18:I18"/>
    <mergeCell ref="J18:K18"/>
    <mergeCell ref="C19:G19"/>
    <mergeCell ref="H19:I19"/>
    <mergeCell ref="J19:K19"/>
    <mergeCell ref="A16:C16"/>
    <mergeCell ref="D16:H16"/>
    <mergeCell ref="I16:J16"/>
    <mergeCell ref="K16:L16"/>
    <mergeCell ref="A17:C17"/>
    <mergeCell ref="D17:H17"/>
    <mergeCell ref="I17:L17"/>
    <mergeCell ref="A15:C15"/>
    <mergeCell ref="D15:H15"/>
    <mergeCell ref="I15:J15"/>
    <mergeCell ref="K15:L15"/>
    <mergeCell ref="A9:L9"/>
    <mergeCell ref="A10:D10"/>
    <mergeCell ref="E10:L10"/>
    <mergeCell ref="A11:D11"/>
    <mergeCell ref="E11:L11"/>
    <mergeCell ref="A12:D12"/>
    <mergeCell ref="E12:L12"/>
    <mergeCell ref="A13:C13"/>
    <mergeCell ref="D13:H13"/>
    <mergeCell ref="I13:J13"/>
    <mergeCell ref="K13:L13"/>
    <mergeCell ref="A14:L14"/>
    <mergeCell ref="A7:C7"/>
    <mergeCell ref="D7:H7"/>
    <mergeCell ref="I7:J7"/>
    <mergeCell ref="K7:L7"/>
    <mergeCell ref="A8:C8"/>
    <mergeCell ref="D8:H8"/>
    <mergeCell ref="I8:J8"/>
    <mergeCell ref="K8:L8"/>
    <mergeCell ref="A1:E4"/>
    <mergeCell ref="F1:K2"/>
    <mergeCell ref="F3:K4"/>
    <mergeCell ref="A5:L5"/>
    <mergeCell ref="A6:C6"/>
    <mergeCell ref="D6:H6"/>
    <mergeCell ref="I6:J6"/>
    <mergeCell ref="K6:L6"/>
  </mergeCells>
  <pageMargins left="0.7" right="0.7" top="0.75" bottom="0.75" header="0.3" footer="0.3"/>
  <pageSetup scale="7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CBD23BDD-96F5-4843-9DFF-E73CE742505A}">
          <x14:formula1>
            <xm:f>Datos!$A$2:$A$5</xm:f>
          </x14:formula1>
          <xm:sqref>D6:H6</xm:sqref>
        </x14:dataValidation>
        <x14:dataValidation type="list" allowBlank="1" showInputMessage="1" showErrorMessage="1" xr:uid="{5AD4B414-C7B7-4F91-AA38-E27A80778FB8}">
          <x14:formula1>
            <xm:f>Datos!$B$2:$B$6</xm:f>
          </x14:formula1>
          <xm:sqref>K6:L6</xm:sqref>
        </x14:dataValidation>
        <x14:dataValidation type="list" allowBlank="1" showInputMessage="1" showErrorMessage="1" xr:uid="{8655069A-08AE-41AB-9E33-FEF03163B769}">
          <x14:formula1>
            <xm:f>Datos!$C$2:$C$3</xm:f>
          </x14:formula1>
          <xm:sqref>D7:H7</xm:sqref>
        </x14:dataValidation>
        <x14:dataValidation type="list" allowBlank="1" showInputMessage="1" showErrorMessage="1" xr:uid="{E1232CA6-E9D8-4924-808E-24CE92A7F8AA}">
          <x14:formula1>
            <xm:f>Datos!$D$2:$D$7</xm:f>
          </x14:formula1>
          <xm:sqref>K7:L7</xm:sqref>
        </x14:dataValidation>
        <x14:dataValidation type="list" allowBlank="1" showInputMessage="1" showErrorMessage="1" xr:uid="{437CD749-214F-44C7-A64A-157400CE54B4}">
          <x14:formula1>
            <xm:f>Datos!$E$2:$E$23</xm:f>
          </x14:formula1>
          <xm:sqref>D8:H8</xm:sqref>
        </x14:dataValidation>
        <x14:dataValidation type="list" allowBlank="1" showInputMessage="1" showErrorMessage="1" xr:uid="{8616E055-A5F5-448D-BC4B-72B16074AAFC}">
          <x14:formula1>
            <xm:f>Datos!$F$2:$F$18</xm:f>
          </x14:formula1>
          <xm:sqref>K8:L8</xm:sqref>
        </x14:dataValidation>
        <x14:dataValidation type="list" allowBlank="1" showInputMessage="1" showErrorMessage="1" xr:uid="{939D6298-7679-47A2-BE97-1A299C35C251}">
          <x14:formula1>
            <xm:f>Datos!$G$2:$G$8</xm:f>
          </x14:formula1>
          <xm:sqref>K13:L13</xm:sqref>
        </x14:dataValidation>
        <x14:dataValidation type="list" allowBlank="1" showInputMessage="1" showErrorMessage="1" xr:uid="{B1F81C88-51B1-48C7-9ABE-E9224EAE4E02}">
          <x14:formula1>
            <xm:f>Datos!$H$2:$H$3</xm:f>
          </x14:formula1>
          <xm:sqref>D15:H15</xm:sqref>
        </x14:dataValidation>
        <x14:dataValidation type="list" allowBlank="1" showInputMessage="1" showErrorMessage="1" xr:uid="{4D379D5F-D598-49CC-B957-CDCC250C0D78}">
          <x14:formula1>
            <xm:f>Datos!$I$2:$I$7</xm:f>
          </x14:formula1>
          <xm:sqref>K15:L15</xm:sqref>
        </x14:dataValidation>
        <x14:dataValidation type="list" allowBlank="1" showInputMessage="1" showErrorMessage="1" xr:uid="{A40BF644-7864-400F-8BB0-6EEDC57E3179}">
          <x14:formula1>
            <xm:f>Datos!$J$2:$J$5</xm:f>
          </x14:formula1>
          <xm:sqref>K16:L16</xm:sqref>
        </x14:dataValidation>
        <x14:dataValidation type="list" allowBlank="1" showInputMessage="1" showErrorMessage="1" xr:uid="{8DEFA064-8B22-4C42-91F2-95162FD9C61B}">
          <x14:formula1>
            <xm:f>Datos!$K$2:$K$4</xm:f>
          </x14:formula1>
          <xm:sqref>L23</xm:sqref>
        </x14:dataValidation>
        <x14:dataValidation type="list" allowBlank="1" showInputMessage="1" showErrorMessage="1" xr:uid="{A9EC4099-FEDB-4CB8-ABE3-83FDFF7942DD}">
          <x14:formula1>
            <xm:f>Datos!$K$2:$K$3</xm:f>
          </x14:formula1>
          <xm:sqref>J19:K21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D2D5-43BB-42E2-BF34-EA3BBF07AB63}">
  <sheetPr>
    <tabColor theme="5" tint="0.59999389629810485"/>
    <pageSetUpPr fitToPage="1"/>
  </sheetPr>
  <dimension ref="A1:P28"/>
  <sheetViews>
    <sheetView view="pageBreakPreview" topLeftCell="A12" zoomScale="60" zoomScaleNormal="100" workbookViewId="0">
      <selection activeCell="D17" sqref="D17:H17"/>
    </sheetView>
  </sheetViews>
  <sheetFormatPr baseColWidth="10" defaultColWidth="8.7109375" defaultRowHeight="12.75" x14ac:dyDescent="0.25"/>
  <cols>
    <col min="1" max="1" width="3.28515625" style="342" customWidth="1"/>
    <col min="2" max="2" width="9.28515625" style="342" customWidth="1"/>
    <col min="3" max="3" width="5.7109375" style="342" customWidth="1"/>
    <col min="4" max="4" width="6.7109375" style="342" customWidth="1"/>
    <col min="5" max="5" width="5.7109375" style="342" customWidth="1"/>
    <col min="6" max="6" width="10.28515625" style="342" customWidth="1"/>
    <col min="7" max="7" width="2.140625" style="342" customWidth="1"/>
    <col min="8" max="8" width="18.7109375" style="342" customWidth="1"/>
    <col min="9" max="9" width="12.7109375" style="342" customWidth="1"/>
    <col min="10" max="10" width="6.7109375" style="342" customWidth="1"/>
    <col min="11" max="11" width="18.7109375" style="342" customWidth="1"/>
    <col min="12" max="12" width="25.7109375" style="342" customWidth="1"/>
    <col min="13" max="16384" width="8.7109375" style="342"/>
  </cols>
  <sheetData>
    <row r="1" spans="1:12" ht="18.75" customHeight="1" x14ac:dyDescent="0.25">
      <c r="A1" s="671"/>
      <c r="B1" s="672"/>
      <c r="C1" s="672"/>
      <c r="D1" s="672"/>
      <c r="E1" s="673"/>
      <c r="F1" s="680" t="s">
        <v>275</v>
      </c>
      <c r="G1" s="681"/>
      <c r="H1" s="681"/>
      <c r="I1" s="681"/>
      <c r="J1" s="681"/>
      <c r="K1" s="681"/>
      <c r="L1" s="300"/>
    </row>
    <row r="2" spans="1:12" ht="18.75" customHeight="1" x14ac:dyDescent="0.25">
      <c r="A2" s="674"/>
      <c r="B2" s="675"/>
      <c r="C2" s="675"/>
      <c r="D2" s="675"/>
      <c r="E2" s="676"/>
      <c r="F2" s="682"/>
      <c r="G2" s="683"/>
      <c r="H2" s="683"/>
      <c r="I2" s="683"/>
      <c r="J2" s="683"/>
      <c r="K2" s="683"/>
      <c r="L2" s="300"/>
    </row>
    <row r="3" spans="1:12" ht="18.75" customHeight="1" x14ac:dyDescent="0.25">
      <c r="A3" s="674"/>
      <c r="B3" s="675"/>
      <c r="C3" s="675"/>
      <c r="D3" s="675"/>
      <c r="E3" s="676"/>
      <c r="F3" s="680" t="s">
        <v>276</v>
      </c>
      <c r="G3" s="681"/>
      <c r="H3" s="681"/>
      <c r="I3" s="681"/>
      <c r="J3" s="681"/>
      <c r="K3" s="681"/>
      <c r="L3" s="300"/>
    </row>
    <row r="4" spans="1:12" ht="18.75" customHeight="1" x14ac:dyDescent="0.25">
      <c r="A4" s="677"/>
      <c r="B4" s="678"/>
      <c r="C4" s="678"/>
      <c r="D4" s="678"/>
      <c r="E4" s="679"/>
      <c r="F4" s="682"/>
      <c r="G4" s="683"/>
      <c r="H4" s="683"/>
      <c r="I4" s="683"/>
      <c r="J4" s="683"/>
      <c r="K4" s="683"/>
      <c r="L4" s="300"/>
    </row>
    <row r="5" spans="1:12" ht="15.75" customHeight="1" x14ac:dyDescent="0.25">
      <c r="A5" s="652" t="s">
        <v>277</v>
      </c>
      <c r="B5" s="653"/>
      <c r="C5" s="653"/>
      <c r="D5" s="653"/>
      <c r="E5" s="653"/>
      <c r="F5" s="653"/>
      <c r="G5" s="653"/>
      <c r="H5" s="653"/>
      <c r="I5" s="653"/>
      <c r="J5" s="653"/>
      <c r="K5" s="653"/>
      <c r="L5" s="666"/>
    </row>
    <row r="6" spans="1:12" ht="23.25" customHeight="1" x14ac:dyDescent="0.25">
      <c r="A6" s="652" t="s">
        <v>278</v>
      </c>
      <c r="B6" s="653"/>
      <c r="C6" s="654"/>
      <c r="D6" s="647" t="s">
        <v>12</v>
      </c>
      <c r="E6" s="648"/>
      <c r="F6" s="648"/>
      <c r="G6" s="648"/>
      <c r="H6" s="649"/>
      <c r="I6" s="652" t="s">
        <v>279</v>
      </c>
      <c r="J6" s="654"/>
      <c r="K6" s="647" t="s">
        <v>37</v>
      </c>
      <c r="L6" s="649"/>
    </row>
    <row r="7" spans="1:12" ht="17.649999999999999" customHeight="1" x14ac:dyDescent="0.25">
      <c r="A7" s="652" t="s">
        <v>280</v>
      </c>
      <c r="B7" s="653"/>
      <c r="C7" s="654"/>
      <c r="D7" s="647" t="s">
        <v>26</v>
      </c>
      <c r="E7" s="648"/>
      <c r="F7" s="648"/>
      <c r="G7" s="648"/>
      <c r="H7" s="649"/>
      <c r="I7" s="652" t="s">
        <v>98</v>
      </c>
      <c r="J7" s="654"/>
      <c r="K7" s="647" t="s">
        <v>15</v>
      </c>
      <c r="L7" s="649"/>
    </row>
    <row r="8" spans="1:12" ht="35.65" customHeight="1" x14ac:dyDescent="0.25">
      <c r="A8" s="652" t="s">
        <v>281</v>
      </c>
      <c r="B8" s="653"/>
      <c r="C8" s="654"/>
      <c r="D8" s="647" t="s">
        <v>59</v>
      </c>
      <c r="E8" s="648"/>
      <c r="F8" s="648"/>
      <c r="G8" s="648"/>
      <c r="H8" s="649"/>
      <c r="I8" s="652" t="s">
        <v>282</v>
      </c>
      <c r="J8" s="654"/>
      <c r="K8" s="647" t="s">
        <v>73</v>
      </c>
      <c r="L8" s="649"/>
    </row>
    <row r="9" spans="1:12" ht="15.75" customHeight="1" x14ac:dyDescent="0.25">
      <c r="A9" s="665" t="s">
        <v>283</v>
      </c>
      <c r="B9" s="658"/>
      <c r="C9" s="658"/>
      <c r="D9" s="658"/>
      <c r="E9" s="653"/>
      <c r="F9" s="653"/>
      <c r="G9" s="653"/>
      <c r="H9" s="653"/>
      <c r="I9" s="653"/>
      <c r="J9" s="653"/>
      <c r="K9" s="653"/>
      <c r="L9" s="666"/>
    </row>
    <row r="10" spans="1:12" ht="15.75" customHeight="1" x14ac:dyDescent="0.25">
      <c r="A10" s="650" t="s">
        <v>284</v>
      </c>
      <c r="B10" s="650"/>
      <c r="C10" s="650"/>
      <c r="D10" s="650"/>
      <c r="E10" s="651" t="str">
        <f>+ACTIVIDAD_5!B13</f>
        <v>Gestionar 9500 activaciones de rutas y servicios de la oferta distrital para la atención integral a mujeres</v>
      </c>
      <c r="F10" s="651"/>
      <c r="G10" s="651"/>
      <c r="H10" s="651"/>
      <c r="I10" s="651"/>
      <c r="J10" s="651"/>
      <c r="K10" s="651"/>
      <c r="L10" s="651"/>
    </row>
    <row r="11" spans="1:12" ht="34.5" customHeight="1" x14ac:dyDescent="0.25">
      <c r="A11" s="667" t="s">
        <v>285</v>
      </c>
      <c r="B11" s="668"/>
      <c r="C11" s="668"/>
      <c r="D11" s="666"/>
      <c r="E11" s="669" t="str">
        <f>+ACTIVIDAD_5!I17</f>
        <v>Número de atenciones (activaciones de rutas y servicios) de la oferta distrital brindadas para la atención integral a mujeres</v>
      </c>
      <c r="F11" s="651"/>
      <c r="G11" s="651"/>
      <c r="H11" s="651"/>
      <c r="I11" s="651"/>
      <c r="J11" s="651"/>
      <c r="K11" s="651"/>
      <c r="L11" s="670"/>
    </row>
    <row r="12" spans="1:12" ht="47.25" customHeight="1" x14ac:dyDescent="0.25">
      <c r="A12" s="652" t="s">
        <v>286</v>
      </c>
      <c r="B12" s="653"/>
      <c r="C12" s="653"/>
      <c r="D12" s="654"/>
      <c r="E12" s="669" t="s">
        <v>695</v>
      </c>
      <c r="F12" s="651"/>
      <c r="G12" s="651"/>
      <c r="H12" s="651"/>
      <c r="I12" s="651"/>
      <c r="J12" s="651"/>
      <c r="K12" s="651"/>
      <c r="L12" s="670"/>
    </row>
    <row r="13" spans="1:12" ht="28.5" customHeight="1" x14ac:dyDescent="0.25">
      <c r="A13" s="652" t="s">
        <v>287</v>
      </c>
      <c r="B13" s="653"/>
      <c r="C13" s="654"/>
      <c r="D13" s="647" t="s">
        <v>288</v>
      </c>
      <c r="E13" s="648"/>
      <c r="F13" s="648"/>
      <c r="G13" s="648"/>
      <c r="H13" s="649"/>
      <c r="I13" s="652" t="s">
        <v>289</v>
      </c>
      <c r="J13" s="654"/>
      <c r="K13" s="647" t="s">
        <v>49</v>
      </c>
      <c r="L13" s="649"/>
    </row>
    <row r="14" spans="1:12" ht="15.75" customHeight="1" x14ac:dyDescent="0.25">
      <c r="A14" s="652" t="s">
        <v>290</v>
      </c>
      <c r="B14" s="653"/>
      <c r="C14" s="653"/>
      <c r="D14" s="653"/>
      <c r="E14" s="653"/>
      <c r="F14" s="653"/>
      <c r="G14" s="653"/>
      <c r="H14" s="653"/>
      <c r="I14" s="653"/>
      <c r="J14" s="653"/>
      <c r="K14" s="653"/>
      <c r="L14" s="666"/>
    </row>
    <row r="15" spans="1:12" ht="25.5" customHeight="1" x14ac:dyDescent="0.25">
      <c r="A15" s="652" t="s">
        <v>291</v>
      </c>
      <c r="B15" s="653"/>
      <c r="C15" s="654"/>
      <c r="D15" s="647" t="s">
        <v>19</v>
      </c>
      <c r="E15" s="648"/>
      <c r="F15" s="648"/>
      <c r="G15" s="648"/>
      <c r="H15" s="649"/>
      <c r="I15" s="652" t="s">
        <v>292</v>
      </c>
      <c r="J15" s="654"/>
      <c r="K15" s="647" t="s">
        <v>20</v>
      </c>
      <c r="L15" s="649"/>
    </row>
    <row r="16" spans="1:12" ht="25.5" customHeight="1" x14ac:dyDescent="0.25">
      <c r="A16" s="652" t="s">
        <v>293</v>
      </c>
      <c r="B16" s="653"/>
      <c r="C16" s="654"/>
      <c r="D16" s="693">
        <f>ACTIVIDAD_5!D38</f>
        <v>3000</v>
      </c>
      <c r="E16" s="694"/>
      <c r="F16" s="694"/>
      <c r="G16" s="694"/>
      <c r="H16" s="695"/>
      <c r="I16" s="652" t="s">
        <v>231</v>
      </c>
      <c r="J16" s="654"/>
      <c r="K16" s="647" t="s">
        <v>21</v>
      </c>
      <c r="L16" s="649"/>
    </row>
    <row r="17" spans="1:16" ht="27.6" customHeight="1" x14ac:dyDescent="0.25">
      <c r="A17" s="652" t="s">
        <v>294</v>
      </c>
      <c r="B17" s="653"/>
      <c r="C17" s="654"/>
      <c r="D17" s="647" t="s">
        <v>288</v>
      </c>
      <c r="E17" s="648"/>
      <c r="F17" s="648"/>
      <c r="G17" s="648"/>
      <c r="H17" s="649"/>
      <c r="I17" s="655"/>
      <c r="J17" s="657"/>
      <c r="K17" s="657"/>
      <c r="L17" s="656"/>
    </row>
    <row r="18" spans="1:16" ht="12" customHeight="1" x14ac:dyDescent="0.25">
      <c r="A18" s="307" t="s">
        <v>295</v>
      </c>
      <c r="B18" s="307" t="s">
        <v>296</v>
      </c>
      <c r="C18" s="652" t="s">
        <v>297</v>
      </c>
      <c r="D18" s="653"/>
      <c r="E18" s="653"/>
      <c r="F18" s="653"/>
      <c r="G18" s="654"/>
      <c r="H18" s="652" t="s">
        <v>298</v>
      </c>
      <c r="I18" s="654"/>
      <c r="J18" s="652" t="s">
        <v>299</v>
      </c>
      <c r="K18" s="654"/>
      <c r="L18" s="307" t="s">
        <v>300</v>
      </c>
    </row>
    <row r="19" spans="1:16" ht="48.75" customHeight="1" x14ac:dyDescent="0.25">
      <c r="A19" s="302">
        <v>1</v>
      </c>
      <c r="B19" s="303" t="s">
        <v>288</v>
      </c>
      <c r="C19" s="647" t="s">
        <v>332</v>
      </c>
      <c r="D19" s="648"/>
      <c r="E19" s="648"/>
      <c r="F19" s="648"/>
      <c r="G19" s="649"/>
      <c r="H19" s="696" t="s">
        <v>701</v>
      </c>
      <c r="I19" s="697"/>
      <c r="J19" s="655" t="s">
        <v>22</v>
      </c>
      <c r="K19" s="656"/>
      <c r="L19" s="303" t="s">
        <v>318</v>
      </c>
      <c r="P19" s="342" t="s">
        <v>697</v>
      </c>
    </row>
    <row r="20" spans="1:16" ht="19.5" customHeight="1" x14ac:dyDescent="0.25">
      <c r="A20" s="302">
        <v>2</v>
      </c>
      <c r="B20" s="303"/>
      <c r="C20" s="647"/>
      <c r="D20" s="648"/>
      <c r="E20" s="648"/>
      <c r="F20" s="648"/>
      <c r="G20" s="649"/>
      <c r="H20" s="647"/>
      <c r="I20" s="649"/>
      <c r="J20" s="655"/>
      <c r="K20" s="656"/>
      <c r="L20" s="303"/>
    </row>
    <row r="21" spans="1:16" ht="20.25" customHeight="1" x14ac:dyDescent="0.25">
      <c r="A21" s="302">
        <v>3</v>
      </c>
      <c r="B21" s="303"/>
      <c r="C21" s="647"/>
      <c r="D21" s="648"/>
      <c r="E21" s="648"/>
      <c r="F21" s="648"/>
      <c r="G21" s="649"/>
      <c r="H21" s="647"/>
      <c r="I21" s="649"/>
      <c r="J21" s="655"/>
      <c r="K21" s="656"/>
      <c r="L21" s="303"/>
    </row>
    <row r="22" spans="1:16" ht="25.5" customHeight="1" x14ac:dyDescent="0.25">
      <c r="A22" s="307" t="s">
        <v>295</v>
      </c>
      <c r="B22" s="652" t="s">
        <v>302</v>
      </c>
      <c r="C22" s="653"/>
      <c r="D22" s="653"/>
      <c r="E22" s="653"/>
      <c r="F22" s="653"/>
      <c r="G22" s="653"/>
      <c r="H22" s="653"/>
      <c r="I22" s="653"/>
      <c r="J22" s="653"/>
      <c r="K22" s="654"/>
      <c r="L22" s="307" t="s">
        <v>303</v>
      </c>
    </row>
    <row r="23" spans="1:16" ht="28.15" customHeight="1" x14ac:dyDescent="0.25">
      <c r="A23" s="302">
        <v>1</v>
      </c>
      <c r="B23" s="647" t="s">
        <v>700</v>
      </c>
      <c r="C23" s="648"/>
      <c r="D23" s="648"/>
      <c r="E23" s="648"/>
      <c r="F23" s="648"/>
      <c r="G23" s="648"/>
      <c r="H23" s="648"/>
      <c r="I23" s="648"/>
      <c r="J23" s="648"/>
      <c r="K23" s="649"/>
      <c r="L23" s="303" t="s">
        <v>22</v>
      </c>
    </row>
    <row r="24" spans="1:16" ht="15.75" customHeight="1" x14ac:dyDescent="0.25">
      <c r="A24" s="652" t="s">
        <v>305</v>
      </c>
      <c r="B24" s="653"/>
      <c r="C24" s="653"/>
      <c r="D24" s="653"/>
      <c r="E24" s="653"/>
      <c r="F24" s="658"/>
      <c r="G24" s="658"/>
      <c r="H24" s="653"/>
      <c r="I24" s="658"/>
      <c r="J24" s="658"/>
      <c r="K24" s="653"/>
      <c r="L24" s="659"/>
    </row>
    <row r="25" spans="1:16" ht="26.25" customHeight="1" x14ac:dyDescent="0.25">
      <c r="A25" s="652" t="s">
        <v>306</v>
      </c>
      <c r="B25" s="653"/>
      <c r="C25" s="654"/>
      <c r="D25" s="647">
        <v>1437</v>
      </c>
      <c r="E25" s="648"/>
      <c r="F25" s="650" t="s">
        <v>307</v>
      </c>
      <c r="G25" s="650"/>
      <c r="H25" s="316">
        <v>2024</v>
      </c>
      <c r="I25" s="650" t="s">
        <v>308</v>
      </c>
      <c r="J25" s="650"/>
      <c r="K25" s="301"/>
      <c r="L25" s="315" t="s">
        <v>309</v>
      </c>
    </row>
    <row r="26" spans="1:16" ht="26.25" customHeight="1" x14ac:dyDescent="0.25">
      <c r="A26" s="652" t="s">
        <v>310</v>
      </c>
      <c r="B26" s="653"/>
      <c r="C26" s="654"/>
      <c r="D26" s="647" t="s">
        <v>333</v>
      </c>
      <c r="E26" s="648"/>
      <c r="F26" s="660"/>
      <c r="G26" s="660"/>
      <c r="H26" s="648"/>
      <c r="I26" s="660"/>
      <c r="J26" s="660"/>
      <c r="K26" s="648"/>
      <c r="L26" s="661"/>
    </row>
    <row r="27" spans="1:16" ht="45.75" customHeight="1" x14ac:dyDescent="0.25">
      <c r="A27" s="652" t="s">
        <v>312</v>
      </c>
      <c r="B27" s="653"/>
      <c r="C27" s="654"/>
      <c r="D27" s="655"/>
      <c r="E27" s="657"/>
      <c r="F27" s="657"/>
      <c r="G27" s="657"/>
      <c r="H27" s="657"/>
      <c r="I27" s="657"/>
      <c r="J27" s="657"/>
      <c r="K27" s="657"/>
      <c r="L27" s="656"/>
    </row>
    <row r="28" spans="1:16" ht="17.649999999999999" customHeight="1" x14ac:dyDescent="0.25">
      <c r="A28" s="652" t="s">
        <v>314</v>
      </c>
      <c r="B28" s="653"/>
      <c r="C28" s="654"/>
      <c r="D28" s="647"/>
      <c r="E28" s="648"/>
      <c r="F28" s="648"/>
      <c r="G28" s="648"/>
      <c r="H28" s="648"/>
      <c r="I28" s="648"/>
      <c r="J28" s="648"/>
      <c r="K28" s="648"/>
      <c r="L28" s="649"/>
    </row>
  </sheetData>
  <mergeCells count="64">
    <mergeCell ref="A26:C26"/>
    <mergeCell ref="D26:L26"/>
    <mergeCell ref="A27:C27"/>
    <mergeCell ref="D27:L27"/>
    <mergeCell ref="A28:C28"/>
    <mergeCell ref="D28:L28"/>
    <mergeCell ref="B22:K22"/>
    <mergeCell ref="B23:K23"/>
    <mergeCell ref="A24:L24"/>
    <mergeCell ref="A25:C25"/>
    <mergeCell ref="D25:E25"/>
    <mergeCell ref="F25:G25"/>
    <mergeCell ref="I25:J25"/>
    <mergeCell ref="C20:G20"/>
    <mergeCell ref="H20:I20"/>
    <mergeCell ref="J20:K20"/>
    <mergeCell ref="C21:G21"/>
    <mergeCell ref="H21:I21"/>
    <mergeCell ref="J21:K21"/>
    <mergeCell ref="C18:G18"/>
    <mergeCell ref="H18:I18"/>
    <mergeCell ref="J18:K18"/>
    <mergeCell ref="C19:G19"/>
    <mergeCell ref="H19:I19"/>
    <mergeCell ref="J19:K19"/>
    <mergeCell ref="A16:C16"/>
    <mergeCell ref="D16:H16"/>
    <mergeCell ref="I16:J16"/>
    <mergeCell ref="K16:L16"/>
    <mergeCell ref="A17:C17"/>
    <mergeCell ref="D17:H17"/>
    <mergeCell ref="I17:L17"/>
    <mergeCell ref="A15:C15"/>
    <mergeCell ref="D15:H15"/>
    <mergeCell ref="I15:J15"/>
    <mergeCell ref="K15:L15"/>
    <mergeCell ref="A9:L9"/>
    <mergeCell ref="A10:D10"/>
    <mergeCell ref="E10:L10"/>
    <mergeCell ref="A11:D11"/>
    <mergeCell ref="E11:L11"/>
    <mergeCell ref="A12:D12"/>
    <mergeCell ref="E12:L12"/>
    <mergeCell ref="A13:C13"/>
    <mergeCell ref="D13:H13"/>
    <mergeCell ref="I13:J13"/>
    <mergeCell ref="K13:L13"/>
    <mergeCell ref="A14:L14"/>
    <mergeCell ref="A7:C7"/>
    <mergeCell ref="D7:H7"/>
    <mergeCell ref="I7:J7"/>
    <mergeCell ref="K7:L7"/>
    <mergeCell ref="A8:C8"/>
    <mergeCell ref="D8:H8"/>
    <mergeCell ref="I8:J8"/>
    <mergeCell ref="K8:L8"/>
    <mergeCell ref="A1:E4"/>
    <mergeCell ref="F1:K2"/>
    <mergeCell ref="F3:K4"/>
    <mergeCell ref="A5:L5"/>
    <mergeCell ref="A6:C6"/>
    <mergeCell ref="D6:H6"/>
    <mergeCell ref="I6:J6"/>
    <mergeCell ref="K6:L6"/>
  </mergeCells>
  <pageMargins left="0.7" right="0.7" top="0.75" bottom="0.75" header="0.3" footer="0.3"/>
  <pageSetup scale="7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8D72FD47-277A-4D92-B048-93D3984CEB32}">
          <x14:formula1>
            <xm:f>Datos!$K$2:$K$3</xm:f>
          </x14:formula1>
          <xm:sqref>J19:K21</xm:sqref>
        </x14:dataValidation>
        <x14:dataValidation type="list" allowBlank="1" showInputMessage="1" showErrorMessage="1" xr:uid="{DE7A13D2-9D63-4E06-86DA-DBC2C0FC4DE2}">
          <x14:formula1>
            <xm:f>Datos!$K$2:$K$4</xm:f>
          </x14:formula1>
          <xm:sqref>L23</xm:sqref>
        </x14:dataValidation>
        <x14:dataValidation type="list" allowBlank="1" showInputMessage="1" showErrorMessage="1" xr:uid="{A53C5551-B565-4041-90D5-D5FE1EA4EFA6}">
          <x14:formula1>
            <xm:f>Datos!$J$2:$J$5</xm:f>
          </x14:formula1>
          <xm:sqref>K16:L16</xm:sqref>
        </x14:dataValidation>
        <x14:dataValidation type="list" allowBlank="1" showInputMessage="1" showErrorMessage="1" xr:uid="{1D8322FA-8E50-4BAF-A651-E4A9D62E2764}">
          <x14:formula1>
            <xm:f>Datos!$I$2:$I$7</xm:f>
          </x14:formula1>
          <xm:sqref>K15:L15</xm:sqref>
        </x14:dataValidation>
        <x14:dataValidation type="list" allowBlank="1" showInputMessage="1" showErrorMessage="1" xr:uid="{8D855B28-98AC-4839-955B-93261D970D38}">
          <x14:formula1>
            <xm:f>Datos!$H$2:$H$3</xm:f>
          </x14:formula1>
          <xm:sqref>D15:H15</xm:sqref>
        </x14:dataValidation>
        <x14:dataValidation type="list" allowBlank="1" showInputMessage="1" showErrorMessage="1" xr:uid="{8F60D9FF-A7B3-4255-862F-A03D0E4448FA}">
          <x14:formula1>
            <xm:f>Datos!$G$2:$G$8</xm:f>
          </x14:formula1>
          <xm:sqref>K13:L13</xm:sqref>
        </x14:dataValidation>
        <x14:dataValidation type="list" allowBlank="1" showInputMessage="1" showErrorMessage="1" xr:uid="{EC1D1D18-0096-442B-BB84-698C710E6C54}">
          <x14:formula1>
            <xm:f>Datos!$F$2:$F$18</xm:f>
          </x14:formula1>
          <xm:sqref>K8:L8</xm:sqref>
        </x14:dataValidation>
        <x14:dataValidation type="list" allowBlank="1" showInputMessage="1" showErrorMessage="1" xr:uid="{B672E18E-0954-4C8F-8D2B-B8E3BA430859}">
          <x14:formula1>
            <xm:f>Datos!$E$2:$E$23</xm:f>
          </x14:formula1>
          <xm:sqref>D8:H8</xm:sqref>
        </x14:dataValidation>
        <x14:dataValidation type="list" allowBlank="1" showInputMessage="1" showErrorMessage="1" xr:uid="{BE5E9B8F-91B6-4B65-8D0E-57619006BDA4}">
          <x14:formula1>
            <xm:f>Datos!$D$2:$D$7</xm:f>
          </x14:formula1>
          <xm:sqref>K7:L7</xm:sqref>
        </x14:dataValidation>
        <x14:dataValidation type="list" allowBlank="1" showInputMessage="1" showErrorMessage="1" xr:uid="{FF5E5122-3E6D-4E99-8F4A-69B3C6AB5B39}">
          <x14:formula1>
            <xm:f>Datos!$C$2:$C$3</xm:f>
          </x14:formula1>
          <xm:sqref>D7:H7</xm:sqref>
        </x14:dataValidation>
        <x14:dataValidation type="list" allowBlank="1" showInputMessage="1" showErrorMessage="1" xr:uid="{765F0E21-C552-4E61-9687-92A420A9DD65}">
          <x14:formula1>
            <xm:f>Datos!$B$2:$B$6</xm:f>
          </x14:formula1>
          <xm:sqref>K6:L6</xm:sqref>
        </x14:dataValidation>
        <x14:dataValidation type="list" allowBlank="1" showInputMessage="1" showErrorMessage="1" xr:uid="{0DB820E2-5F0E-4177-A05F-ADD2B72CBCFE}">
          <x14:formula1>
            <xm:f>Datos!$A$2:$A$5</xm:f>
          </x14:formula1>
          <xm:sqref>D6:H6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DF9F-8FF5-412A-B538-E8A4296B9E30}">
  <sheetPr>
    <tabColor theme="7" tint="0.39997558519241921"/>
    <pageSetUpPr fitToPage="1"/>
  </sheetPr>
  <dimension ref="A1:Y68"/>
  <sheetViews>
    <sheetView showGridLines="0" view="pageBreakPreview" topLeftCell="D1" zoomScale="85" zoomScaleNormal="70" zoomScaleSheetLayoutView="85" workbookViewId="0">
      <selection activeCell="J1" sqref="J1:J4"/>
    </sheetView>
  </sheetViews>
  <sheetFormatPr baseColWidth="10" defaultColWidth="10.85546875" defaultRowHeight="14.25" x14ac:dyDescent="0.25"/>
  <cols>
    <col min="1" max="1" width="42.42578125" style="68" customWidth="1"/>
    <col min="2" max="13" width="35.7109375" style="68" customWidth="1"/>
    <col min="14" max="21" width="18.140625" style="68" customWidth="1"/>
    <col min="22" max="22" width="22.7109375" style="68" customWidth="1"/>
    <col min="23" max="23" width="19" style="68" customWidth="1"/>
    <col min="24" max="24" width="19.42578125" style="68" customWidth="1"/>
    <col min="25" max="25" width="20.42578125" style="68" customWidth="1"/>
    <col min="26" max="26" width="22.85546875" style="68" customWidth="1"/>
    <col min="27" max="27" width="18.42578125" style="68" bestFit="1" customWidth="1"/>
    <col min="28" max="28" width="8.42578125" style="68" customWidth="1"/>
    <col min="29" max="29" width="18.42578125" style="68" bestFit="1" customWidth="1"/>
    <col min="30" max="30" width="5.7109375" style="68" customWidth="1"/>
    <col min="31" max="31" width="18.42578125" style="68" bestFit="1" customWidth="1"/>
    <col min="32" max="32" width="4.7109375" style="68" customWidth="1"/>
    <col min="33" max="33" width="23" style="68" bestFit="1" customWidth="1"/>
    <col min="34" max="34" width="10.85546875" style="68"/>
    <col min="35" max="35" width="18.42578125" style="68" bestFit="1" customWidth="1"/>
    <col min="36" max="36" width="16.140625" style="68" customWidth="1"/>
    <col min="37" max="16384" width="10.85546875" style="68"/>
  </cols>
  <sheetData>
    <row r="1" spans="1:25" ht="24" customHeight="1" thickBot="1" x14ac:dyDescent="0.3">
      <c r="A1" s="713"/>
      <c r="B1" s="565" t="s">
        <v>182</v>
      </c>
      <c r="C1" s="566"/>
      <c r="D1" s="566"/>
      <c r="E1" s="566"/>
      <c r="F1" s="566"/>
      <c r="G1" s="566"/>
      <c r="H1" s="567"/>
      <c r="I1" s="127" t="s">
        <v>121</v>
      </c>
      <c r="J1" s="910" t="s">
        <v>733</v>
      </c>
      <c r="M1" s="162"/>
    </row>
    <row r="2" spans="1:25" ht="24" customHeight="1" thickBot="1" x14ac:dyDescent="0.3">
      <c r="A2" s="714"/>
      <c r="B2" s="568" t="s">
        <v>183</v>
      </c>
      <c r="C2" s="569"/>
      <c r="D2" s="569"/>
      <c r="E2" s="569"/>
      <c r="F2" s="569"/>
      <c r="G2" s="569"/>
      <c r="H2" s="570"/>
      <c r="I2" s="127" t="s">
        <v>122</v>
      </c>
      <c r="J2" s="910" t="s">
        <v>724</v>
      </c>
      <c r="M2" s="162"/>
    </row>
    <row r="3" spans="1:25" ht="24" customHeight="1" thickBot="1" x14ac:dyDescent="0.3">
      <c r="A3" s="714"/>
      <c r="B3" s="568" t="s">
        <v>184</v>
      </c>
      <c r="C3" s="569"/>
      <c r="D3" s="569"/>
      <c r="E3" s="569"/>
      <c r="F3" s="569"/>
      <c r="G3" s="569"/>
      <c r="H3" s="570"/>
      <c r="I3" s="127" t="s">
        <v>334</v>
      </c>
      <c r="J3" s="910" t="s">
        <v>734</v>
      </c>
      <c r="M3" s="162"/>
    </row>
    <row r="4" spans="1:25" ht="24" customHeight="1" thickBot="1" x14ac:dyDescent="0.3">
      <c r="A4" s="715"/>
      <c r="B4" s="571" t="s">
        <v>335</v>
      </c>
      <c r="C4" s="572"/>
      <c r="D4" s="572"/>
      <c r="E4" s="572"/>
      <c r="F4" s="572"/>
      <c r="G4" s="572"/>
      <c r="H4" s="573"/>
      <c r="I4" s="127" t="s">
        <v>186</v>
      </c>
      <c r="J4" s="910" t="s">
        <v>731</v>
      </c>
      <c r="M4" s="162"/>
    </row>
    <row r="6" spans="1:25" ht="15" customHeight="1" thickBot="1" x14ac:dyDescent="0.3">
      <c r="A6" s="73"/>
      <c r="B6" s="74"/>
      <c r="C6" s="74"/>
      <c r="D6" s="76"/>
      <c r="E6" s="75"/>
      <c r="F6" s="75"/>
      <c r="G6" s="386"/>
      <c r="H6" s="386"/>
      <c r="I6" s="77"/>
      <c r="J6" s="77"/>
      <c r="K6" s="74"/>
      <c r="L6" s="74"/>
      <c r="M6" s="74"/>
      <c r="N6" s="74"/>
      <c r="O6" s="74"/>
      <c r="P6" s="74"/>
      <c r="Q6" s="74"/>
      <c r="R6" s="74"/>
      <c r="S6" s="74"/>
      <c r="T6" s="78"/>
      <c r="U6" s="74"/>
      <c r="V6" s="74"/>
      <c r="X6" s="79"/>
      <c r="Y6" s="80"/>
    </row>
    <row r="7" spans="1:25" ht="15" customHeight="1" x14ac:dyDescent="0.25">
      <c r="A7" s="716" t="s">
        <v>336</v>
      </c>
      <c r="B7" s="895" t="s">
        <v>337</v>
      </c>
      <c r="C7" s="895"/>
      <c r="D7" s="895"/>
      <c r="E7" s="895"/>
      <c r="F7" s="895"/>
      <c r="G7" s="895"/>
      <c r="H7" s="895"/>
      <c r="I7" s="899" t="s">
        <v>722</v>
      </c>
      <c r="J7" s="916">
        <v>2024110010300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spans="1:25" ht="15" customHeight="1" x14ac:dyDescent="0.25">
      <c r="A8" s="717"/>
      <c r="B8" s="887"/>
      <c r="C8" s="887"/>
      <c r="D8" s="887"/>
      <c r="E8" s="887"/>
      <c r="F8" s="887"/>
      <c r="G8" s="887"/>
      <c r="H8" s="887"/>
      <c r="I8" s="900"/>
      <c r="J8" s="917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</row>
    <row r="9" spans="1:25" ht="15" customHeight="1" x14ac:dyDescent="0.25">
      <c r="A9" s="717"/>
      <c r="B9" s="887"/>
      <c r="C9" s="887"/>
      <c r="D9" s="887"/>
      <c r="E9" s="887"/>
      <c r="F9" s="887"/>
      <c r="G9" s="887"/>
      <c r="H9" s="887"/>
      <c r="I9" s="900"/>
      <c r="J9" s="917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</row>
    <row r="10" spans="1:25" ht="15" customHeight="1" thickBot="1" x14ac:dyDescent="0.3">
      <c r="A10" s="718"/>
      <c r="B10" s="894"/>
      <c r="C10" s="894"/>
      <c r="D10" s="894"/>
      <c r="E10" s="894"/>
      <c r="F10" s="894"/>
      <c r="G10" s="894"/>
      <c r="H10" s="894"/>
      <c r="I10" s="901"/>
      <c r="J10" s="918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</row>
    <row r="11" spans="1:25" ht="9" customHeight="1" thickBot="1" x14ac:dyDescent="0.3">
      <c r="A11" s="81"/>
      <c r="B11" s="156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</row>
    <row r="12" spans="1:25" s="157" customFormat="1" ht="21.75" customHeight="1" thickBot="1" x14ac:dyDescent="0.3">
      <c r="A12" s="589" t="s">
        <v>187</v>
      </c>
      <c r="B12" s="256" t="s">
        <v>188</v>
      </c>
      <c r="C12" s="283" t="s">
        <v>189</v>
      </c>
      <c r="D12" s="256" t="s">
        <v>190</v>
      </c>
      <c r="E12" s="284"/>
      <c r="F12" s="256" t="s">
        <v>191</v>
      </c>
      <c r="G12" s="284"/>
      <c r="H12" s="256" t="s">
        <v>192</v>
      </c>
      <c r="I12" s="285"/>
    </row>
    <row r="13" spans="1:25" s="157" customFormat="1" ht="21.75" customHeight="1" thickBot="1" x14ac:dyDescent="0.3">
      <c r="A13" s="589"/>
      <c r="B13" s="258" t="s">
        <v>195</v>
      </c>
      <c r="C13" s="168"/>
      <c r="D13" s="256" t="s">
        <v>196</v>
      </c>
      <c r="E13" s="128"/>
      <c r="F13" s="256" t="s">
        <v>197</v>
      </c>
      <c r="G13" s="128"/>
      <c r="H13" s="256" t="s">
        <v>198</v>
      </c>
      <c r="I13" s="285"/>
    </row>
    <row r="14" spans="1:25" s="157" customFormat="1" ht="21.75" customHeight="1" thickBot="1" x14ac:dyDescent="0.3">
      <c r="A14" s="589"/>
      <c r="B14" s="256" t="s">
        <v>200</v>
      </c>
      <c r="C14" s="283"/>
      <c r="D14" s="256" t="s">
        <v>201</v>
      </c>
      <c r="E14" s="128"/>
      <c r="F14" s="256" t="s">
        <v>202</v>
      </c>
      <c r="G14" s="128"/>
      <c r="H14" s="256" t="s">
        <v>203</v>
      </c>
      <c r="I14" s="285"/>
    </row>
    <row r="15" spans="1:25" s="157" customFormat="1" ht="21.75" customHeight="1" thickBot="1" x14ac:dyDescent="0.3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174"/>
      <c r="M15" s="175"/>
      <c r="N15" s="175"/>
      <c r="O15" s="175"/>
    </row>
    <row r="16" spans="1:25" s="157" customFormat="1" ht="21.75" customHeight="1" thickBot="1" x14ac:dyDescent="0.3">
      <c r="A16" s="588" t="s">
        <v>193</v>
      </c>
      <c r="B16" s="588"/>
      <c r="C16" s="280" t="s">
        <v>194</v>
      </c>
      <c r="D16" s="550" t="s">
        <v>189</v>
      </c>
      <c r="E16" s="550"/>
      <c r="F16" s="550"/>
      <c r="G16" s="68"/>
      <c r="H16" s="68"/>
      <c r="I16" s="68"/>
      <c r="J16" s="68"/>
      <c r="K16" s="68"/>
      <c r="L16" s="174"/>
      <c r="M16" s="175"/>
      <c r="N16" s="175"/>
      <c r="O16" s="175"/>
    </row>
    <row r="17" spans="1:15" s="157" customFormat="1" ht="21.75" customHeight="1" thickBot="1" x14ac:dyDescent="0.3">
      <c r="A17" s="588"/>
      <c r="B17" s="588"/>
      <c r="C17" s="280" t="s">
        <v>199</v>
      </c>
      <c r="D17" s="550"/>
      <c r="E17" s="550"/>
      <c r="F17" s="550"/>
      <c r="G17" s="68"/>
      <c r="H17" s="68"/>
      <c r="I17" s="68"/>
      <c r="J17" s="68"/>
      <c r="K17" s="68"/>
      <c r="L17" s="174"/>
      <c r="M17" s="175"/>
      <c r="N17" s="175"/>
      <c r="O17" s="175"/>
    </row>
    <row r="18" spans="1:15" s="157" customFormat="1" ht="21.75" customHeight="1" thickBot="1" x14ac:dyDescent="0.3">
      <c r="A18" s="588"/>
      <c r="B18" s="588"/>
      <c r="C18" s="280" t="s">
        <v>204</v>
      </c>
      <c r="D18" s="550"/>
      <c r="E18" s="550"/>
      <c r="F18" s="550"/>
      <c r="G18" s="68"/>
      <c r="H18" s="68"/>
      <c r="I18" s="68"/>
      <c r="J18" s="68"/>
      <c r="K18" s="68"/>
      <c r="L18" s="174"/>
      <c r="M18" s="175"/>
      <c r="N18" s="175"/>
      <c r="O18" s="175"/>
    </row>
    <row r="19" spans="1:15" s="157" customFormat="1" ht="21.75" customHeigh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174"/>
      <c r="M19" s="175"/>
      <c r="N19" s="175"/>
      <c r="O19" s="175"/>
    </row>
    <row r="20" spans="1:15" s="95" customFormat="1" ht="16.5" customHeight="1" x14ac:dyDescent="0.2"/>
    <row r="21" spans="1:15" ht="5.25" customHeight="1" thickBot="1" x14ac:dyDescent="0.3"/>
    <row r="22" spans="1:15" ht="48" customHeight="1" thickBot="1" x14ac:dyDescent="0.3">
      <c r="A22" s="719" t="s">
        <v>338</v>
      </c>
      <c r="B22" s="719"/>
      <c r="C22" s="719"/>
      <c r="D22" s="719"/>
      <c r="E22" s="719"/>
      <c r="F22" s="719"/>
      <c r="G22" s="719"/>
      <c r="H22" s="719"/>
      <c r="I22" s="719"/>
      <c r="J22" s="719"/>
    </row>
    <row r="23" spans="1:15" ht="69.95" customHeight="1" thickBot="1" x14ac:dyDescent="0.3">
      <c r="A23" s="262" t="s">
        <v>215</v>
      </c>
      <c r="B23" s="700" t="s">
        <v>262</v>
      </c>
      <c r="C23" s="707"/>
      <c r="D23" s="701"/>
      <c r="E23" s="263" t="s">
        <v>339</v>
      </c>
      <c r="F23" s="264" t="s">
        <v>340</v>
      </c>
      <c r="G23" s="263" t="s">
        <v>341</v>
      </c>
      <c r="H23" s="700" t="s">
        <v>342</v>
      </c>
      <c r="I23" s="707"/>
      <c r="J23" s="701"/>
    </row>
    <row r="24" spans="1:15" ht="50.25" customHeight="1" thickBot="1" x14ac:dyDescent="0.3">
      <c r="A24" s="224" t="s">
        <v>343</v>
      </c>
      <c r="B24" s="700" t="s">
        <v>344</v>
      </c>
      <c r="C24" s="707"/>
      <c r="D24" s="707"/>
      <c r="E24" s="707"/>
      <c r="F24" s="707"/>
      <c r="G24" s="707"/>
      <c r="H24" s="707"/>
      <c r="I24" s="707"/>
      <c r="J24" s="701"/>
    </row>
    <row r="25" spans="1:15" ht="50.25" customHeight="1" thickBot="1" x14ac:dyDescent="0.3">
      <c r="A25" s="702" t="s">
        <v>345</v>
      </c>
      <c r="B25" s="265">
        <v>2024</v>
      </c>
      <c r="C25" s="266">
        <v>2025</v>
      </c>
      <c r="D25" s="266">
        <v>2026</v>
      </c>
      <c r="E25" s="266">
        <v>2027</v>
      </c>
      <c r="F25" s="267" t="s">
        <v>93</v>
      </c>
      <c r="G25" s="268" t="s">
        <v>346</v>
      </c>
      <c r="H25" s="704" t="s">
        <v>347</v>
      </c>
      <c r="I25" s="705"/>
      <c r="J25" s="706"/>
    </row>
    <row r="26" spans="1:15" ht="50.25" customHeight="1" thickBot="1" x14ac:dyDescent="0.3">
      <c r="A26" s="703"/>
      <c r="B26" s="269">
        <v>1</v>
      </c>
      <c r="C26" s="270">
        <v>1</v>
      </c>
      <c r="D26" s="270">
        <v>1</v>
      </c>
      <c r="E26" s="270">
        <v>1</v>
      </c>
      <c r="F26" s="271">
        <v>1</v>
      </c>
      <c r="G26" s="272"/>
      <c r="H26" s="700" t="s">
        <v>23</v>
      </c>
      <c r="I26" s="707"/>
      <c r="J26" s="701"/>
    </row>
    <row r="27" spans="1:15" ht="52.5" customHeight="1" thickBot="1" x14ac:dyDescent="0.3">
      <c r="A27" s="224"/>
      <c r="B27" s="708" t="s">
        <v>348</v>
      </c>
      <c r="C27" s="709"/>
      <c r="D27" s="709"/>
      <c r="E27" s="709"/>
      <c r="F27" s="709"/>
      <c r="G27" s="709"/>
      <c r="H27" s="709"/>
      <c r="I27" s="709"/>
      <c r="J27" s="710"/>
    </row>
    <row r="28" spans="1:15" s="99" customFormat="1" ht="56.25" customHeight="1" thickBot="1" x14ac:dyDescent="0.3">
      <c r="A28" s="702" t="s">
        <v>234</v>
      </c>
      <c r="B28" s="224" t="s">
        <v>235</v>
      </c>
      <c r="C28" s="262" t="s">
        <v>236</v>
      </c>
      <c r="D28" s="711" t="s">
        <v>237</v>
      </c>
      <c r="E28" s="712"/>
      <c r="F28" s="711" t="s">
        <v>238</v>
      </c>
      <c r="G28" s="712"/>
      <c r="H28" s="225" t="s">
        <v>239</v>
      </c>
      <c r="I28" s="223" t="s">
        <v>240</v>
      </c>
      <c r="J28" s="223" t="s">
        <v>349</v>
      </c>
    </row>
    <row r="29" spans="1:15" ht="120.75" customHeight="1" thickBot="1" x14ac:dyDescent="0.3">
      <c r="A29" s="703"/>
      <c r="B29" s="273">
        <v>100</v>
      </c>
      <c r="C29" s="170">
        <f>+B59</f>
        <v>0</v>
      </c>
      <c r="D29" s="700"/>
      <c r="E29" s="701"/>
      <c r="F29" s="700"/>
      <c r="G29" s="701"/>
      <c r="H29" s="169"/>
      <c r="I29" s="274"/>
      <c r="J29" s="274"/>
    </row>
    <row r="30" spans="1:15" s="99" customFormat="1" ht="45" customHeight="1" thickBot="1" x14ac:dyDescent="0.3">
      <c r="A30" s="702" t="s">
        <v>241</v>
      </c>
      <c r="B30" s="222" t="s">
        <v>235</v>
      </c>
      <c r="C30" s="225" t="s">
        <v>236</v>
      </c>
      <c r="D30" s="711" t="s">
        <v>237</v>
      </c>
      <c r="E30" s="712"/>
      <c r="F30" s="711" t="s">
        <v>238</v>
      </c>
      <c r="G30" s="712"/>
      <c r="H30" s="225" t="s">
        <v>239</v>
      </c>
      <c r="I30" s="223" t="s">
        <v>240</v>
      </c>
      <c r="J30" s="223" t="s">
        <v>349</v>
      </c>
    </row>
    <row r="31" spans="1:15" ht="120.75" customHeight="1" thickBot="1" x14ac:dyDescent="0.3">
      <c r="A31" s="703"/>
      <c r="B31" s="273">
        <v>100</v>
      </c>
      <c r="C31" s="170">
        <f>+C59</f>
        <v>0</v>
      </c>
      <c r="D31" s="700"/>
      <c r="E31" s="701"/>
      <c r="F31" s="700"/>
      <c r="G31" s="701"/>
      <c r="H31" s="169"/>
      <c r="I31" s="274"/>
      <c r="J31" s="274"/>
    </row>
    <row r="32" spans="1:15" s="99" customFormat="1" ht="45" customHeight="1" thickBot="1" x14ac:dyDescent="0.3">
      <c r="A32" s="702" t="s">
        <v>242</v>
      </c>
      <c r="B32" s="222" t="s">
        <v>235</v>
      </c>
      <c r="C32" s="225" t="s">
        <v>236</v>
      </c>
      <c r="D32" s="711" t="s">
        <v>237</v>
      </c>
      <c r="E32" s="712"/>
      <c r="F32" s="711" t="s">
        <v>238</v>
      </c>
      <c r="G32" s="712"/>
      <c r="H32" s="225" t="s">
        <v>239</v>
      </c>
      <c r="I32" s="223" t="s">
        <v>240</v>
      </c>
      <c r="J32" s="223" t="s">
        <v>349</v>
      </c>
    </row>
    <row r="33" spans="1:10" ht="120.75" customHeight="1" thickBot="1" x14ac:dyDescent="0.3">
      <c r="A33" s="703"/>
      <c r="B33" s="273">
        <v>100</v>
      </c>
      <c r="C33" s="170">
        <f>+D59</f>
        <v>0</v>
      </c>
      <c r="D33" s="700"/>
      <c r="E33" s="701"/>
      <c r="F33" s="700"/>
      <c r="G33" s="701"/>
      <c r="H33" s="169"/>
      <c r="I33" s="274"/>
      <c r="J33" s="274"/>
    </row>
    <row r="34" spans="1:10" s="99" customFormat="1" ht="47.25" customHeight="1" thickBot="1" x14ac:dyDescent="0.3">
      <c r="A34" s="702" t="s">
        <v>243</v>
      </c>
      <c r="B34" s="222" t="s">
        <v>235</v>
      </c>
      <c r="C34" s="222" t="s">
        <v>236</v>
      </c>
      <c r="D34" s="711" t="s">
        <v>237</v>
      </c>
      <c r="E34" s="712"/>
      <c r="F34" s="711" t="s">
        <v>238</v>
      </c>
      <c r="G34" s="712"/>
      <c r="H34" s="225" t="s">
        <v>239</v>
      </c>
      <c r="I34" s="225" t="s">
        <v>240</v>
      </c>
      <c r="J34" s="223" t="s">
        <v>349</v>
      </c>
    </row>
    <row r="35" spans="1:10" ht="120.75" customHeight="1" thickBot="1" x14ac:dyDescent="0.3">
      <c r="A35" s="703"/>
      <c r="B35" s="273">
        <v>100</v>
      </c>
      <c r="C35" s="170">
        <f>+E59</f>
        <v>0</v>
      </c>
      <c r="D35" s="724"/>
      <c r="E35" s="725"/>
      <c r="F35" s="724"/>
      <c r="G35" s="725"/>
      <c r="H35" s="275"/>
      <c r="I35" s="276"/>
      <c r="J35" s="276"/>
    </row>
    <row r="36" spans="1:10" s="99" customFormat="1" ht="47.25" customHeight="1" thickBot="1" x14ac:dyDescent="0.3">
      <c r="A36" s="702" t="s">
        <v>244</v>
      </c>
      <c r="B36" s="222" t="s">
        <v>235</v>
      </c>
      <c r="C36" s="225" t="s">
        <v>236</v>
      </c>
      <c r="D36" s="711" t="s">
        <v>237</v>
      </c>
      <c r="E36" s="712"/>
      <c r="F36" s="711" t="s">
        <v>238</v>
      </c>
      <c r="G36" s="712"/>
      <c r="H36" s="225" t="s">
        <v>239</v>
      </c>
      <c r="I36" s="223" t="s">
        <v>240</v>
      </c>
      <c r="J36" s="223" t="s">
        <v>349</v>
      </c>
    </row>
    <row r="37" spans="1:10" ht="120.75" customHeight="1" thickBot="1" x14ac:dyDescent="0.3">
      <c r="A37" s="703"/>
      <c r="B37" s="273">
        <v>100</v>
      </c>
      <c r="C37" s="170">
        <f>+F59</f>
        <v>0</v>
      </c>
      <c r="D37" s="722"/>
      <c r="E37" s="723"/>
      <c r="F37" s="722"/>
      <c r="G37" s="723"/>
      <c r="H37" s="169"/>
      <c r="I37" s="277"/>
      <c r="J37" s="277"/>
    </row>
    <row r="38" spans="1:10" s="99" customFormat="1" ht="48.75" customHeight="1" thickBot="1" x14ac:dyDescent="0.3">
      <c r="A38" s="702" t="s">
        <v>245</v>
      </c>
      <c r="B38" s="222" t="s">
        <v>235</v>
      </c>
      <c r="C38" s="225" t="s">
        <v>236</v>
      </c>
      <c r="D38" s="711" t="s">
        <v>237</v>
      </c>
      <c r="E38" s="712"/>
      <c r="F38" s="711" t="s">
        <v>238</v>
      </c>
      <c r="G38" s="712"/>
      <c r="H38" s="225" t="s">
        <v>239</v>
      </c>
      <c r="I38" s="223" t="s">
        <v>240</v>
      </c>
      <c r="J38" s="223" t="s">
        <v>349</v>
      </c>
    </row>
    <row r="39" spans="1:10" ht="120.75" customHeight="1" thickBot="1" x14ac:dyDescent="0.3">
      <c r="A39" s="703"/>
      <c r="B39" s="278">
        <v>100</v>
      </c>
      <c r="C39" s="171">
        <f>+G59</f>
        <v>0</v>
      </c>
      <c r="D39" s="722"/>
      <c r="E39" s="723"/>
      <c r="F39" s="722"/>
      <c r="G39" s="723"/>
      <c r="H39" s="169"/>
      <c r="I39" s="277"/>
      <c r="J39" s="277"/>
    </row>
    <row r="40" spans="1:10" ht="46.5" customHeight="1" thickBot="1" x14ac:dyDescent="0.3">
      <c r="A40" s="702" t="s">
        <v>246</v>
      </c>
      <c r="B40" s="224" t="s">
        <v>235</v>
      </c>
      <c r="C40" s="262" t="s">
        <v>236</v>
      </c>
      <c r="D40" s="711" t="s">
        <v>237</v>
      </c>
      <c r="E40" s="712"/>
      <c r="F40" s="711" t="s">
        <v>238</v>
      </c>
      <c r="G40" s="712"/>
      <c r="H40" s="225" t="s">
        <v>239</v>
      </c>
      <c r="I40" s="223" t="s">
        <v>240</v>
      </c>
      <c r="J40" s="223" t="s">
        <v>349</v>
      </c>
    </row>
    <row r="41" spans="1:10" ht="120.75" customHeight="1" thickBot="1" x14ac:dyDescent="0.3">
      <c r="A41" s="703"/>
      <c r="B41" s="278">
        <v>100</v>
      </c>
      <c r="C41" s="171">
        <f>+H59</f>
        <v>0</v>
      </c>
      <c r="D41" s="722"/>
      <c r="E41" s="726"/>
      <c r="F41" s="722"/>
      <c r="G41" s="723"/>
      <c r="H41" s="169"/>
      <c r="I41" s="277"/>
      <c r="J41" s="277"/>
    </row>
    <row r="42" spans="1:10" ht="48.75" customHeight="1" thickBot="1" x14ac:dyDescent="0.3">
      <c r="A42" s="702" t="s">
        <v>247</v>
      </c>
      <c r="B42" s="224" t="s">
        <v>235</v>
      </c>
      <c r="C42" s="262" t="s">
        <v>236</v>
      </c>
      <c r="D42" s="711" t="s">
        <v>237</v>
      </c>
      <c r="E42" s="712"/>
      <c r="F42" s="711" t="s">
        <v>238</v>
      </c>
      <c r="G42" s="712"/>
      <c r="H42" s="225" t="s">
        <v>239</v>
      </c>
      <c r="I42" s="223" t="s">
        <v>240</v>
      </c>
      <c r="J42" s="223" t="s">
        <v>349</v>
      </c>
    </row>
    <row r="43" spans="1:10" ht="120.75" customHeight="1" thickBot="1" x14ac:dyDescent="0.3">
      <c r="A43" s="703"/>
      <c r="B43" s="278">
        <v>100</v>
      </c>
      <c r="C43" s="171">
        <f>+I59</f>
        <v>0</v>
      </c>
      <c r="D43" s="722"/>
      <c r="E43" s="726"/>
      <c r="F43" s="722"/>
      <c r="G43" s="723"/>
      <c r="H43" s="279"/>
      <c r="I43" s="169"/>
      <c r="J43" s="277"/>
    </row>
    <row r="44" spans="1:10" ht="42.75" customHeight="1" thickBot="1" x14ac:dyDescent="0.3">
      <c r="A44" s="702" t="s">
        <v>248</v>
      </c>
      <c r="B44" s="224" t="s">
        <v>235</v>
      </c>
      <c r="C44" s="262" t="s">
        <v>236</v>
      </c>
      <c r="D44" s="711" t="s">
        <v>237</v>
      </c>
      <c r="E44" s="712"/>
      <c r="F44" s="711" t="s">
        <v>238</v>
      </c>
      <c r="G44" s="712"/>
      <c r="H44" s="225" t="s">
        <v>239</v>
      </c>
      <c r="I44" s="223" t="s">
        <v>240</v>
      </c>
      <c r="J44" s="223" t="s">
        <v>349</v>
      </c>
    </row>
    <row r="45" spans="1:10" ht="120.75" customHeight="1" thickBot="1" x14ac:dyDescent="0.3">
      <c r="A45" s="703"/>
      <c r="B45" s="278">
        <v>100</v>
      </c>
      <c r="C45" s="171">
        <f>+J59</f>
        <v>0</v>
      </c>
      <c r="D45" s="722"/>
      <c r="E45" s="723"/>
      <c r="F45" s="722"/>
      <c r="G45" s="723"/>
      <c r="H45" s="169"/>
      <c r="I45" s="169"/>
      <c r="J45" s="169"/>
    </row>
    <row r="46" spans="1:10" ht="45" customHeight="1" thickBot="1" x14ac:dyDescent="0.3">
      <c r="A46" s="702" t="s">
        <v>249</v>
      </c>
      <c r="B46" s="224" t="s">
        <v>235</v>
      </c>
      <c r="C46" s="262" t="s">
        <v>236</v>
      </c>
      <c r="D46" s="711" t="s">
        <v>237</v>
      </c>
      <c r="E46" s="712"/>
      <c r="F46" s="711" t="s">
        <v>238</v>
      </c>
      <c r="G46" s="712"/>
      <c r="H46" s="225" t="s">
        <v>239</v>
      </c>
      <c r="I46" s="223" t="s">
        <v>240</v>
      </c>
      <c r="J46" s="223" t="s">
        <v>349</v>
      </c>
    </row>
    <row r="47" spans="1:10" ht="120.75" customHeight="1" thickBot="1" x14ac:dyDescent="0.3">
      <c r="A47" s="703"/>
      <c r="B47" s="278">
        <v>100</v>
      </c>
      <c r="C47" s="171">
        <f>+K59</f>
        <v>0</v>
      </c>
      <c r="D47" s="722"/>
      <c r="E47" s="723"/>
      <c r="F47" s="722"/>
      <c r="G47" s="723"/>
      <c r="H47" s="169"/>
      <c r="I47" s="277"/>
      <c r="J47" s="277"/>
    </row>
    <row r="48" spans="1:10" ht="46.5" customHeight="1" thickBot="1" x14ac:dyDescent="0.3">
      <c r="A48" s="702" t="s">
        <v>250</v>
      </c>
      <c r="B48" s="224" t="s">
        <v>235</v>
      </c>
      <c r="C48" s="262" t="s">
        <v>236</v>
      </c>
      <c r="D48" s="711" t="s">
        <v>237</v>
      </c>
      <c r="E48" s="712"/>
      <c r="F48" s="711" t="s">
        <v>238</v>
      </c>
      <c r="G48" s="712"/>
      <c r="H48" s="225" t="s">
        <v>239</v>
      </c>
      <c r="I48" s="223" t="s">
        <v>240</v>
      </c>
      <c r="J48" s="223" t="s">
        <v>349</v>
      </c>
    </row>
    <row r="49" spans="1:13" ht="120.75" customHeight="1" thickBot="1" x14ac:dyDescent="0.3">
      <c r="A49" s="703"/>
      <c r="B49" s="278">
        <v>100</v>
      </c>
      <c r="C49" s="171">
        <f>+L59</f>
        <v>0</v>
      </c>
      <c r="D49" s="722"/>
      <c r="E49" s="723"/>
      <c r="F49" s="726"/>
      <c r="G49" s="726"/>
      <c r="H49" s="169"/>
      <c r="I49" s="169"/>
      <c r="J49" s="169"/>
    </row>
    <row r="50" spans="1:13" ht="48.75" customHeight="1" thickBot="1" x14ac:dyDescent="0.3">
      <c r="A50" s="702" t="s">
        <v>251</v>
      </c>
      <c r="B50" s="224" t="s">
        <v>235</v>
      </c>
      <c r="C50" s="262" t="s">
        <v>236</v>
      </c>
      <c r="D50" s="711" t="s">
        <v>237</v>
      </c>
      <c r="E50" s="712"/>
      <c r="F50" s="711" t="s">
        <v>238</v>
      </c>
      <c r="G50" s="712"/>
      <c r="H50" s="225" t="s">
        <v>239</v>
      </c>
      <c r="I50" s="223" t="s">
        <v>240</v>
      </c>
      <c r="J50" s="223" t="s">
        <v>349</v>
      </c>
    </row>
    <row r="51" spans="1:13" ht="120.75" customHeight="1" thickBot="1" x14ac:dyDescent="0.3">
      <c r="A51" s="703"/>
      <c r="B51" s="278">
        <v>100</v>
      </c>
      <c r="C51" s="171">
        <f>+M59</f>
        <v>0</v>
      </c>
      <c r="D51" s="722"/>
      <c r="E51" s="723"/>
      <c r="F51" s="722"/>
      <c r="G51" s="723"/>
      <c r="H51" s="169"/>
      <c r="I51" s="169"/>
      <c r="J51" s="169"/>
    </row>
    <row r="55" spans="1:13" ht="90" x14ac:dyDescent="0.25">
      <c r="A55" s="125" t="s">
        <v>252</v>
      </c>
      <c r="B55" s="341" t="s">
        <v>350</v>
      </c>
    </row>
    <row r="56" spans="1:13" ht="57.75" customHeight="1" x14ac:dyDescent="0.25">
      <c r="A56" s="106"/>
    </row>
    <row r="58" spans="1:13" ht="23.25" x14ac:dyDescent="0.25">
      <c r="A58" s="727" t="s">
        <v>351</v>
      </c>
      <c r="B58" s="107" t="s">
        <v>188</v>
      </c>
      <c r="C58" s="107" t="s">
        <v>190</v>
      </c>
      <c r="D58" s="107" t="s">
        <v>191</v>
      </c>
      <c r="E58" s="107" t="s">
        <v>192</v>
      </c>
      <c r="F58" s="107" t="s">
        <v>195</v>
      </c>
      <c r="G58" s="107" t="s">
        <v>196</v>
      </c>
      <c r="H58" s="107" t="s">
        <v>197</v>
      </c>
      <c r="I58" s="107" t="s">
        <v>198</v>
      </c>
      <c r="J58" s="107" t="s">
        <v>200</v>
      </c>
      <c r="K58" s="107" t="s">
        <v>201</v>
      </c>
      <c r="L58" s="107" t="s">
        <v>202</v>
      </c>
      <c r="M58" s="107" t="s">
        <v>203</v>
      </c>
    </row>
    <row r="59" spans="1:13" ht="24.75" customHeight="1" x14ac:dyDescent="0.25">
      <c r="A59" s="72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</row>
    <row r="60" spans="1:13" ht="24.75" customHeight="1" x14ac:dyDescent="0.25">
      <c r="B60" s="77"/>
      <c r="C60" s="77"/>
      <c r="D60" s="77"/>
      <c r="E60" s="77"/>
      <c r="F60" s="77"/>
      <c r="G60" s="77"/>
    </row>
    <row r="61" spans="1:13" s="98" customFormat="1" ht="30" customHeight="1" x14ac:dyDescent="0.25">
      <c r="A61" s="68"/>
      <c r="B61" s="68"/>
      <c r="C61" s="68"/>
      <c r="D61" s="68"/>
      <c r="E61" s="68"/>
      <c r="F61" s="68"/>
      <c r="G61" s="68"/>
      <c r="H61" s="68"/>
      <c r="I61" s="68"/>
    </row>
    <row r="62" spans="1:13" ht="15" thickBot="1" x14ac:dyDescent="0.3"/>
    <row r="63" spans="1:13" ht="44.25" customHeight="1" thickBot="1" x14ac:dyDescent="0.3">
      <c r="A63" s="699" t="s">
        <v>352</v>
      </c>
      <c r="B63" s="286" t="s">
        <v>353</v>
      </c>
      <c r="C63" s="287"/>
      <c r="D63" s="698" t="s">
        <v>354</v>
      </c>
      <c r="E63" s="286" t="s">
        <v>353</v>
      </c>
      <c r="F63" s="287"/>
      <c r="G63" s="698" t="s">
        <v>355</v>
      </c>
      <c r="H63" s="286" t="s">
        <v>356</v>
      </c>
      <c r="I63" s="590"/>
      <c r="J63" s="590"/>
    </row>
    <row r="64" spans="1:13" ht="15.75" thickBot="1" x14ac:dyDescent="0.3">
      <c r="A64" s="699"/>
      <c r="B64" s="286" t="s">
        <v>357</v>
      </c>
      <c r="C64" s="287" t="s">
        <v>702</v>
      </c>
      <c r="D64" s="698"/>
      <c r="E64" s="286" t="s">
        <v>357</v>
      </c>
      <c r="F64" s="287" t="s">
        <v>706</v>
      </c>
      <c r="G64" s="698"/>
      <c r="H64" s="286" t="s">
        <v>358</v>
      </c>
      <c r="I64" s="590"/>
      <c r="J64" s="590"/>
    </row>
    <row r="65" spans="1:10" ht="29.25" thickBot="1" x14ac:dyDescent="0.3">
      <c r="A65" s="699"/>
      <c r="B65" s="286" t="s">
        <v>359</v>
      </c>
      <c r="C65" s="412" t="s">
        <v>703</v>
      </c>
      <c r="D65" s="698"/>
      <c r="E65" s="286" t="s">
        <v>359</v>
      </c>
      <c r="F65" s="412" t="s">
        <v>707</v>
      </c>
      <c r="G65" s="698"/>
      <c r="H65" s="286" t="s">
        <v>360</v>
      </c>
      <c r="I65" s="590"/>
      <c r="J65" s="590"/>
    </row>
    <row r="66" spans="1:10" ht="39.75" customHeight="1" thickBot="1" x14ac:dyDescent="0.3">
      <c r="A66" s="699"/>
      <c r="B66" s="286" t="s">
        <v>353</v>
      </c>
      <c r="C66" s="287"/>
      <c r="D66" s="698"/>
      <c r="E66" s="286" t="s">
        <v>353</v>
      </c>
      <c r="F66" s="287"/>
      <c r="G66" s="698"/>
      <c r="H66" s="286" t="s">
        <v>356</v>
      </c>
      <c r="I66" s="590"/>
      <c r="J66" s="590"/>
    </row>
    <row r="67" spans="1:10" ht="15.75" thickBot="1" x14ac:dyDescent="0.3">
      <c r="A67" s="699"/>
      <c r="B67" s="286" t="s">
        <v>357</v>
      </c>
      <c r="C67" s="287" t="s">
        <v>704</v>
      </c>
      <c r="D67" s="698"/>
      <c r="E67" s="286" t="s">
        <v>357</v>
      </c>
      <c r="F67" s="287"/>
      <c r="G67" s="698"/>
      <c r="H67" s="286" t="s">
        <v>358</v>
      </c>
      <c r="I67" s="590"/>
      <c r="J67" s="590"/>
    </row>
    <row r="68" spans="1:10" ht="15.75" thickBot="1" x14ac:dyDescent="0.3">
      <c r="A68" s="699"/>
      <c r="B68" s="286" t="s">
        <v>359</v>
      </c>
      <c r="C68" s="287" t="s">
        <v>705</v>
      </c>
      <c r="D68" s="698"/>
      <c r="E68" s="286" t="s">
        <v>359</v>
      </c>
      <c r="F68" s="287"/>
      <c r="G68" s="698"/>
      <c r="H68" s="286" t="s">
        <v>360</v>
      </c>
      <c r="I68" s="590"/>
      <c r="J68" s="590"/>
    </row>
  </sheetData>
  <mergeCells count="92">
    <mergeCell ref="B7:H10"/>
    <mergeCell ref="I7:I10"/>
    <mergeCell ref="J7:J10"/>
    <mergeCell ref="A58:A59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38:A39"/>
    <mergeCell ref="D38:E38"/>
    <mergeCell ref="F38:G38"/>
    <mergeCell ref="D39:E39"/>
    <mergeCell ref="F39:G39"/>
    <mergeCell ref="A40:A41"/>
    <mergeCell ref="D40:E40"/>
    <mergeCell ref="F40:G40"/>
    <mergeCell ref="D41:E41"/>
    <mergeCell ref="F41:G41"/>
    <mergeCell ref="A34:A35"/>
    <mergeCell ref="D34:E34"/>
    <mergeCell ref="F34:G34"/>
    <mergeCell ref="D35:E35"/>
    <mergeCell ref="F35:G35"/>
    <mergeCell ref="A36:A37"/>
    <mergeCell ref="D36:E36"/>
    <mergeCell ref="F36:G36"/>
    <mergeCell ref="D37:E37"/>
    <mergeCell ref="F37:G37"/>
    <mergeCell ref="A30:A31"/>
    <mergeCell ref="D30:E30"/>
    <mergeCell ref="F30:G30"/>
    <mergeCell ref="D31:E31"/>
    <mergeCell ref="F31:G31"/>
    <mergeCell ref="A32:A33"/>
    <mergeCell ref="D32:E32"/>
    <mergeCell ref="F32:G32"/>
    <mergeCell ref="D33:E33"/>
    <mergeCell ref="F33:G33"/>
    <mergeCell ref="A1:A4"/>
    <mergeCell ref="B24:J24"/>
    <mergeCell ref="A7:A10"/>
    <mergeCell ref="H23:J23"/>
    <mergeCell ref="A12:A14"/>
    <mergeCell ref="A16:B18"/>
    <mergeCell ref="B1:H1"/>
    <mergeCell ref="B2:H2"/>
    <mergeCell ref="B3:H3"/>
    <mergeCell ref="D16:F16"/>
    <mergeCell ref="D17:F17"/>
    <mergeCell ref="D18:F18"/>
    <mergeCell ref="B23:D23"/>
    <mergeCell ref="A22:J22"/>
    <mergeCell ref="B4:H4"/>
    <mergeCell ref="D29:E29"/>
    <mergeCell ref="F29:G29"/>
    <mergeCell ref="A25:A26"/>
    <mergeCell ref="H25:J25"/>
    <mergeCell ref="H26:J26"/>
    <mergeCell ref="B27:J27"/>
    <mergeCell ref="A28:A29"/>
    <mergeCell ref="D28:E28"/>
    <mergeCell ref="F28:G28"/>
    <mergeCell ref="D63:D68"/>
    <mergeCell ref="A63:A68"/>
    <mergeCell ref="G63:G68"/>
    <mergeCell ref="I63:J63"/>
    <mergeCell ref="I64:J64"/>
    <mergeCell ref="I65:J65"/>
    <mergeCell ref="I66:J66"/>
    <mergeCell ref="I67:J67"/>
    <mergeCell ref="I68:J68"/>
  </mergeCells>
  <pageMargins left="0.25" right="0.25" top="0.75" bottom="0.75" header="0.3" footer="0.3"/>
  <pageSetup scale="16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2E3955-10F7-4770-8A91-5F4747E11A48}">
          <x14:formula1>
            <xm:f>Listas!$B$2:$B$4</xm:f>
          </x14:formula1>
          <xm:sqref>H26:J26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54F5-7CB2-4447-B8D8-E7A6A1A72023}">
  <sheetPr>
    <tabColor theme="7" tint="0.39997558519241921"/>
  </sheetPr>
  <dimension ref="A1:Y68"/>
  <sheetViews>
    <sheetView showGridLines="0" view="pageBreakPreview" topLeftCell="D1" zoomScale="85" zoomScaleNormal="85" zoomScaleSheetLayoutView="85" workbookViewId="0">
      <selection activeCell="J1" sqref="J1:J4"/>
    </sheetView>
  </sheetViews>
  <sheetFormatPr baseColWidth="10" defaultColWidth="10.85546875" defaultRowHeight="14.25" x14ac:dyDescent="0.25"/>
  <cols>
    <col min="1" max="1" width="42.42578125" style="68" customWidth="1"/>
    <col min="2" max="2" width="35.7109375" style="397" customWidth="1"/>
    <col min="3" max="13" width="35.7109375" style="68" customWidth="1"/>
    <col min="14" max="21" width="18.140625" style="68" customWidth="1"/>
    <col min="22" max="22" width="22.7109375" style="68" customWidth="1"/>
    <col min="23" max="23" width="19" style="68" customWidth="1"/>
    <col min="24" max="24" width="19.42578125" style="68" customWidth="1"/>
    <col min="25" max="25" width="20.42578125" style="68" customWidth="1"/>
    <col min="26" max="26" width="22.85546875" style="68" customWidth="1"/>
    <col min="27" max="27" width="18.42578125" style="68" bestFit="1" customWidth="1"/>
    <col min="28" max="28" width="8.42578125" style="68" customWidth="1"/>
    <col min="29" max="29" width="18.42578125" style="68" bestFit="1" customWidth="1"/>
    <col min="30" max="30" width="5.7109375" style="68" customWidth="1"/>
    <col min="31" max="31" width="18.42578125" style="68" bestFit="1" customWidth="1"/>
    <col min="32" max="32" width="4.7109375" style="68" customWidth="1"/>
    <col min="33" max="33" width="23" style="68" bestFit="1" customWidth="1"/>
    <col min="34" max="34" width="10.85546875" style="68"/>
    <col min="35" max="35" width="18.42578125" style="68" bestFit="1" customWidth="1"/>
    <col min="36" max="36" width="16.140625" style="68" customWidth="1"/>
    <col min="37" max="16384" width="10.85546875" style="68"/>
  </cols>
  <sheetData>
    <row r="1" spans="1:25" ht="24" customHeight="1" thickBot="1" x14ac:dyDescent="0.3">
      <c r="A1" s="713"/>
      <c r="B1" s="565" t="s">
        <v>182</v>
      </c>
      <c r="C1" s="566"/>
      <c r="D1" s="566"/>
      <c r="E1" s="566"/>
      <c r="F1" s="566"/>
      <c r="G1" s="566"/>
      <c r="H1" s="567"/>
      <c r="I1" s="127" t="s">
        <v>121</v>
      </c>
      <c r="J1" s="128" t="s">
        <v>733</v>
      </c>
      <c r="M1" s="162"/>
    </row>
    <row r="2" spans="1:25" ht="24" customHeight="1" thickBot="1" x14ac:dyDescent="0.3">
      <c r="A2" s="714"/>
      <c r="B2" s="568" t="s">
        <v>183</v>
      </c>
      <c r="C2" s="569"/>
      <c r="D2" s="569"/>
      <c r="E2" s="569"/>
      <c r="F2" s="569"/>
      <c r="G2" s="569"/>
      <c r="H2" s="570"/>
      <c r="I2" s="127" t="s">
        <v>122</v>
      </c>
      <c r="J2" s="128" t="s">
        <v>724</v>
      </c>
      <c r="M2" s="162"/>
    </row>
    <row r="3" spans="1:25" ht="24" customHeight="1" thickBot="1" x14ac:dyDescent="0.3">
      <c r="A3" s="714"/>
      <c r="B3" s="568" t="s">
        <v>184</v>
      </c>
      <c r="C3" s="569"/>
      <c r="D3" s="569"/>
      <c r="E3" s="569"/>
      <c r="F3" s="569"/>
      <c r="G3" s="569"/>
      <c r="H3" s="570"/>
      <c r="I3" s="127" t="s">
        <v>334</v>
      </c>
      <c r="J3" s="128" t="s">
        <v>734</v>
      </c>
      <c r="M3" s="162"/>
    </row>
    <row r="4" spans="1:25" ht="24" customHeight="1" thickBot="1" x14ac:dyDescent="0.3">
      <c r="A4" s="715"/>
      <c r="B4" s="571" t="s">
        <v>335</v>
      </c>
      <c r="C4" s="572"/>
      <c r="D4" s="572"/>
      <c r="E4" s="572"/>
      <c r="F4" s="572"/>
      <c r="G4" s="572"/>
      <c r="H4" s="573"/>
      <c r="I4" s="127" t="s">
        <v>186</v>
      </c>
      <c r="J4" s="128" t="s">
        <v>731</v>
      </c>
      <c r="M4" s="162"/>
    </row>
    <row r="6" spans="1:25" ht="15" customHeight="1" thickBot="1" x14ac:dyDescent="0.3">
      <c r="A6" s="73"/>
      <c r="B6" s="74"/>
      <c r="C6" s="74"/>
      <c r="D6" s="76"/>
      <c r="E6" s="75"/>
      <c r="F6" s="75"/>
      <c r="G6" s="386"/>
      <c r="H6" s="386"/>
      <c r="I6" s="77"/>
      <c r="J6" s="77"/>
      <c r="K6" s="74"/>
      <c r="L6" s="74"/>
      <c r="M6" s="74"/>
      <c r="N6" s="74"/>
      <c r="O6" s="74"/>
      <c r="P6" s="74"/>
      <c r="Q6" s="74"/>
      <c r="R6" s="74"/>
      <c r="S6" s="74"/>
      <c r="T6" s="78"/>
      <c r="U6" s="74"/>
      <c r="V6" s="74"/>
      <c r="X6" s="79"/>
      <c r="Y6" s="80"/>
    </row>
    <row r="7" spans="1:25" ht="15" customHeight="1" x14ac:dyDescent="0.25">
      <c r="A7" s="899" t="s">
        <v>336</v>
      </c>
      <c r="B7" s="895" t="s">
        <v>337</v>
      </c>
      <c r="C7" s="895"/>
      <c r="D7" s="895"/>
      <c r="E7" s="895"/>
      <c r="F7" s="895"/>
      <c r="G7" s="895"/>
      <c r="H7" s="895"/>
      <c r="I7" s="899" t="s">
        <v>722</v>
      </c>
      <c r="J7" s="916">
        <v>2024110010300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spans="1:25" ht="15" customHeight="1" x14ac:dyDescent="0.25">
      <c r="A8" s="900"/>
      <c r="B8" s="887"/>
      <c r="C8" s="887"/>
      <c r="D8" s="887"/>
      <c r="E8" s="887"/>
      <c r="F8" s="887"/>
      <c r="G8" s="887"/>
      <c r="H8" s="887"/>
      <c r="I8" s="900"/>
      <c r="J8" s="917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</row>
    <row r="9" spans="1:25" ht="15" customHeight="1" x14ac:dyDescent="0.25">
      <c r="A9" s="900"/>
      <c r="B9" s="887"/>
      <c r="C9" s="887"/>
      <c r="D9" s="887"/>
      <c r="E9" s="887"/>
      <c r="F9" s="887"/>
      <c r="G9" s="887"/>
      <c r="H9" s="887"/>
      <c r="I9" s="900"/>
      <c r="J9" s="917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</row>
    <row r="10" spans="1:25" ht="15" customHeight="1" thickBot="1" x14ac:dyDescent="0.3">
      <c r="A10" s="901"/>
      <c r="B10" s="894"/>
      <c r="C10" s="894"/>
      <c r="D10" s="894"/>
      <c r="E10" s="894"/>
      <c r="F10" s="894"/>
      <c r="G10" s="894"/>
      <c r="H10" s="894"/>
      <c r="I10" s="901"/>
      <c r="J10" s="918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</row>
    <row r="11" spans="1:25" ht="9" customHeight="1" thickBot="1" x14ac:dyDescent="0.3">
      <c r="A11" s="81"/>
      <c r="B11" s="156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</row>
    <row r="12" spans="1:25" s="157" customFormat="1" ht="21.75" customHeight="1" thickBot="1" x14ac:dyDescent="0.3">
      <c r="A12" s="589" t="s">
        <v>187</v>
      </c>
      <c r="B12" s="256" t="s">
        <v>188</v>
      </c>
      <c r="C12" s="283" t="s">
        <v>189</v>
      </c>
      <c r="D12" s="256" t="s">
        <v>190</v>
      </c>
      <c r="E12" s="284"/>
      <c r="F12" s="256" t="s">
        <v>191</v>
      </c>
      <c r="G12" s="284"/>
      <c r="H12" s="256" t="s">
        <v>192</v>
      </c>
      <c r="I12" s="285"/>
    </row>
    <row r="13" spans="1:25" s="157" customFormat="1" ht="21.75" customHeight="1" thickBot="1" x14ac:dyDescent="0.3">
      <c r="A13" s="589"/>
      <c r="B13" s="258" t="s">
        <v>195</v>
      </c>
      <c r="C13" s="168"/>
      <c r="D13" s="256" t="s">
        <v>196</v>
      </c>
      <c r="E13" s="128"/>
      <c r="F13" s="256" t="s">
        <v>197</v>
      </c>
      <c r="G13" s="128"/>
      <c r="H13" s="256" t="s">
        <v>198</v>
      </c>
      <c r="I13" s="285"/>
    </row>
    <row r="14" spans="1:25" s="157" customFormat="1" ht="21.75" customHeight="1" thickBot="1" x14ac:dyDescent="0.3">
      <c r="A14" s="589"/>
      <c r="B14" s="256" t="s">
        <v>200</v>
      </c>
      <c r="C14" s="283"/>
      <c r="D14" s="256" t="s">
        <v>201</v>
      </c>
      <c r="E14" s="128"/>
      <c r="F14" s="256" t="s">
        <v>202</v>
      </c>
      <c r="G14" s="128"/>
      <c r="H14" s="256" t="s">
        <v>203</v>
      </c>
      <c r="I14" s="285"/>
    </row>
    <row r="15" spans="1:25" s="157" customFormat="1" ht="21.75" customHeight="1" thickBot="1" x14ac:dyDescent="0.3">
      <c r="A15" s="68"/>
      <c r="B15" s="397"/>
      <c r="C15" s="68"/>
      <c r="D15" s="68"/>
      <c r="E15" s="68"/>
      <c r="F15" s="68"/>
      <c r="G15" s="68"/>
      <c r="H15" s="68"/>
      <c r="I15" s="68"/>
      <c r="J15" s="68"/>
      <c r="K15" s="68"/>
      <c r="L15" s="174"/>
      <c r="M15" s="175"/>
      <c r="N15" s="175"/>
      <c r="O15" s="175"/>
    </row>
    <row r="16" spans="1:25" s="157" customFormat="1" ht="21.75" customHeight="1" thickBot="1" x14ac:dyDescent="0.3">
      <c r="A16" s="588" t="s">
        <v>193</v>
      </c>
      <c r="B16" s="588"/>
      <c r="C16" s="280" t="s">
        <v>194</v>
      </c>
      <c r="D16" s="550" t="s">
        <v>189</v>
      </c>
      <c r="E16" s="550"/>
      <c r="F16" s="550"/>
      <c r="G16" s="68"/>
      <c r="H16" s="68"/>
      <c r="I16" s="68"/>
      <c r="J16" s="68"/>
      <c r="K16" s="68"/>
      <c r="L16" s="174"/>
      <c r="M16" s="175"/>
      <c r="N16" s="175"/>
      <c r="O16" s="175"/>
    </row>
    <row r="17" spans="1:15" s="157" customFormat="1" ht="21.75" customHeight="1" thickBot="1" x14ac:dyDescent="0.3">
      <c r="A17" s="588"/>
      <c r="B17" s="588"/>
      <c r="C17" s="280" t="s">
        <v>199</v>
      </c>
      <c r="D17" s="550"/>
      <c r="E17" s="550"/>
      <c r="F17" s="550"/>
      <c r="G17" s="68"/>
      <c r="H17" s="68"/>
      <c r="I17" s="68"/>
      <c r="J17" s="68"/>
      <c r="K17" s="68"/>
      <c r="L17" s="174"/>
      <c r="M17" s="175"/>
      <c r="N17" s="175"/>
      <c r="O17" s="175"/>
    </row>
    <row r="18" spans="1:15" s="157" customFormat="1" ht="21.75" customHeight="1" thickBot="1" x14ac:dyDescent="0.3">
      <c r="A18" s="588"/>
      <c r="B18" s="588"/>
      <c r="C18" s="280" t="s">
        <v>204</v>
      </c>
      <c r="D18" s="550"/>
      <c r="E18" s="550"/>
      <c r="F18" s="550"/>
      <c r="G18" s="68"/>
      <c r="H18" s="68"/>
      <c r="I18" s="68"/>
      <c r="J18" s="68"/>
      <c r="K18" s="68"/>
      <c r="L18" s="174"/>
      <c r="M18" s="175"/>
      <c r="N18" s="175"/>
      <c r="O18" s="175"/>
    </row>
    <row r="19" spans="1:15" s="157" customFormat="1" ht="21.75" customHeight="1" x14ac:dyDescent="0.25">
      <c r="A19" s="68"/>
      <c r="B19" s="397"/>
      <c r="C19" s="68"/>
      <c r="D19" s="68"/>
      <c r="E19" s="68"/>
      <c r="F19" s="68"/>
      <c r="G19" s="68"/>
      <c r="H19" s="68"/>
      <c r="I19" s="68"/>
      <c r="J19" s="68"/>
      <c r="K19" s="68"/>
      <c r="L19" s="174"/>
      <c r="M19" s="175"/>
      <c r="N19" s="175"/>
      <c r="O19" s="175"/>
    </row>
    <row r="20" spans="1:15" s="95" customFormat="1" ht="16.5" customHeight="1" x14ac:dyDescent="0.2">
      <c r="B20" s="396"/>
    </row>
    <row r="21" spans="1:15" ht="5.25" customHeight="1" thickBot="1" x14ac:dyDescent="0.3"/>
    <row r="22" spans="1:15" ht="48" customHeight="1" thickBot="1" x14ac:dyDescent="0.3">
      <c r="A22" s="719" t="s">
        <v>338</v>
      </c>
      <c r="B22" s="719"/>
      <c r="C22" s="719"/>
      <c r="D22" s="719"/>
      <c r="E22" s="719"/>
      <c r="F22" s="719"/>
      <c r="G22" s="719"/>
      <c r="H22" s="719"/>
      <c r="I22" s="719"/>
      <c r="J22" s="719"/>
    </row>
    <row r="23" spans="1:15" ht="69.95" customHeight="1" thickBot="1" x14ac:dyDescent="0.3">
      <c r="A23" s="262" t="s">
        <v>215</v>
      </c>
      <c r="B23" s="700" t="s">
        <v>361</v>
      </c>
      <c r="C23" s="707"/>
      <c r="D23" s="701"/>
      <c r="E23" s="263" t="s">
        <v>339</v>
      </c>
      <c r="F23" s="264" t="s">
        <v>340</v>
      </c>
      <c r="G23" s="263" t="s">
        <v>341</v>
      </c>
      <c r="H23" s="700" t="s">
        <v>342</v>
      </c>
      <c r="I23" s="707"/>
      <c r="J23" s="701"/>
    </row>
    <row r="24" spans="1:15" ht="50.25" customHeight="1" thickBot="1" x14ac:dyDescent="0.3">
      <c r="A24" s="224" t="s">
        <v>343</v>
      </c>
      <c r="B24" s="700" t="s">
        <v>362</v>
      </c>
      <c r="C24" s="707"/>
      <c r="D24" s="707"/>
      <c r="E24" s="707"/>
      <c r="F24" s="707"/>
      <c r="G24" s="707"/>
      <c r="H24" s="707"/>
      <c r="I24" s="707"/>
      <c r="J24" s="701"/>
    </row>
    <row r="25" spans="1:15" ht="50.25" customHeight="1" thickBot="1" x14ac:dyDescent="0.3">
      <c r="A25" s="702" t="s">
        <v>345</v>
      </c>
      <c r="B25" s="404">
        <v>2024</v>
      </c>
      <c r="C25" s="266">
        <v>2025</v>
      </c>
      <c r="D25" s="266">
        <v>2026</v>
      </c>
      <c r="E25" s="266">
        <v>2027</v>
      </c>
      <c r="F25" s="267" t="s">
        <v>93</v>
      </c>
      <c r="G25" s="268" t="s">
        <v>346</v>
      </c>
      <c r="H25" s="704" t="s">
        <v>347</v>
      </c>
      <c r="I25" s="705"/>
      <c r="J25" s="706"/>
    </row>
    <row r="26" spans="1:15" ht="50.25" customHeight="1" thickBot="1" x14ac:dyDescent="0.3">
      <c r="A26" s="703"/>
      <c r="B26" s="405">
        <v>13</v>
      </c>
      <c r="C26" s="402">
        <v>20</v>
      </c>
      <c r="D26" s="402">
        <v>21</v>
      </c>
      <c r="E26" s="402">
        <v>22</v>
      </c>
      <c r="F26" s="403">
        <f>+E26</f>
        <v>22</v>
      </c>
      <c r="G26" s="272">
        <v>13</v>
      </c>
      <c r="H26" s="700" t="s">
        <v>33</v>
      </c>
      <c r="I26" s="707"/>
      <c r="J26" s="701"/>
    </row>
    <row r="27" spans="1:15" ht="52.5" customHeight="1" thickBot="1" x14ac:dyDescent="0.3">
      <c r="A27" s="224"/>
      <c r="B27" s="708" t="s">
        <v>348</v>
      </c>
      <c r="C27" s="709"/>
      <c r="D27" s="709"/>
      <c r="E27" s="709"/>
      <c r="F27" s="709"/>
      <c r="G27" s="709"/>
      <c r="H27" s="709"/>
      <c r="I27" s="709"/>
      <c r="J27" s="710"/>
    </row>
    <row r="28" spans="1:15" s="99" customFormat="1" ht="56.25" customHeight="1" thickBot="1" x14ac:dyDescent="0.3">
      <c r="A28" s="702" t="s">
        <v>234</v>
      </c>
      <c r="B28" s="224" t="s">
        <v>235</v>
      </c>
      <c r="C28" s="262" t="s">
        <v>236</v>
      </c>
      <c r="D28" s="711" t="s">
        <v>237</v>
      </c>
      <c r="E28" s="712"/>
      <c r="F28" s="711" t="s">
        <v>238</v>
      </c>
      <c r="G28" s="712"/>
      <c r="H28" s="225" t="s">
        <v>239</v>
      </c>
      <c r="I28" s="223" t="s">
        <v>240</v>
      </c>
      <c r="J28" s="223" t="s">
        <v>349</v>
      </c>
    </row>
    <row r="29" spans="1:15" ht="120.75" customHeight="1" thickBot="1" x14ac:dyDescent="0.3">
      <c r="A29" s="703"/>
      <c r="B29" s="406">
        <v>20</v>
      </c>
      <c r="C29" s="170">
        <f>+B59</f>
        <v>0</v>
      </c>
      <c r="D29" s="700"/>
      <c r="E29" s="701"/>
      <c r="F29" s="700"/>
      <c r="G29" s="701"/>
      <c r="H29" s="169"/>
      <c r="I29" s="274"/>
      <c r="J29" s="274"/>
    </row>
    <row r="30" spans="1:15" s="99" customFormat="1" ht="45" customHeight="1" thickBot="1" x14ac:dyDescent="0.3">
      <c r="A30" s="702" t="s">
        <v>241</v>
      </c>
      <c r="B30" s="222" t="s">
        <v>235</v>
      </c>
      <c r="C30" s="225" t="s">
        <v>236</v>
      </c>
      <c r="D30" s="711" t="s">
        <v>237</v>
      </c>
      <c r="E30" s="712"/>
      <c r="F30" s="711" t="s">
        <v>238</v>
      </c>
      <c r="G30" s="712"/>
      <c r="H30" s="225" t="s">
        <v>239</v>
      </c>
      <c r="I30" s="223" t="s">
        <v>240</v>
      </c>
      <c r="J30" s="223" t="s">
        <v>349</v>
      </c>
    </row>
    <row r="31" spans="1:15" ht="120.75" customHeight="1" thickBot="1" x14ac:dyDescent="0.3">
      <c r="A31" s="703"/>
      <c r="B31" s="407">
        <v>20</v>
      </c>
      <c r="C31" s="170">
        <f>+C59</f>
        <v>0</v>
      </c>
      <c r="D31" s="728"/>
      <c r="E31" s="701"/>
      <c r="F31" s="700"/>
      <c r="G31" s="701"/>
      <c r="H31" s="169"/>
      <c r="I31" s="274"/>
      <c r="J31" s="274"/>
    </row>
    <row r="32" spans="1:15" s="99" customFormat="1" ht="45" customHeight="1" thickBot="1" x14ac:dyDescent="0.3">
      <c r="A32" s="702" t="s">
        <v>242</v>
      </c>
      <c r="B32" s="222" t="s">
        <v>235</v>
      </c>
      <c r="C32" s="225" t="s">
        <v>236</v>
      </c>
      <c r="D32" s="711" t="s">
        <v>237</v>
      </c>
      <c r="E32" s="712"/>
      <c r="F32" s="711" t="s">
        <v>238</v>
      </c>
      <c r="G32" s="712"/>
      <c r="H32" s="225" t="s">
        <v>239</v>
      </c>
      <c r="I32" s="223" t="s">
        <v>240</v>
      </c>
      <c r="J32" s="223" t="s">
        <v>349</v>
      </c>
    </row>
    <row r="33" spans="1:10" ht="120.75" customHeight="1" thickBot="1" x14ac:dyDescent="0.3">
      <c r="A33" s="703"/>
      <c r="B33" s="407">
        <v>20</v>
      </c>
      <c r="C33" s="170">
        <f>+D59</f>
        <v>0</v>
      </c>
      <c r="D33" s="700"/>
      <c r="E33" s="701"/>
      <c r="F33" s="700"/>
      <c r="G33" s="701"/>
      <c r="H33" s="169"/>
      <c r="I33" s="274"/>
      <c r="J33" s="274"/>
    </row>
    <row r="34" spans="1:10" s="99" customFormat="1" ht="47.25" customHeight="1" thickBot="1" x14ac:dyDescent="0.3">
      <c r="A34" s="702" t="s">
        <v>243</v>
      </c>
      <c r="B34" s="222" t="s">
        <v>235</v>
      </c>
      <c r="C34" s="222" t="s">
        <v>236</v>
      </c>
      <c r="D34" s="711" t="s">
        <v>237</v>
      </c>
      <c r="E34" s="712"/>
      <c r="F34" s="711" t="s">
        <v>238</v>
      </c>
      <c r="G34" s="712"/>
      <c r="H34" s="225" t="s">
        <v>239</v>
      </c>
      <c r="I34" s="225" t="s">
        <v>240</v>
      </c>
      <c r="J34" s="223" t="s">
        <v>349</v>
      </c>
    </row>
    <row r="35" spans="1:10" ht="120.75" customHeight="1" thickBot="1" x14ac:dyDescent="0.3">
      <c r="A35" s="703"/>
      <c r="B35" s="407">
        <v>20</v>
      </c>
      <c r="C35" s="170">
        <f>+E59</f>
        <v>0</v>
      </c>
      <c r="D35" s="724"/>
      <c r="E35" s="725"/>
      <c r="F35" s="724"/>
      <c r="G35" s="725"/>
      <c r="H35" s="275"/>
      <c r="I35" s="276"/>
      <c r="J35" s="276"/>
    </row>
    <row r="36" spans="1:10" s="99" customFormat="1" ht="47.25" customHeight="1" thickBot="1" x14ac:dyDescent="0.3">
      <c r="A36" s="702" t="s">
        <v>244</v>
      </c>
      <c r="B36" s="222" t="s">
        <v>235</v>
      </c>
      <c r="C36" s="225" t="s">
        <v>236</v>
      </c>
      <c r="D36" s="711" t="s">
        <v>237</v>
      </c>
      <c r="E36" s="712"/>
      <c r="F36" s="711" t="s">
        <v>238</v>
      </c>
      <c r="G36" s="712"/>
      <c r="H36" s="225" t="s">
        <v>239</v>
      </c>
      <c r="I36" s="223" t="s">
        <v>240</v>
      </c>
      <c r="J36" s="223" t="s">
        <v>349</v>
      </c>
    </row>
    <row r="37" spans="1:10" ht="120.75" customHeight="1" thickBot="1" x14ac:dyDescent="0.3">
      <c r="A37" s="703"/>
      <c r="B37" s="407">
        <v>20</v>
      </c>
      <c r="C37" s="170">
        <f>+F59</f>
        <v>0</v>
      </c>
      <c r="D37" s="722"/>
      <c r="E37" s="723"/>
      <c r="F37" s="722"/>
      <c r="G37" s="723"/>
      <c r="H37" s="169"/>
      <c r="I37" s="277"/>
      <c r="J37" s="277"/>
    </row>
    <row r="38" spans="1:10" s="99" customFormat="1" ht="48.75" customHeight="1" thickBot="1" x14ac:dyDescent="0.3">
      <c r="A38" s="702" t="s">
        <v>245</v>
      </c>
      <c r="B38" s="222" t="s">
        <v>235</v>
      </c>
      <c r="C38" s="225" t="s">
        <v>236</v>
      </c>
      <c r="D38" s="711" t="s">
        <v>237</v>
      </c>
      <c r="E38" s="712"/>
      <c r="F38" s="711" t="s">
        <v>238</v>
      </c>
      <c r="G38" s="712"/>
      <c r="H38" s="225" t="s">
        <v>239</v>
      </c>
      <c r="I38" s="223" t="s">
        <v>240</v>
      </c>
      <c r="J38" s="223" t="s">
        <v>349</v>
      </c>
    </row>
    <row r="39" spans="1:10" ht="120.75" customHeight="1" thickBot="1" x14ac:dyDescent="0.3">
      <c r="A39" s="703"/>
      <c r="B39" s="408">
        <v>20</v>
      </c>
      <c r="C39" s="171">
        <f>+G59</f>
        <v>0</v>
      </c>
      <c r="D39" s="722"/>
      <c r="E39" s="723"/>
      <c r="F39" s="722"/>
      <c r="G39" s="723"/>
      <c r="H39" s="169"/>
      <c r="I39" s="277"/>
      <c r="J39" s="277"/>
    </row>
    <row r="40" spans="1:10" ht="46.5" customHeight="1" thickBot="1" x14ac:dyDescent="0.3">
      <c r="A40" s="702" t="s">
        <v>246</v>
      </c>
      <c r="B40" s="224" t="s">
        <v>235</v>
      </c>
      <c r="C40" s="262" t="s">
        <v>236</v>
      </c>
      <c r="D40" s="711" t="s">
        <v>237</v>
      </c>
      <c r="E40" s="712"/>
      <c r="F40" s="711" t="s">
        <v>238</v>
      </c>
      <c r="G40" s="712"/>
      <c r="H40" s="225" t="s">
        <v>239</v>
      </c>
      <c r="I40" s="223" t="s">
        <v>240</v>
      </c>
      <c r="J40" s="223" t="s">
        <v>349</v>
      </c>
    </row>
    <row r="41" spans="1:10" ht="120.75" customHeight="1" thickBot="1" x14ac:dyDescent="0.3">
      <c r="A41" s="703"/>
      <c r="B41" s="408">
        <v>21</v>
      </c>
      <c r="C41" s="171">
        <f>+H59</f>
        <v>0</v>
      </c>
      <c r="D41" s="722"/>
      <c r="E41" s="726"/>
      <c r="F41" s="722"/>
      <c r="G41" s="723"/>
      <c r="H41" s="169"/>
      <c r="I41" s="277"/>
      <c r="J41" s="277"/>
    </row>
    <row r="42" spans="1:10" ht="48.75" customHeight="1" thickBot="1" x14ac:dyDescent="0.3">
      <c r="A42" s="702" t="s">
        <v>247</v>
      </c>
      <c r="B42" s="224" t="s">
        <v>235</v>
      </c>
      <c r="C42" s="262" t="s">
        <v>236</v>
      </c>
      <c r="D42" s="711" t="s">
        <v>237</v>
      </c>
      <c r="E42" s="712"/>
      <c r="F42" s="711" t="s">
        <v>238</v>
      </c>
      <c r="G42" s="712"/>
      <c r="H42" s="225" t="s">
        <v>239</v>
      </c>
      <c r="I42" s="223" t="s">
        <v>240</v>
      </c>
      <c r="J42" s="223" t="s">
        <v>349</v>
      </c>
    </row>
    <row r="43" spans="1:10" ht="120.75" customHeight="1" thickBot="1" x14ac:dyDescent="0.3">
      <c r="A43" s="703"/>
      <c r="B43" s="408">
        <v>21</v>
      </c>
      <c r="C43" s="171">
        <f>+I59</f>
        <v>0</v>
      </c>
      <c r="D43" s="722"/>
      <c r="E43" s="726"/>
      <c r="F43" s="722"/>
      <c r="G43" s="723"/>
      <c r="H43" s="279"/>
      <c r="I43" s="169"/>
      <c r="J43" s="277"/>
    </row>
    <row r="44" spans="1:10" ht="42.75" customHeight="1" thickBot="1" x14ac:dyDescent="0.3">
      <c r="A44" s="702" t="s">
        <v>248</v>
      </c>
      <c r="B44" s="224" t="s">
        <v>235</v>
      </c>
      <c r="C44" s="262" t="s">
        <v>236</v>
      </c>
      <c r="D44" s="711" t="s">
        <v>237</v>
      </c>
      <c r="E44" s="712"/>
      <c r="F44" s="711" t="s">
        <v>238</v>
      </c>
      <c r="G44" s="712"/>
      <c r="H44" s="225" t="s">
        <v>239</v>
      </c>
      <c r="I44" s="223" t="s">
        <v>240</v>
      </c>
      <c r="J44" s="223" t="s">
        <v>349</v>
      </c>
    </row>
    <row r="45" spans="1:10" ht="120.75" customHeight="1" thickBot="1" x14ac:dyDescent="0.3">
      <c r="A45" s="703"/>
      <c r="B45" s="408">
        <v>21</v>
      </c>
      <c r="C45" s="171">
        <f>+J59</f>
        <v>0</v>
      </c>
      <c r="D45" s="722"/>
      <c r="E45" s="723"/>
      <c r="F45" s="722"/>
      <c r="G45" s="723"/>
      <c r="H45" s="169"/>
      <c r="I45" s="169"/>
      <c r="J45" s="169"/>
    </row>
    <row r="46" spans="1:10" ht="45" customHeight="1" thickBot="1" x14ac:dyDescent="0.3">
      <c r="A46" s="702" t="s">
        <v>249</v>
      </c>
      <c r="B46" s="224" t="s">
        <v>235</v>
      </c>
      <c r="C46" s="262" t="s">
        <v>236</v>
      </c>
      <c r="D46" s="711" t="s">
        <v>237</v>
      </c>
      <c r="E46" s="712"/>
      <c r="F46" s="711" t="s">
        <v>238</v>
      </c>
      <c r="G46" s="712"/>
      <c r="H46" s="225" t="s">
        <v>239</v>
      </c>
      <c r="I46" s="223" t="s">
        <v>240</v>
      </c>
      <c r="J46" s="223" t="s">
        <v>349</v>
      </c>
    </row>
    <row r="47" spans="1:10" ht="120.75" customHeight="1" thickBot="1" x14ac:dyDescent="0.3">
      <c r="A47" s="703"/>
      <c r="B47" s="408">
        <v>21</v>
      </c>
      <c r="C47" s="171">
        <f>+K59</f>
        <v>0</v>
      </c>
      <c r="D47" s="722"/>
      <c r="E47" s="723"/>
      <c r="F47" s="722"/>
      <c r="G47" s="723"/>
      <c r="H47" s="169"/>
      <c r="I47" s="277"/>
      <c r="J47" s="277"/>
    </row>
    <row r="48" spans="1:10" ht="46.5" customHeight="1" thickBot="1" x14ac:dyDescent="0.3">
      <c r="A48" s="702" t="s">
        <v>250</v>
      </c>
      <c r="B48" s="224" t="s">
        <v>235</v>
      </c>
      <c r="C48" s="262" t="s">
        <v>236</v>
      </c>
      <c r="D48" s="711" t="s">
        <v>237</v>
      </c>
      <c r="E48" s="712"/>
      <c r="F48" s="711" t="s">
        <v>238</v>
      </c>
      <c r="G48" s="712"/>
      <c r="H48" s="225" t="s">
        <v>239</v>
      </c>
      <c r="I48" s="223" t="s">
        <v>240</v>
      </c>
      <c r="J48" s="223" t="s">
        <v>349</v>
      </c>
    </row>
    <row r="49" spans="1:13" ht="120.75" customHeight="1" thickBot="1" x14ac:dyDescent="0.3">
      <c r="A49" s="703"/>
      <c r="B49" s="408">
        <v>21</v>
      </c>
      <c r="C49" s="171">
        <f>+L59</f>
        <v>0</v>
      </c>
      <c r="D49" s="722"/>
      <c r="E49" s="723"/>
      <c r="F49" s="726"/>
      <c r="G49" s="726"/>
      <c r="H49" s="169"/>
      <c r="I49" s="169"/>
      <c r="J49" s="169"/>
    </row>
    <row r="50" spans="1:13" ht="48.75" customHeight="1" thickBot="1" x14ac:dyDescent="0.3">
      <c r="A50" s="702" t="s">
        <v>251</v>
      </c>
      <c r="B50" s="224" t="s">
        <v>235</v>
      </c>
      <c r="C50" s="262" t="s">
        <v>236</v>
      </c>
      <c r="D50" s="711" t="s">
        <v>237</v>
      </c>
      <c r="E50" s="712"/>
      <c r="F50" s="711" t="s">
        <v>238</v>
      </c>
      <c r="G50" s="712"/>
      <c r="H50" s="225" t="s">
        <v>239</v>
      </c>
      <c r="I50" s="223" t="s">
        <v>240</v>
      </c>
      <c r="J50" s="223" t="s">
        <v>349</v>
      </c>
    </row>
    <row r="51" spans="1:13" ht="120.75" customHeight="1" thickBot="1" x14ac:dyDescent="0.3">
      <c r="A51" s="703"/>
      <c r="B51" s="408">
        <v>21</v>
      </c>
      <c r="C51" s="171">
        <f>+M59</f>
        <v>0</v>
      </c>
      <c r="D51" s="722"/>
      <c r="E51" s="723"/>
      <c r="F51" s="722"/>
      <c r="G51" s="723"/>
      <c r="H51" s="169"/>
      <c r="I51" s="169"/>
      <c r="J51" s="169"/>
    </row>
    <row r="55" spans="1:13" ht="18" x14ac:dyDescent="0.25">
      <c r="A55" s="125" t="s">
        <v>252</v>
      </c>
    </row>
    <row r="56" spans="1:13" ht="57.75" customHeight="1" x14ac:dyDescent="0.25">
      <c r="A56" s="340" t="s">
        <v>363</v>
      </c>
    </row>
    <row r="58" spans="1:13" ht="23.25" x14ac:dyDescent="0.25">
      <c r="A58" s="727" t="s">
        <v>351</v>
      </c>
      <c r="B58" s="107" t="s">
        <v>188</v>
      </c>
      <c r="C58" s="107" t="s">
        <v>190</v>
      </c>
      <c r="D58" s="107" t="s">
        <v>191</v>
      </c>
      <c r="E58" s="107" t="s">
        <v>192</v>
      </c>
      <c r="F58" s="107" t="s">
        <v>195</v>
      </c>
      <c r="G58" s="107" t="s">
        <v>196</v>
      </c>
      <c r="H58" s="107" t="s">
        <v>197</v>
      </c>
      <c r="I58" s="107" t="s">
        <v>198</v>
      </c>
      <c r="J58" s="107" t="s">
        <v>200</v>
      </c>
      <c r="K58" s="107" t="s">
        <v>201</v>
      </c>
      <c r="L58" s="107" t="s">
        <v>202</v>
      </c>
      <c r="M58" s="107" t="s">
        <v>203</v>
      </c>
    </row>
    <row r="59" spans="1:13" ht="24.75" customHeight="1" x14ac:dyDescent="0.25">
      <c r="A59" s="727"/>
      <c r="B59" s="409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</row>
    <row r="60" spans="1:13" ht="24.75" customHeight="1" x14ac:dyDescent="0.25">
      <c r="B60" s="410"/>
      <c r="C60" s="77"/>
      <c r="D60" s="77"/>
      <c r="E60" s="77"/>
      <c r="F60" s="77"/>
      <c r="G60" s="77"/>
    </row>
    <row r="61" spans="1:13" s="98" customFormat="1" ht="30" customHeight="1" x14ac:dyDescent="0.25">
      <c r="A61" s="68"/>
      <c r="B61" s="397"/>
      <c r="C61" s="68"/>
      <c r="D61" s="68"/>
      <c r="E61" s="68"/>
      <c r="F61" s="68"/>
      <c r="G61" s="68"/>
      <c r="H61" s="68"/>
      <c r="I61" s="68"/>
    </row>
    <row r="62" spans="1:13" ht="15" thickBot="1" x14ac:dyDescent="0.3"/>
    <row r="63" spans="1:13" ht="44.25" customHeight="1" thickBot="1" x14ac:dyDescent="0.3">
      <c r="A63" s="699" t="s">
        <v>352</v>
      </c>
      <c r="B63" s="411" t="s">
        <v>353</v>
      </c>
      <c r="C63" s="287"/>
      <c r="D63" s="698" t="s">
        <v>354</v>
      </c>
      <c r="E63" s="286" t="s">
        <v>353</v>
      </c>
      <c r="F63" s="287"/>
      <c r="G63" s="698" t="s">
        <v>355</v>
      </c>
      <c r="H63" s="286" t="s">
        <v>356</v>
      </c>
      <c r="I63" s="590"/>
      <c r="J63" s="590"/>
    </row>
    <row r="64" spans="1:13" ht="15.75" thickBot="1" x14ac:dyDescent="0.3">
      <c r="A64" s="699"/>
      <c r="B64" s="411" t="s">
        <v>357</v>
      </c>
      <c r="C64" s="287" t="s">
        <v>702</v>
      </c>
      <c r="D64" s="698"/>
      <c r="E64" s="286" t="s">
        <v>357</v>
      </c>
      <c r="F64" s="287" t="s">
        <v>706</v>
      </c>
      <c r="G64" s="698"/>
      <c r="H64" s="286" t="s">
        <v>358</v>
      </c>
      <c r="I64" s="590"/>
      <c r="J64" s="590"/>
    </row>
    <row r="65" spans="1:10" ht="29.25" thickBot="1" x14ac:dyDescent="0.3">
      <c r="A65" s="699"/>
      <c r="B65" s="411" t="s">
        <v>359</v>
      </c>
      <c r="C65" s="412" t="s">
        <v>703</v>
      </c>
      <c r="D65" s="698"/>
      <c r="E65" s="286" t="s">
        <v>359</v>
      </c>
      <c r="F65" s="412" t="s">
        <v>707</v>
      </c>
      <c r="G65" s="698"/>
      <c r="H65" s="286" t="s">
        <v>360</v>
      </c>
      <c r="I65" s="590"/>
      <c r="J65" s="590"/>
    </row>
    <row r="66" spans="1:10" ht="39.75" customHeight="1" thickBot="1" x14ac:dyDescent="0.3">
      <c r="A66" s="699"/>
      <c r="B66" s="411" t="s">
        <v>353</v>
      </c>
      <c r="C66" s="287"/>
      <c r="D66" s="698"/>
      <c r="E66" s="286" t="s">
        <v>353</v>
      </c>
      <c r="F66" s="287"/>
      <c r="G66" s="698"/>
      <c r="H66" s="286" t="s">
        <v>356</v>
      </c>
      <c r="I66" s="590"/>
      <c r="J66" s="590"/>
    </row>
    <row r="67" spans="1:10" ht="15.75" thickBot="1" x14ac:dyDescent="0.3">
      <c r="A67" s="699"/>
      <c r="B67" s="411" t="s">
        <v>357</v>
      </c>
      <c r="C67" s="287" t="s">
        <v>704</v>
      </c>
      <c r="D67" s="698"/>
      <c r="E67" s="286" t="s">
        <v>357</v>
      </c>
      <c r="F67" s="287"/>
      <c r="G67" s="698"/>
      <c r="H67" s="286" t="s">
        <v>358</v>
      </c>
      <c r="I67" s="590"/>
      <c r="J67" s="590"/>
    </row>
    <row r="68" spans="1:10" ht="15.75" thickBot="1" x14ac:dyDescent="0.3">
      <c r="A68" s="699"/>
      <c r="B68" s="411" t="s">
        <v>359</v>
      </c>
      <c r="C68" s="287" t="s">
        <v>705</v>
      </c>
      <c r="D68" s="698"/>
      <c r="E68" s="286" t="s">
        <v>359</v>
      </c>
      <c r="F68" s="287"/>
      <c r="G68" s="698"/>
      <c r="H68" s="286" t="s">
        <v>360</v>
      </c>
      <c r="I68" s="590"/>
      <c r="J68" s="590"/>
    </row>
  </sheetData>
  <mergeCells count="92">
    <mergeCell ref="A22:J22"/>
    <mergeCell ref="A1:A4"/>
    <mergeCell ref="B1:H1"/>
    <mergeCell ref="B2:H2"/>
    <mergeCell ref="B3:H3"/>
    <mergeCell ref="B4:H4"/>
    <mergeCell ref="A7:A10"/>
    <mergeCell ref="A12:A14"/>
    <mergeCell ref="A16:B18"/>
    <mergeCell ref="D16:F16"/>
    <mergeCell ref="D17:F17"/>
    <mergeCell ref="D18:F18"/>
    <mergeCell ref="B7:H10"/>
    <mergeCell ref="I7:I10"/>
    <mergeCell ref="J7:J10"/>
    <mergeCell ref="B23:D23"/>
    <mergeCell ref="H23:J23"/>
    <mergeCell ref="B24:J24"/>
    <mergeCell ref="A25:A26"/>
    <mergeCell ref="H25:J25"/>
    <mergeCell ref="H26:J26"/>
    <mergeCell ref="B27:J27"/>
    <mergeCell ref="A28:A29"/>
    <mergeCell ref="D28:E28"/>
    <mergeCell ref="F28:G28"/>
    <mergeCell ref="D29:E29"/>
    <mergeCell ref="F29:G29"/>
    <mergeCell ref="A32:A33"/>
    <mergeCell ref="D32:E32"/>
    <mergeCell ref="F32:G32"/>
    <mergeCell ref="D33:E33"/>
    <mergeCell ref="F33:G33"/>
    <mergeCell ref="A30:A31"/>
    <mergeCell ref="D30:E30"/>
    <mergeCell ref="F30:G30"/>
    <mergeCell ref="D31:E31"/>
    <mergeCell ref="F31:G31"/>
    <mergeCell ref="A36:A37"/>
    <mergeCell ref="D36:E36"/>
    <mergeCell ref="F36:G36"/>
    <mergeCell ref="D37:E37"/>
    <mergeCell ref="F37:G37"/>
    <mergeCell ref="A34:A35"/>
    <mergeCell ref="D34:E34"/>
    <mergeCell ref="F34:G34"/>
    <mergeCell ref="D35:E35"/>
    <mergeCell ref="F35:G35"/>
    <mergeCell ref="A40:A41"/>
    <mergeCell ref="D40:E40"/>
    <mergeCell ref="F40:G40"/>
    <mergeCell ref="D41:E41"/>
    <mergeCell ref="F41:G41"/>
    <mergeCell ref="A38:A39"/>
    <mergeCell ref="D38:E38"/>
    <mergeCell ref="F38:G38"/>
    <mergeCell ref="D39:E39"/>
    <mergeCell ref="F39:G39"/>
    <mergeCell ref="A44:A45"/>
    <mergeCell ref="D44:E44"/>
    <mergeCell ref="F44:G44"/>
    <mergeCell ref="D45:E45"/>
    <mergeCell ref="F45:G45"/>
    <mergeCell ref="A42:A43"/>
    <mergeCell ref="D42:E42"/>
    <mergeCell ref="F42:G42"/>
    <mergeCell ref="D43:E43"/>
    <mergeCell ref="F43:G43"/>
    <mergeCell ref="A58:A59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63:A68"/>
    <mergeCell ref="D63:D68"/>
    <mergeCell ref="G63:G68"/>
    <mergeCell ref="I63:J63"/>
    <mergeCell ref="I64:J64"/>
    <mergeCell ref="I65:J65"/>
    <mergeCell ref="I66:J66"/>
    <mergeCell ref="I67:J67"/>
    <mergeCell ref="I68:J68"/>
  </mergeCells>
  <pageMargins left="0.23622047244094491" right="0.23622047244094491" top="0.74803149606299213" bottom="0.74803149606299213" header="0.31496062992125984" footer="0.31496062992125984"/>
  <pageSetup scale="2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332D57-BE15-4C0C-9F72-57F1FC179406}">
          <x14:formula1>
            <xm:f>Listas!$B$2:$B$4</xm:f>
          </x14:formula1>
          <xm:sqref>H26:J26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B4DA3-2C6A-4C03-BBF8-15F6346B101A}">
  <sheetPr>
    <tabColor theme="7" tint="0.39997558519241921"/>
    <pageSetUpPr fitToPage="1"/>
  </sheetPr>
  <dimension ref="A1:L28"/>
  <sheetViews>
    <sheetView view="pageBreakPreview" zoomScale="60" zoomScaleNormal="100" workbookViewId="0">
      <selection activeCell="C21" sqref="C21:G21"/>
    </sheetView>
  </sheetViews>
  <sheetFormatPr baseColWidth="10" defaultColWidth="8.7109375" defaultRowHeight="12.75" x14ac:dyDescent="0.25"/>
  <cols>
    <col min="1" max="1" width="3.28515625" style="301" customWidth="1"/>
    <col min="2" max="2" width="9.28515625" style="301" customWidth="1"/>
    <col min="3" max="3" width="5.7109375" style="301" customWidth="1"/>
    <col min="4" max="4" width="6.7109375" style="301" customWidth="1"/>
    <col min="5" max="5" width="5.7109375" style="301" customWidth="1"/>
    <col min="6" max="6" width="10.28515625" style="301" customWidth="1"/>
    <col min="7" max="7" width="2.140625" style="301" customWidth="1"/>
    <col min="8" max="8" width="18.7109375" style="301" customWidth="1"/>
    <col min="9" max="9" width="12.7109375" style="301" customWidth="1"/>
    <col min="10" max="10" width="6.7109375" style="301" customWidth="1"/>
    <col min="11" max="11" width="18.7109375" style="301" customWidth="1"/>
    <col min="12" max="12" width="25.7109375" style="301" customWidth="1"/>
    <col min="13" max="16384" width="8.7109375" style="301"/>
  </cols>
  <sheetData>
    <row r="1" spans="1:12" ht="18.75" customHeight="1" x14ac:dyDescent="0.25">
      <c r="A1" s="671"/>
      <c r="B1" s="672"/>
      <c r="C1" s="672"/>
      <c r="D1" s="672"/>
      <c r="E1" s="673"/>
      <c r="F1" s="680" t="s">
        <v>275</v>
      </c>
      <c r="G1" s="681"/>
      <c r="H1" s="681"/>
      <c r="I1" s="681"/>
      <c r="J1" s="681"/>
      <c r="K1" s="681"/>
      <c r="L1" s="300"/>
    </row>
    <row r="2" spans="1:12" ht="18.75" customHeight="1" x14ac:dyDescent="0.25">
      <c r="A2" s="674"/>
      <c r="B2" s="675"/>
      <c r="C2" s="675"/>
      <c r="D2" s="675"/>
      <c r="E2" s="676"/>
      <c r="F2" s="682"/>
      <c r="G2" s="683"/>
      <c r="H2" s="683"/>
      <c r="I2" s="683"/>
      <c r="J2" s="683"/>
      <c r="K2" s="683"/>
      <c r="L2" s="300"/>
    </row>
    <row r="3" spans="1:12" ht="18.75" customHeight="1" x14ac:dyDescent="0.25">
      <c r="A3" s="674"/>
      <c r="B3" s="675"/>
      <c r="C3" s="675"/>
      <c r="D3" s="675"/>
      <c r="E3" s="676"/>
      <c r="F3" s="680" t="s">
        <v>276</v>
      </c>
      <c r="G3" s="681"/>
      <c r="H3" s="681"/>
      <c r="I3" s="681"/>
      <c r="J3" s="681"/>
      <c r="K3" s="681"/>
      <c r="L3" s="300"/>
    </row>
    <row r="4" spans="1:12" ht="18.75" customHeight="1" x14ac:dyDescent="0.25">
      <c r="A4" s="677"/>
      <c r="B4" s="678"/>
      <c r="C4" s="678"/>
      <c r="D4" s="678"/>
      <c r="E4" s="679"/>
      <c r="F4" s="682"/>
      <c r="G4" s="683"/>
      <c r="H4" s="683"/>
      <c r="I4" s="683"/>
      <c r="J4" s="683"/>
      <c r="K4" s="683"/>
      <c r="L4" s="300"/>
    </row>
    <row r="5" spans="1:12" ht="15.75" customHeight="1" x14ac:dyDescent="0.25">
      <c r="A5" s="652" t="s">
        <v>277</v>
      </c>
      <c r="B5" s="653"/>
      <c r="C5" s="653"/>
      <c r="D5" s="653"/>
      <c r="E5" s="653"/>
      <c r="F5" s="653"/>
      <c r="G5" s="653"/>
      <c r="H5" s="653"/>
      <c r="I5" s="653"/>
      <c r="J5" s="653"/>
      <c r="K5" s="653"/>
      <c r="L5" s="666"/>
    </row>
    <row r="6" spans="1:12" ht="23.25" customHeight="1" x14ac:dyDescent="0.25">
      <c r="A6" s="652" t="s">
        <v>278</v>
      </c>
      <c r="B6" s="653"/>
      <c r="C6" s="654"/>
      <c r="D6" s="647" t="s">
        <v>12</v>
      </c>
      <c r="E6" s="648"/>
      <c r="F6" s="648"/>
      <c r="G6" s="648"/>
      <c r="H6" s="649"/>
      <c r="I6" s="652" t="s">
        <v>279</v>
      </c>
      <c r="J6" s="654"/>
      <c r="K6" s="647" t="s">
        <v>37</v>
      </c>
      <c r="L6" s="649"/>
    </row>
    <row r="7" spans="1:12" ht="17.649999999999999" customHeight="1" x14ac:dyDescent="0.25">
      <c r="A7" s="652" t="s">
        <v>280</v>
      </c>
      <c r="B7" s="653"/>
      <c r="C7" s="654"/>
      <c r="D7" s="647" t="s">
        <v>26</v>
      </c>
      <c r="E7" s="648"/>
      <c r="F7" s="648"/>
      <c r="G7" s="648"/>
      <c r="H7" s="649"/>
      <c r="I7" s="652" t="s">
        <v>98</v>
      </c>
      <c r="J7" s="654"/>
      <c r="K7" s="647" t="s">
        <v>15</v>
      </c>
      <c r="L7" s="649"/>
    </row>
    <row r="8" spans="1:12" ht="35.65" customHeight="1" x14ac:dyDescent="0.25">
      <c r="A8" s="652" t="s">
        <v>281</v>
      </c>
      <c r="B8" s="653"/>
      <c r="C8" s="654"/>
      <c r="D8" s="647" t="s">
        <v>59</v>
      </c>
      <c r="E8" s="648"/>
      <c r="F8" s="648"/>
      <c r="G8" s="648"/>
      <c r="H8" s="649"/>
      <c r="I8" s="652" t="s">
        <v>282</v>
      </c>
      <c r="J8" s="654"/>
      <c r="K8" s="647" t="s">
        <v>73</v>
      </c>
      <c r="L8" s="649"/>
    </row>
    <row r="9" spans="1:12" ht="15.75" customHeight="1" x14ac:dyDescent="0.25">
      <c r="A9" s="665" t="s">
        <v>283</v>
      </c>
      <c r="B9" s="658"/>
      <c r="C9" s="658"/>
      <c r="D9" s="658"/>
      <c r="E9" s="658"/>
      <c r="F9" s="658"/>
      <c r="G9" s="658"/>
      <c r="H9" s="658"/>
      <c r="I9" s="658"/>
      <c r="J9" s="658"/>
      <c r="K9" s="658"/>
      <c r="L9" s="732"/>
    </row>
    <row r="10" spans="1:12" ht="41.25" customHeight="1" x14ac:dyDescent="0.25">
      <c r="A10" s="650" t="s">
        <v>215</v>
      </c>
      <c r="B10" s="650"/>
      <c r="C10" s="650"/>
      <c r="D10" s="650"/>
      <c r="E10" s="733" t="str">
        <f>+META_PDD_1938!B23</f>
        <v>37. Asegurar que el 100% de los casos de representación jurídica ejercida por la SDMujer que requieran servicios de psicología forense y acompañamiento psicosocial, accedan a los mismos.</v>
      </c>
      <c r="F10" s="733"/>
      <c r="G10" s="733"/>
      <c r="H10" s="733"/>
      <c r="I10" s="733"/>
      <c r="J10" s="733"/>
      <c r="K10" s="733"/>
      <c r="L10" s="733"/>
    </row>
    <row r="11" spans="1:12" ht="34.5" customHeight="1" x14ac:dyDescent="0.25">
      <c r="A11" s="667" t="s">
        <v>285</v>
      </c>
      <c r="B11" s="668"/>
      <c r="C11" s="668"/>
      <c r="D11" s="666"/>
      <c r="E11" s="734" t="str">
        <f>+META_PDD_1938!B24</f>
        <v>3860 - Porcentaje de casos de representación jurídica ejercida por la SDMujer que acceden a los servicios de psicología forense y acompañamiento psicosocial, cuando se requiera.</v>
      </c>
      <c r="F11" s="735"/>
      <c r="G11" s="735"/>
      <c r="H11" s="735"/>
      <c r="I11" s="735"/>
      <c r="J11" s="735"/>
      <c r="K11" s="735"/>
      <c r="L11" s="736"/>
    </row>
    <row r="12" spans="1:12" ht="47.25" customHeight="1" x14ac:dyDescent="0.25">
      <c r="A12" s="652" t="s">
        <v>286</v>
      </c>
      <c r="B12" s="653"/>
      <c r="C12" s="653"/>
      <c r="D12" s="654"/>
      <c r="E12" s="669" t="s">
        <v>696</v>
      </c>
      <c r="F12" s="651"/>
      <c r="G12" s="651"/>
      <c r="H12" s="651"/>
      <c r="I12" s="651"/>
      <c r="J12" s="651"/>
      <c r="K12" s="651"/>
      <c r="L12" s="670"/>
    </row>
    <row r="13" spans="1:12" ht="28.5" customHeight="1" x14ac:dyDescent="0.25">
      <c r="A13" s="652" t="s">
        <v>287</v>
      </c>
      <c r="B13" s="653"/>
      <c r="C13" s="654"/>
      <c r="D13" s="647">
        <v>3860</v>
      </c>
      <c r="E13" s="648"/>
      <c r="F13" s="648"/>
      <c r="G13" s="648"/>
      <c r="H13" s="649"/>
      <c r="I13" s="652" t="s">
        <v>289</v>
      </c>
      <c r="J13" s="654"/>
      <c r="K13" s="647" t="s">
        <v>49</v>
      </c>
      <c r="L13" s="649"/>
    </row>
    <row r="14" spans="1:12" ht="15.75" customHeight="1" x14ac:dyDescent="0.25">
      <c r="A14" s="652" t="s">
        <v>290</v>
      </c>
      <c r="B14" s="653"/>
      <c r="C14" s="653"/>
      <c r="D14" s="653"/>
      <c r="E14" s="653"/>
      <c r="F14" s="653"/>
      <c r="G14" s="653"/>
      <c r="H14" s="653"/>
      <c r="I14" s="653"/>
      <c r="J14" s="653"/>
      <c r="K14" s="653"/>
      <c r="L14" s="666"/>
    </row>
    <row r="15" spans="1:12" ht="25.5" customHeight="1" x14ac:dyDescent="0.25">
      <c r="A15" s="652" t="s">
        <v>291</v>
      </c>
      <c r="B15" s="653"/>
      <c r="C15" s="654"/>
      <c r="D15" s="647" t="s">
        <v>19</v>
      </c>
      <c r="E15" s="648"/>
      <c r="F15" s="648"/>
      <c r="G15" s="648"/>
      <c r="H15" s="649"/>
      <c r="I15" s="652" t="s">
        <v>292</v>
      </c>
      <c r="J15" s="654"/>
      <c r="K15" s="647" t="s">
        <v>20</v>
      </c>
      <c r="L15" s="649"/>
    </row>
    <row r="16" spans="1:12" ht="25.5" customHeight="1" x14ac:dyDescent="0.25">
      <c r="A16" s="652" t="s">
        <v>293</v>
      </c>
      <c r="B16" s="653"/>
      <c r="C16" s="654"/>
      <c r="D16" s="729">
        <f>META_PDD_1938!C26</f>
        <v>1</v>
      </c>
      <c r="E16" s="730"/>
      <c r="F16" s="730"/>
      <c r="G16" s="730"/>
      <c r="H16" s="731"/>
      <c r="I16" s="652" t="s">
        <v>231</v>
      </c>
      <c r="J16" s="654"/>
      <c r="K16" s="647" t="s">
        <v>23</v>
      </c>
      <c r="L16" s="649"/>
    </row>
    <row r="17" spans="1:12" ht="27.6" customHeight="1" x14ac:dyDescent="0.25">
      <c r="A17" s="652" t="s">
        <v>294</v>
      </c>
      <c r="B17" s="653"/>
      <c r="C17" s="654"/>
      <c r="D17" s="647" t="s">
        <v>364</v>
      </c>
      <c r="E17" s="648"/>
      <c r="F17" s="648"/>
      <c r="G17" s="648"/>
      <c r="H17" s="649"/>
      <c r="I17" s="655"/>
      <c r="J17" s="657"/>
      <c r="K17" s="657"/>
      <c r="L17" s="656"/>
    </row>
    <row r="18" spans="1:12" ht="12" customHeight="1" x14ac:dyDescent="0.25">
      <c r="A18" s="307" t="s">
        <v>295</v>
      </c>
      <c r="B18" s="307" t="s">
        <v>296</v>
      </c>
      <c r="C18" s="652" t="s">
        <v>297</v>
      </c>
      <c r="D18" s="653"/>
      <c r="E18" s="653"/>
      <c r="F18" s="653"/>
      <c r="G18" s="654"/>
      <c r="H18" s="652" t="s">
        <v>298</v>
      </c>
      <c r="I18" s="654"/>
      <c r="J18" s="652" t="s">
        <v>299</v>
      </c>
      <c r="K18" s="654"/>
      <c r="L18" s="307" t="s">
        <v>300</v>
      </c>
    </row>
    <row r="19" spans="1:12" ht="64.5" customHeight="1" x14ac:dyDescent="0.25">
      <c r="A19" s="400">
        <v>1</v>
      </c>
      <c r="B19" s="303" t="s">
        <v>288</v>
      </c>
      <c r="C19" s="647" t="s">
        <v>317</v>
      </c>
      <c r="D19" s="648"/>
      <c r="E19" s="648"/>
      <c r="F19" s="648"/>
      <c r="G19" s="649"/>
      <c r="H19" s="647" t="s">
        <v>685</v>
      </c>
      <c r="I19" s="649"/>
      <c r="J19" s="647" t="s">
        <v>22</v>
      </c>
      <c r="K19" s="649"/>
      <c r="L19" s="303" t="s">
        <v>318</v>
      </c>
    </row>
    <row r="20" spans="1:12" ht="75" customHeight="1" x14ac:dyDescent="0.25">
      <c r="A20" s="400">
        <v>2</v>
      </c>
      <c r="B20" s="303" t="s">
        <v>288</v>
      </c>
      <c r="C20" s="647" t="s">
        <v>315</v>
      </c>
      <c r="D20" s="648"/>
      <c r="E20" s="648"/>
      <c r="F20" s="648"/>
      <c r="G20" s="649"/>
      <c r="H20" s="647" t="s">
        <v>686</v>
      </c>
      <c r="I20" s="649"/>
      <c r="J20" s="647" t="s">
        <v>22</v>
      </c>
      <c r="K20" s="649"/>
      <c r="L20" s="303" t="s">
        <v>316</v>
      </c>
    </row>
    <row r="21" spans="1:12" ht="64.5" customHeight="1" x14ac:dyDescent="0.25">
      <c r="A21" s="400">
        <v>3</v>
      </c>
      <c r="B21" s="303" t="s">
        <v>288</v>
      </c>
      <c r="C21" s="647" t="s">
        <v>319</v>
      </c>
      <c r="D21" s="648"/>
      <c r="E21" s="648"/>
      <c r="F21" s="648"/>
      <c r="G21" s="649"/>
      <c r="H21" s="647" t="s">
        <v>687</v>
      </c>
      <c r="I21" s="649"/>
      <c r="J21" s="647" t="s">
        <v>22</v>
      </c>
      <c r="K21" s="649"/>
      <c r="L21" s="303" t="s">
        <v>316</v>
      </c>
    </row>
    <row r="22" spans="1:12" ht="25.5" customHeight="1" x14ac:dyDescent="0.25">
      <c r="A22" s="307" t="s">
        <v>295</v>
      </c>
      <c r="B22" s="652" t="s">
        <v>302</v>
      </c>
      <c r="C22" s="653"/>
      <c r="D22" s="653"/>
      <c r="E22" s="653"/>
      <c r="F22" s="653"/>
      <c r="G22" s="653"/>
      <c r="H22" s="653"/>
      <c r="I22" s="653"/>
      <c r="J22" s="653"/>
      <c r="K22" s="654"/>
      <c r="L22" s="307" t="s">
        <v>303</v>
      </c>
    </row>
    <row r="23" spans="1:12" ht="28.15" customHeight="1" x14ac:dyDescent="0.25">
      <c r="A23" s="400">
        <v>1</v>
      </c>
      <c r="B23" s="647" t="s">
        <v>684</v>
      </c>
      <c r="C23" s="648"/>
      <c r="D23" s="648"/>
      <c r="E23" s="648"/>
      <c r="F23" s="648"/>
      <c r="G23" s="648"/>
      <c r="H23" s="648"/>
      <c r="I23" s="648"/>
      <c r="J23" s="648"/>
      <c r="K23" s="649"/>
      <c r="L23" s="303" t="s">
        <v>34</v>
      </c>
    </row>
    <row r="24" spans="1:12" ht="15.75" customHeight="1" x14ac:dyDescent="0.25">
      <c r="A24" s="652" t="s">
        <v>305</v>
      </c>
      <c r="B24" s="653"/>
      <c r="C24" s="653"/>
      <c r="D24" s="653"/>
      <c r="E24" s="653"/>
      <c r="F24" s="658"/>
      <c r="G24" s="658"/>
      <c r="H24" s="653"/>
      <c r="I24" s="658"/>
      <c r="J24" s="658"/>
      <c r="K24" s="653"/>
      <c r="L24" s="659"/>
    </row>
    <row r="25" spans="1:12" ht="26.25" customHeight="1" x14ac:dyDescent="0.25">
      <c r="A25" s="652" t="s">
        <v>306</v>
      </c>
      <c r="B25" s="653"/>
      <c r="C25" s="654"/>
      <c r="D25" s="689">
        <v>0.91</v>
      </c>
      <c r="E25" s="648"/>
      <c r="F25" s="650" t="s">
        <v>307</v>
      </c>
      <c r="G25" s="650"/>
      <c r="H25" s="316">
        <v>2024</v>
      </c>
      <c r="I25" s="650" t="s">
        <v>308</v>
      </c>
      <c r="J25" s="650"/>
      <c r="K25" s="401"/>
      <c r="L25" s="315" t="s">
        <v>365</v>
      </c>
    </row>
    <row r="26" spans="1:12" ht="26.25" customHeight="1" x14ac:dyDescent="0.25">
      <c r="A26" s="652" t="s">
        <v>310</v>
      </c>
      <c r="B26" s="653"/>
      <c r="C26" s="654"/>
      <c r="D26" s="647" t="s">
        <v>320</v>
      </c>
      <c r="E26" s="648"/>
      <c r="F26" s="660"/>
      <c r="G26" s="660"/>
      <c r="H26" s="648"/>
      <c r="I26" s="660"/>
      <c r="J26" s="660"/>
      <c r="K26" s="648"/>
      <c r="L26" s="661"/>
    </row>
    <row r="27" spans="1:12" ht="53.25" customHeight="1" x14ac:dyDescent="0.25">
      <c r="A27" s="652" t="s">
        <v>312</v>
      </c>
      <c r="B27" s="653"/>
      <c r="C27" s="654"/>
      <c r="D27" s="647" t="s">
        <v>688</v>
      </c>
      <c r="E27" s="648"/>
      <c r="F27" s="648"/>
      <c r="G27" s="648"/>
      <c r="H27" s="648"/>
      <c r="I27" s="648"/>
      <c r="J27" s="648"/>
      <c r="K27" s="648"/>
      <c r="L27" s="649"/>
    </row>
    <row r="28" spans="1:12" ht="17.649999999999999" customHeight="1" x14ac:dyDescent="0.25">
      <c r="A28" s="652" t="s">
        <v>314</v>
      </c>
      <c r="B28" s="653"/>
      <c r="C28" s="654"/>
      <c r="D28" s="647"/>
      <c r="E28" s="648"/>
      <c r="F28" s="648"/>
      <c r="G28" s="648"/>
      <c r="H28" s="648"/>
      <c r="I28" s="648"/>
      <c r="J28" s="648"/>
      <c r="K28" s="648"/>
      <c r="L28" s="649"/>
    </row>
  </sheetData>
  <mergeCells count="64">
    <mergeCell ref="A1:E4"/>
    <mergeCell ref="F1:K2"/>
    <mergeCell ref="F3:K4"/>
    <mergeCell ref="A5:L5"/>
    <mergeCell ref="A6:C6"/>
    <mergeCell ref="D6:H6"/>
    <mergeCell ref="I6:J6"/>
    <mergeCell ref="K6:L6"/>
    <mergeCell ref="A7:C7"/>
    <mergeCell ref="D7:H7"/>
    <mergeCell ref="I7:J7"/>
    <mergeCell ref="K7:L7"/>
    <mergeCell ref="A8:C8"/>
    <mergeCell ref="D8:H8"/>
    <mergeCell ref="I8:J8"/>
    <mergeCell ref="K8:L8"/>
    <mergeCell ref="A15:C15"/>
    <mergeCell ref="D15:H15"/>
    <mergeCell ref="I15:J15"/>
    <mergeCell ref="K15:L15"/>
    <mergeCell ref="A9:L9"/>
    <mergeCell ref="A10:D10"/>
    <mergeCell ref="E10:L10"/>
    <mergeCell ref="A11:D11"/>
    <mergeCell ref="E11:L11"/>
    <mergeCell ref="A12:D12"/>
    <mergeCell ref="E12:L12"/>
    <mergeCell ref="A13:C13"/>
    <mergeCell ref="D13:H13"/>
    <mergeCell ref="I13:J13"/>
    <mergeCell ref="K13:L13"/>
    <mergeCell ref="A14:L14"/>
    <mergeCell ref="A16:C16"/>
    <mergeCell ref="D16:H16"/>
    <mergeCell ref="I16:J16"/>
    <mergeCell ref="K16:L16"/>
    <mergeCell ref="A17:C17"/>
    <mergeCell ref="D17:H17"/>
    <mergeCell ref="I17:L17"/>
    <mergeCell ref="C18:G18"/>
    <mergeCell ref="H18:I18"/>
    <mergeCell ref="J18:K18"/>
    <mergeCell ref="C19:G19"/>
    <mergeCell ref="H19:I19"/>
    <mergeCell ref="J19:K19"/>
    <mergeCell ref="C20:G20"/>
    <mergeCell ref="H20:I20"/>
    <mergeCell ref="J20:K20"/>
    <mergeCell ref="C21:G21"/>
    <mergeCell ref="H21:I21"/>
    <mergeCell ref="J21:K21"/>
    <mergeCell ref="B22:K22"/>
    <mergeCell ref="B23:K23"/>
    <mergeCell ref="A24:L24"/>
    <mergeCell ref="A25:C25"/>
    <mergeCell ref="D25:E25"/>
    <mergeCell ref="F25:G25"/>
    <mergeCell ref="I25:J25"/>
    <mergeCell ref="A26:C26"/>
    <mergeCell ref="D26:L26"/>
    <mergeCell ref="A27:C27"/>
    <mergeCell ref="D27:L27"/>
    <mergeCell ref="A28:C28"/>
    <mergeCell ref="D28:L28"/>
  </mergeCells>
  <pageMargins left="0.7" right="0.7" top="0.75" bottom="0.75" header="0.3" footer="0.3"/>
  <pageSetup scale="7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3430A85B-1C85-4F42-AFC8-86DD37E75221}">
          <x14:formula1>
            <xm:f>Datos!$K$2:$K$3</xm:f>
          </x14:formula1>
          <xm:sqref>J19:K21</xm:sqref>
        </x14:dataValidation>
        <x14:dataValidation type="list" allowBlank="1" showInputMessage="1" showErrorMessage="1" xr:uid="{8D540384-D896-4E67-80AB-0DF6A1EA1179}">
          <x14:formula1>
            <xm:f>Datos!$K$2:$K$4</xm:f>
          </x14:formula1>
          <xm:sqref>L23</xm:sqref>
        </x14:dataValidation>
        <x14:dataValidation type="list" allowBlank="1" showInputMessage="1" showErrorMessage="1" xr:uid="{AD25D0CE-4BFC-4CAC-8324-A8E7DB999454}">
          <x14:formula1>
            <xm:f>Datos!$J$2:$J$5</xm:f>
          </x14:formula1>
          <xm:sqref>K16:L16</xm:sqref>
        </x14:dataValidation>
        <x14:dataValidation type="list" allowBlank="1" showInputMessage="1" showErrorMessage="1" xr:uid="{6BB12025-CE4F-43C0-AA96-FD24DB7F143F}">
          <x14:formula1>
            <xm:f>Datos!$I$2:$I$7</xm:f>
          </x14:formula1>
          <xm:sqref>K15:L15</xm:sqref>
        </x14:dataValidation>
        <x14:dataValidation type="list" allowBlank="1" showInputMessage="1" showErrorMessage="1" xr:uid="{595511AD-8024-4F12-8377-0B8653F2A5D8}">
          <x14:formula1>
            <xm:f>Datos!$H$2:$H$3</xm:f>
          </x14:formula1>
          <xm:sqref>D15:H15</xm:sqref>
        </x14:dataValidation>
        <x14:dataValidation type="list" allowBlank="1" showInputMessage="1" showErrorMessage="1" xr:uid="{998234FC-3153-4381-9E6E-5FAF12518437}">
          <x14:formula1>
            <xm:f>Datos!$G$2:$G$8</xm:f>
          </x14:formula1>
          <xm:sqref>K13:L13</xm:sqref>
        </x14:dataValidation>
        <x14:dataValidation type="list" allowBlank="1" showInputMessage="1" showErrorMessage="1" xr:uid="{BC673D96-79EA-4459-93FD-90B8CA627D46}">
          <x14:formula1>
            <xm:f>Datos!$F$2:$F$18</xm:f>
          </x14:formula1>
          <xm:sqref>K8:L8</xm:sqref>
        </x14:dataValidation>
        <x14:dataValidation type="list" allowBlank="1" showInputMessage="1" showErrorMessage="1" xr:uid="{8115BE2B-C121-4B98-8A33-D99E4521893B}">
          <x14:formula1>
            <xm:f>Datos!$E$2:$E$23</xm:f>
          </x14:formula1>
          <xm:sqref>D8:H8</xm:sqref>
        </x14:dataValidation>
        <x14:dataValidation type="list" allowBlank="1" showInputMessage="1" showErrorMessage="1" xr:uid="{2A605BCF-418C-4E75-B63D-63D1BB781C35}">
          <x14:formula1>
            <xm:f>Datos!$D$2:$D$7</xm:f>
          </x14:formula1>
          <xm:sqref>K7:L7</xm:sqref>
        </x14:dataValidation>
        <x14:dataValidation type="list" allowBlank="1" showInputMessage="1" showErrorMessage="1" xr:uid="{ADCCD00D-97F4-4024-977E-1A3E0136F798}">
          <x14:formula1>
            <xm:f>Datos!$C$2:$C$3</xm:f>
          </x14:formula1>
          <xm:sqref>D7:H7</xm:sqref>
        </x14:dataValidation>
        <x14:dataValidation type="list" allowBlank="1" showInputMessage="1" showErrorMessage="1" xr:uid="{E6DA2F02-DE29-41E4-A93D-7CE16968E7D6}">
          <x14:formula1>
            <xm:f>Datos!$B$2:$B$6</xm:f>
          </x14:formula1>
          <xm:sqref>K6:L6</xm:sqref>
        </x14:dataValidation>
        <x14:dataValidation type="list" allowBlank="1" showInputMessage="1" showErrorMessage="1" xr:uid="{80DDF6E5-17DF-4F45-B0F1-5646EEC38B44}">
          <x14:formula1>
            <xm:f>Datos!$A$2:$A$5</xm:f>
          </x14:formula1>
          <xm:sqref>D6:H6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36D8-B1ED-497F-9697-B84B40EF61B8}">
  <sheetPr>
    <tabColor rgb="FFFFFF00"/>
    <pageSetUpPr fitToPage="1"/>
  </sheetPr>
  <dimension ref="A1:L28"/>
  <sheetViews>
    <sheetView view="pageBreakPreview" topLeftCell="A8" zoomScale="110" zoomScaleNormal="100" zoomScaleSheetLayoutView="110" workbookViewId="0">
      <selection activeCell="D17" sqref="D17:H17"/>
    </sheetView>
  </sheetViews>
  <sheetFormatPr baseColWidth="10" defaultColWidth="8.7109375" defaultRowHeight="12.75" x14ac:dyDescent="0.25"/>
  <cols>
    <col min="1" max="1" width="3.28515625" style="301" customWidth="1"/>
    <col min="2" max="2" width="9.28515625" style="301" customWidth="1"/>
    <col min="3" max="3" width="5.7109375" style="301" customWidth="1"/>
    <col min="4" max="4" width="6.7109375" style="301" customWidth="1"/>
    <col min="5" max="5" width="5.7109375" style="301" customWidth="1"/>
    <col min="6" max="6" width="10.28515625" style="301" customWidth="1"/>
    <col min="7" max="7" width="2.140625" style="301" customWidth="1"/>
    <col min="8" max="8" width="18.7109375" style="301" customWidth="1"/>
    <col min="9" max="9" width="12.7109375" style="301" customWidth="1"/>
    <col min="10" max="10" width="6.7109375" style="301" customWidth="1"/>
    <col min="11" max="11" width="18.7109375" style="301" customWidth="1"/>
    <col min="12" max="12" width="25.7109375" style="301" customWidth="1"/>
    <col min="13" max="16384" width="8.7109375" style="301"/>
  </cols>
  <sheetData>
    <row r="1" spans="1:12" ht="18.75" customHeight="1" x14ac:dyDescent="0.25">
      <c r="A1" s="671"/>
      <c r="B1" s="672"/>
      <c r="C1" s="672"/>
      <c r="D1" s="672"/>
      <c r="E1" s="673"/>
      <c r="F1" s="680" t="s">
        <v>275</v>
      </c>
      <c r="G1" s="681"/>
      <c r="H1" s="681"/>
      <c r="I1" s="681"/>
      <c r="J1" s="681"/>
      <c r="K1" s="681"/>
      <c r="L1" s="300"/>
    </row>
    <row r="2" spans="1:12" ht="18.75" customHeight="1" x14ac:dyDescent="0.25">
      <c r="A2" s="674"/>
      <c r="B2" s="675"/>
      <c r="C2" s="675"/>
      <c r="D2" s="675"/>
      <c r="E2" s="676"/>
      <c r="F2" s="682"/>
      <c r="G2" s="683"/>
      <c r="H2" s="683"/>
      <c r="I2" s="683"/>
      <c r="J2" s="683"/>
      <c r="K2" s="683"/>
      <c r="L2" s="300"/>
    </row>
    <row r="3" spans="1:12" ht="18.75" customHeight="1" x14ac:dyDescent="0.25">
      <c r="A3" s="674"/>
      <c r="B3" s="675"/>
      <c r="C3" s="675"/>
      <c r="D3" s="675"/>
      <c r="E3" s="676"/>
      <c r="F3" s="680" t="s">
        <v>276</v>
      </c>
      <c r="G3" s="681"/>
      <c r="H3" s="681"/>
      <c r="I3" s="681"/>
      <c r="J3" s="681"/>
      <c r="K3" s="681"/>
      <c r="L3" s="300"/>
    </row>
    <row r="4" spans="1:12" ht="18.75" customHeight="1" x14ac:dyDescent="0.25">
      <c r="A4" s="677"/>
      <c r="B4" s="678"/>
      <c r="C4" s="678"/>
      <c r="D4" s="678"/>
      <c r="E4" s="679"/>
      <c r="F4" s="682"/>
      <c r="G4" s="683"/>
      <c r="H4" s="683"/>
      <c r="I4" s="683"/>
      <c r="J4" s="683"/>
      <c r="K4" s="683"/>
      <c r="L4" s="300"/>
    </row>
    <row r="5" spans="1:12" ht="15.75" customHeight="1" x14ac:dyDescent="0.25">
      <c r="A5" s="652" t="s">
        <v>277</v>
      </c>
      <c r="B5" s="653"/>
      <c r="C5" s="653"/>
      <c r="D5" s="653"/>
      <c r="E5" s="653"/>
      <c r="F5" s="653"/>
      <c r="G5" s="653"/>
      <c r="H5" s="653"/>
      <c r="I5" s="653"/>
      <c r="J5" s="653"/>
      <c r="K5" s="653"/>
      <c r="L5" s="666"/>
    </row>
    <row r="6" spans="1:12" ht="23.25" customHeight="1" x14ac:dyDescent="0.25">
      <c r="A6" s="652" t="s">
        <v>278</v>
      </c>
      <c r="B6" s="653"/>
      <c r="C6" s="654"/>
      <c r="D6" s="647" t="s">
        <v>12</v>
      </c>
      <c r="E6" s="648"/>
      <c r="F6" s="648"/>
      <c r="G6" s="648"/>
      <c r="H6" s="649"/>
      <c r="I6" s="652" t="s">
        <v>279</v>
      </c>
      <c r="J6" s="654"/>
      <c r="K6" s="647" t="s">
        <v>37</v>
      </c>
      <c r="L6" s="649"/>
    </row>
    <row r="7" spans="1:12" ht="17.649999999999999" customHeight="1" x14ac:dyDescent="0.25">
      <c r="A7" s="652" t="s">
        <v>280</v>
      </c>
      <c r="B7" s="653"/>
      <c r="C7" s="654"/>
      <c r="D7" s="647" t="s">
        <v>26</v>
      </c>
      <c r="E7" s="648"/>
      <c r="F7" s="648"/>
      <c r="G7" s="648"/>
      <c r="H7" s="649"/>
      <c r="I7" s="652" t="s">
        <v>98</v>
      </c>
      <c r="J7" s="654"/>
      <c r="K7" s="647" t="s">
        <v>15</v>
      </c>
      <c r="L7" s="649"/>
    </row>
    <row r="8" spans="1:12" ht="35.65" customHeight="1" x14ac:dyDescent="0.25">
      <c r="A8" s="652" t="s">
        <v>281</v>
      </c>
      <c r="B8" s="653"/>
      <c r="C8" s="654"/>
      <c r="D8" s="647" t="s">
        <v>59</v>
      </c>
      <c r="E8" s="648"/>
      <c r="F8" s="648"/>
      <c r="G8" s="648"/>
      <c r="H8" s="649"/>
      <c r="I8" s="652" t="s">
        <v>282</v>
      </c>
      <c r="J8" s="654"/>
      <c r="K8" s="647" t="s">
        <v>73</v>
      </c>
      <c r="L8" s="649"/>
    </row>
    <row r="9" spans="1:12" ht="15.75" customHeight="1" x14ac:dyDescent="0.25">
      <c r="A9" s="665" t="s">
        <v>283</v>
      </c>
      <c r="B9" s="658"/>
      <c r="C9" s="658"/>
      <c r="D9" s="658"/>
      <c r="E9" s="658"/>
      <c r="F9" s="658"/>
      <c r="G9" s="658"/>
      <c r="H9" s="658"/>
      <c r="I9" s="658"/>
      <c r="J9" s="658"/>
      <c r="K9" s="658"/>
      <c r="L9" s="732"/>
    </row>
    <row r="10" spans="1:12" ht="41.25" customHeight="1" x14ac:dyDescent="0.25">
      <c r="A10" s="650" t="s">
        <v>215</v>
      </c>
      <c r="B10" s="650"/>
      <c r="C10" s="650"/>
      <c r="D10" s="650"/>
      <c r="E10" s="733" t="str">
        <f>+META_PDD_1939!B23</f>
        <v>Aumentar a (22) espacios interinstitucionales los servicios jurídicos y psicosociales dirigidos a mujeres víctimas de violencia fortaleciendo el modelo de ruta integral y la oferta de acompañamiento psico jurídico en los Centros de Atención de Fiscalía y URIs</v>
      </c>
      <c r="F10" s="733"/>
      <c r="G10" s="733"/>
      <c r="H10" s="733"/>
      <c r="I10" s="733"/>
      <c r="J10" s="733"/>
      <c r="K10" s="733"/>
      <c r="L10" s="733"/>
    </row>
    <row r="11" spans="1:12" ht="34.5" customHeight="1" x14ac:dyDescent="0.25">
      <c r="A11" s="667" t="s">
        <v>285</v>
      </c>
      <c r="B11" s="668"/>
      <c r="C11" s="668"/>
      <c r="D11" s="666"/>
      <c r="E11" s="734" t="str">
        <f>+META_PDD_1939!B24</f>
        <v>Incremento en el número de espacios interinstitucionales con servicios jurídicos y psicosociales dirigido a mujeres víctimas de violencia.</v>
      </c>
      <c r="F11" s="735"/>
      <c r="G11" s="735"/>
      <c r="H11" s="735"/>
      <c r="I11" s="735"/>
      <c r="J11" s="735"/>
      <c r="K11" s="735"/>
      <c r="L11" s="736"/>
    </row>
    <row r="12" spans="1:12" ht="47.25" customHeight="1" x14ac:dyDescent="0.25">
      <c r="A12" s="652" t="s">
        <v>286</v>
      </c>
      <c r="B12" s="653"/>
      <c r="C12" s="653"/>
      <c r="D12" s="654"/>
      <c r="E12" s="669" t="s">
        <v>712</v>
      </c>
      <c r="F12" s="651"/>
      <c r="G12" s="651"/>
      <c r="H12" s="651"/>
      <c r="I12" s="651"/>
      <c r="J12" s="651"/>
      <c r="K12" s="651"/>
      <c r="L12" s="670"/>
    </row>
    <row r="13" spans="1:12" ht="28.5" customHeight="1" x14ac:dyDescent="0.25">
      <c r="A13" s="652" t="s">
        <v>287</v>
      </c>
      <c r="B13" s="653"/>
      <c r="C13" s="654"/>
      <c r="D13" s="647">
        <v>3861</v>
      </c>
      <c r="E13" s="648"/>
      <c r="F13" s="648"/>
      <c r="G13" s="648"/>
      <c r="H13" s="649"/>
      <c r="I13" s="652" t="s">
        <v>289</v>
      </c>
      <c r="J13" s="654"/>
      <c r="K13" s="647" t="s">
        <v>49</v>
      </c>
      <c r="L13" s="649"/>
    </row>
    <row r="14" spans="1:12" ht="15.75" customHeight="1" x14ac:dyDescent="0.25">
      <c r="A14" s="652" t="s">
        <v>290</v>
      </c>
      <c r="B14" s="653"/>
      <c r="C14" s="653"/>
      <c r="D14" s="653"/>
      <c r="E14" s="653"/>
      <c r="F14" s="653"/>
      <c r="G14" s="653"/>
      <c r="H14" s="653"/>
      <c r="I14" s="653"/>
      <c r="J14" s="653"/>
      <c r="K14" s="653"/>
      <c r="L14" s="666"/>
    </row>
    <row r="15" spans="1:12" ht="25.5" customHeight="1" x14ac:dyDescent="0.25">
      <c r="A15" s="652" t="s">
        <v>291</v>
      </c>
      <c r="B15" s="653"/>
      <c r="C15" s="654"/>
      <c r="D15" s="647" t="s">
        <v>19</v>
      </c>
      <c r="E15" s="648"/>
      <c r="F15" s="648"/>
      <c r="G15" s="648"/>
      <c r="H15" s="649"/>
      <c r="I15" s="652" t="s">
        <v>292</v>
      </c>
      <c r="J15" s="654"/>
      <c r="K15" s="647" t="s">
        <v>20</v>
      </c>
      <c r="L15" s="649"/>
    </row>
    <row r="16" spans="1:12" ht="25.5" customHeight="1" x14ac:dyDescent="0.25">
      <c r="A16" s="652" t="s">
        <v>293</v>
      </c>
      <c r="B16" s="653"/>
      <c r="C16" s="654"/>
      <c r="D16" s="690">
        <f>META_PDD_1939!D26</f>
        <v>21</v>
      </c>
      <c r="E16" s="691"/>
      <c r="F16" s="691"/>
      <c r="G16" s="691"/>
      <c r="H16" s="692"/>
      <c r="I16" s="652" t="s">
        <v>231</v>
      </c>
      <c r="J16" s="654"/>
      <c r="K16" s="647" t="s">
        <v>33</v>
      </c>
      <c r="L16" s="649"/>
    </row>
    <row r="17" spans="1:12" ht="27.6" customHeight="1" x14ac:dyDescent="0.25">
      <c r="A17" s="652" t="s">
        <v>294</v>
      </c>
      <c r="B17" s="653"/>
      <c r="C17" s="654"/>
      <c r="D17" s="647" t="s">
        <v>364</v>
      </c>
      <c r="E17" s="648"/>
      <c r="F17" s="648"/>
      <c r="G17" s="648"/>
      <c r="H17" s="649"/>
      <c r="I17" s="647"/>
      <c r="J17" s="648"/>
      <c r="K17" s="648"/>
      <c r="L17" s="649"/>
    </row>
    <row r="18" spans="1:12" ht="12" customHeight="1" x14ac:dyDescent="0.25">
      <c r="A18" s="307" t="s">
        <v>295</v>
      </c>
      <c r="B18" s="307" t="s">
        <v>296</v>
      </c>
      <c r="C18" s="652" t="s">
        <v>297</v>
      </c>
      <c r="D18" s="653"/>
      <c r="E18" s="653"/>
      <c r="F18" s="653"/>
      <c r="G18" s="654"/>
      <c r="H18" s="652" t="s">
        <v>298</v>
      </c>
      <c r="I18" s="654"/>
      <c r="J18" s="652" t="s">
        <v>299</v>
      </c>
      <c r="K18" s="654"/>
      <c r="L18" s="307" t="s">
        <v>300</v>
      </c>
    </row>
    <row r="19" spans="1:12" ht="96.6" customHeight="1" x14ac:dyDescent="0.25">
      <c r="A19" s="400">
        <v>1</v>
      </c>
      <c r="B19" s="303" t="s">
        <v>288</v>
      </c>
      <c r="C19" s="647" t="s">
        <v>708</v>
      </c>
      <c r="D19" s="648"/>
      <c r="E19" s="648"/>
      <c r="F19" s="648"/>
      <c r="G19" s="649"/>
      <c r="H19" s="647" t="s">
        <v>709</v>
      </c>
      <c r="I19" s="649"/>
      <c r="J19" s="647" t="s">
        <v>22</v>
      </c>
      <c r="K19" s="649"/>
      <c r="L19" s="315" t="s">
        <v>366</v>
      </c>
    </row>
    <row r="20" spans="1:12" ht="34.15" customHeight="1" x14ac:dyDescent="0.25">
      <c r="A20" s="400"/>
      <c r="B20" s="303"/>
      <c r="C20" s="647"/>
      <c r="D20" s="648"/>
      <c r="E20" s="648"/>
      <c r="F20" s="648"/>
      <c r="G20" s="649"/>
      <c r="H20" s="647"/>
      <c r="I20" s="649"/>
      <c r="J20" s="647"/>
      <c r="K20" s="649"/>
      <c r="L20" s="303"/>
    </row>
    <row r="21" spans="1:12" ht="34.15" customHeight="1" x14ac:dyDescent="0.25">
      <c r="A21" s="400"/>
      <c r="B21" s="303"/>
      <c r="C21" s="647"/>
      <c r="D21" s="648"/>
      <c r="E21" s="648"/>
      <c r="F21" s="648"/>
      <c r="G21" s="649"/>
      <c r="H21" s="647"/>
      <c r="I21" s="649"/>
      <c r="J21" s="647"/>
      <c r="K21" s="649"/>
      <c r="L21" s="303"/>
    </row>
    <row r="22" spans="1:12" ht="25.5" customHeight="1" x14ac:dyDescent="0.25">
      <c r="A22" s="307" t="s">
        <v>295</v>
      </c>
      <c r="B22" s="652" t="s">
        <v>302</v>
      </c>
      <c r="C22" s="653"/>
      <c r="D22" s="653"/>
      <c r="E22" s="653"/>
      <c r="F22" s="653"/>
      <c r="G22" s="653"/>
      <c r="H22" s="653"/>
      <c r="I22" s="653"/>
      <c r="J22" s="653"/>
      <c r="K22" s="654"/>
      <c r="L22" s="307" t="s">
        <v>303</v>
      </c>
    </row>
    <row r="23" spans="1:12" ht="28.15" customHeight="1" x14ac:dyDescent="0.25">
      <c r="A23" s="400">
        <v>1</v>
      </c>
      <c r="B23" s="647" t="s">
        <v>710</v>
      </c>
      <c r="C23" s="648"/>
      <c r="D23" s="648"/>
      <c r="E23" s="648"/>
      <c r="F23" s="648"/>
      <c r="G23" s="648"/>
      <c r="H23" s="648"/>
      <c r="I23" s="648"/>
      <c r="J23" s="648"/>
      <c r="K23" s="649"/>
      <c r="L23" s="303" t="s">
        <v>22</v>
      </c>
    </row>
    <row r="24" spans="1:12" ht="15.75" customHeight="1" x14ac:dyDescent="0.25">
      <c r="A24" s="652" t="s">
        <v>305</v>
      </c>
      <c r="B24" s="653"/>
      <c r="C24" s="653"/>
      <c r="D24" s="653"/>
      <c r="E24" s="653"/>
      <c r="F24" s="658"/>
      <c r="G24" s="658"/>
      <c r="H24" s="653"/>
      <c r="I24" s="658"/>
      <c r="J24" s="658"/>
      <c r="K24" s="653"/>
      <c r="L24" s="659"/>
    </row>
    <row r="25" spans="1:12" ht="26.25" customHeight="1" x14ac:dyDescent="0.25">
      <c r="A25" s="652" t="s">
        <v>306</v>
      </c>
      <c r="B25" s="653"/>
      <c r="C25" s="654"/>
      <c r="D25" s="737">
        <v>13</v>
      </c>
      <c r="E25" s="738"/>
      <c r="F25" s="650" t="s">
        <v>367</v>
      </c>
      <c r="G25" s="650"/>
      <c r="H25" s="316">
        <v>2024</v>
      </c>
      <c r="I25" s="650" t="s">
        <v>308</v>
      </c>
      <c r="J25" s="650"/>
      <c r="K25" s="401"/>
      <c r="L25" s="315" t="s">
        <v>366</v>
      </c>
    </row>
    <row r="26" spans="1:12" ht="26.25" customHeight="1" x14ac:dyDescent="0.25">
      <c r="A26" s="652" t="s">
        <v>310</v>
      </c>
      <c r="B26" s="653"/>
      <c r="C26" s="654"/>
      <c r="D26" s="647" t="s">
        <v>711</v>
      </c>
      <c r="E26" s="648"/>
      <c r="F26" s="660"/>
      <c r="G26" s="660"/>
      <c r="H26" s="648"/>
      <c r="I26" s="660"/>
      <c r="J26" s="660"/>
      <c r="K26" s="648"/>
      <c r="L26" s="661"/>
    </row>
    <row r="27" spans="1:12" ht="45.75" customHeight="1" x14ac:dyDescent="0.25">
      <c r="A27" s="652" t="s">
        <v>312</v>
      </c>
      <c r="B27" s="653"/>
      <c r="C27" s="654"/>
      <c r="D27" s="647" t="s">
        <v>368</v>
      </c>
      <c r="E27" s="648"/>
      <c r="F27" s="648"/>
      <c r="G27" s="648"/>
      <c r="H27" s="648"/>
      <c r="I27" s="648"/>
      <c r="J27" s="648"/>
      <c r="K27" s="648"/>
      <c r="L27" s="649"/>
    </row>
    <row r="28" spans="1:12" ht="17.649999999999999" customHeight="1" x14ac:dyDescent="0.25">
      <c r="A28" s="652" t="s">
        <v>314</v>
      </c>
      <c r="B28" s="653"/>
      <c r="C28" s="654"/>
      <c r="D28" s="647"/>
      <c r="E28" s="648"/>
      <c r="F28" s="648"/>
      <c r="G28" s="648"/>
      <c r="H28" s="648"/>
      <c r="I28" s="648"/>
      <c r="J28" s="648"/>
      <c r="K28" s="648"/>
      <c r="L28" s="649"/>
    </row>
  </sheetData>
  <mergeCells count="64">
    <mergeCell ref="A26:C26"/>
    <mergeCell ref="D26:L26"/>
    <mergeCell ref="A27:C27"/>
    <mergeCell ref="D27:L27"/>
    <mergeCell ref="A28:C28"/>
    <mergeCell ref="D28:L28"/>
    <mergeCell ref="B22:K22"/>
    <mergeCell ref="B23:K23"/>
    <mergeCell ref="A24:L24"/>
    <mergeCell ref="A25:C25"/>
    <mergeCell ref="D25:E25"/>
    <mergeCell ref="F25:G25"/>
    <mergeCell ref="I25:J25"/>
    <mergeCell ref="C20:G20"/>
    <mergeCell ref="H20:I20"/>
    <mergeCell ref="J20:K20"/>
    <mergeCell ref="C21:G21"/>
    <mergeCell ref="H21:I21"/>
    <mergeCell ref="J21:K21"/>
    <mergeCell ref="C18:G18"/>
    <mergeCell ref="H18:I18"/>
    <mergeCell ref="J18:K18"/>
    <mergeCell ref="C19:G19"/>
    <mergeCell ref="H19:I19"/>
    <mergeCell ref="J19:K19"/>
    <mergeCell ref="A16:C16"/>
    <mergeCell ref="D16:H16"/>
    <mergeCell ref="I16:J16"/>
    <mergeCell ref="K16:L16"/>
    <mergeCell ref="A17:C17"/>
    <mergeCell ref="D17:H17"/>
    <mergeCell ref="I17:L17"/>
    <mergeCell ref="A15:C15"/>
    <mergeCell ref="D15:H15"/>
    <mergeCell ref="I15:J15"/>
    <mergeCell ref="K15:L15"/>
    <mergeCell ref="A9:L9"/>
    <mergeCell ref="A10:D10"/>
    <mergeCell ref="E10:L10"/>
    <mergeCell ref="A11:D11"/>
    <mergeCell ref="E11:L11"/>
    <mergeCell ref="A12:D12"/>
    <mergeCell ref="E12:L12"/>
    <mergeCell ref="A13:C13"/>
    <mergeCell ref="D13:H13"/>
    <mergeCell ref="I13:J13"/>
    <mergeCell ref="K13:L13"/>
    <mergeCell ref="A14:L14"/>
    <mergeCell ref="A7:C7"/>
    <mergeCell ref="D7:H7"/>
    <mergeCell ref="I7:J7"/>
    <mergeCell ref="K7:L7"/>
    <mergeCell ref="A8:C8"/>
    <mergeCell ref="D8:H8"/>
    <mergeCell ref="I8:J8"/>
    <mergeCell ref="K8:L8"/>
    <mergeCell ref="A1:E4"/>
    <mergeCell ref="F1:K2"/>
    <mergeCell ref="F3:K4"/>
    <mergeCell ref="A5:L5"/>
    <mergeCell ref="A6:C6"/>
    <mergeCell ref="D6:H6"/>
    <mergeCell ref="I6:J6"/>
    <mergeCell ref="K6:L6"/>
  </mergeCells>
  <pageMargins left="0.7" right="0.7" top="0.75" bottom="0.75" header="0.3" footer="0.3"/>
  <pageSetup scale="7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B0822ED5-FBC4-4E23-AA85-6A98BB8B8AF3}">
          <x14:formula1>
            <xm:f>Datos!$A$2:$A$5</xm:f>
          </x14:formula1>
          <xm:sqref>D6:H6</xm:sqref>
        </x14:dataValidation>
        <x14:dataValidation type="list" allowBlank="1" showInputMessage="1" showErrorMessage="1" xr:uid="{45231F7F-1A6E-489F-9F84-25B30D52E30E}">
          <x14:formula1>
            <xm:f>Datos!$B$2:$B$6</xm:f>
          </x14:formula1>
          <xm:sqref>K6:L6</xm:sqref>
        </x14:dataValidation>
        <x14:dataValidation type="list" allowBlank="1" showInputMessage="1" showErrorMessage="1" xr:uid="{7BD2B487-0FD6-48A9-A764-949F4037836A}">
          <x14:formula1>
            <xm:f>Datos!$C$2:$C$3</xm:f>
          </x14:formula1>
          <xm:sqref>D7:H7</xm:sqref>
        </x14:dataValidation>
        <x14:dataValidation type="list" allowBlank="1" showInputMessage="1" showErrorMessage="1" xr:uid="{197C8EB1-D635-4977-BD22-CE0BC1304C7A}">
          <x14:formula1>
            <xm:f>Datos!$D$2:$D$7</xm:f>
          </x14:formula1>
          <xm:sqref>K7:L7</xm:sqref>
        </x14:dataValidation>
        <x14:dataValidation type="list" allowBlank="1" showInputMessage="1" showErrorMessage="1" xr:uid="{E73783D7-92D7-4005-87CD-61EDFAD59A4F}">
          <x14:formula1>
            <xm:f>Datos!$E$2:$E$23</xm:f>
          </x14:formula1>
          <xm:sqref>D8:H8</xm:sqref>
        </x14:dataValidation>
        <x14:dataValidation type="list" allowBlank="1" showInputMessage="1" showErrorMessage="1" xr:uid="{AA8546DD-FDB0-4F51-A0FB-26B969A44586}">
          <x14:formula1>
            <xm:f>Datos!$F$2:$F$18</xm:f>
          </x14:formula1>
          <xm:sqref>K8:L8</xm:sqref>
        </x14:dataValidation>
        <x14:dataValidation type="list" allowBlank="1" showInputMessage="1" showErrorMessage="1" xr:uid="{66412273-D089-48B3-AF6A-2828AD9782D9}">
          <x14:formula1>
            <xm:f>Datos!$G$2:$G$8</xm:f>
          </x14:formula1>
          <xm:sqref>K13:L13</xm:sqref>
        </x14:dataValidation>
        <x14:dataValidation type="list" allowBlank="1" showInputMessage="1" showErrorMessage="1" xr:uid="{EDBD4D76-5958-45AE-9678-CFE436C15890}">
          <x14:formula1>
            <xm:f>Datos!$H$2:$H$3</xm:f>
          </x14:formula1>
          <xm:sqref>D15:H15</xm:sqref>
        </x14:dataValidation>
        <x14:dataValidation type="list" allowBlank="1" showInputMessage="1" showErrorMessage="1" xr:uid="{52D27F9A-36B3-4651-8B57-CB91A1124373}">
          <x14:formula1>
            <xm:f>Datos!$I$2:$I$7</xm:f>
          </x14:formula1>
          <xm:sqref>K15:L15</xm:sqref>
        </x14:dataValidation>
        <x14:dataValidation type="list" allowBlank="1" showInputMessage="1" showErrorMessage="1" xr:uid="{63BAE630-F814-4586-B9C6-41C80994041E}">
          <x14:formula1>
            <xm:f>Datos!$J$2:$J$5</xm:f>
          </x14:formula1>
          <xm:sqref>K16:L16</xm:sqref>
        </x14:dataValidation>
        <x14:dataValidation type="list" allowBlank="1" showInputMessage="1" showErrorMessage="1" xr:uid="{8B1467C2-1C36-4DAB-9892-A38AF6AB85E1}">
          <x14:formula1>
            <xm:f>Datos!$K$2:$K$4</xm:f>
          </x14:formula1>
          <xm:sqref>L23</xm:sqref>
        </x14:dataValidation>
        <x14:dataValidation type="list" allowBlank="1" showInputMessage="1" showErrorMessage="1" xr:uid="{919CAE1D-9935-477D-BFCE-7C85FBDE2627}">
          <x14:formula1>
            <xm:f>Datos!$K$2:$K$3</xm:f>
          </x14:formula1>
          <xm:sqref>J19:K21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E17F-E790-4A18-B91C-EE2A12AAB45B}">
  <sheetPr>
    <tabColor theme="4" tint="0.59999389629810485"/>
    <pageSetUpPr fitToPage="1"/>
  </sheetPr>
  <dimension ref="A1:O51"/>
  <sheetViews>
    <sheetView showGridLines="0" view="pageBreakPreview" zoomScale="60" zoomScaleNormal="70" workbookViewId="0">
      <selection activeCell="J5" sqref="J5"/>
    </sheetView>
  </sheetViews>
  <sheetFormatPr baseColWidth="10" defaultColWidth="10.85546875" defaultRowHeight="14.25" x14ac:dyDescent="0.25"/>
  <cols>
    <col min="1" max="1" width="49.7109375" style="68" customWidth="1"/>
    <col min="2" max="13" width="35.71093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7109375" style="68" customWidth="1"/>
    <col min="19" max="19" width="18.42578125" style="68" bestFit="1" customWidth="1"/>
    <col min="20" max="20" width="4.71093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7" customFormat="1" ht="32.25" customHeight="1" thickBot="1" x14ac:dyDescent="0.3">
      <c r="A1" s="585"/>
      <c r="B1" s="565" t="s">
        <v>182</v>
      </c>
      <c r="C1" s="566"/>
      <c r="D1" s="566"/>
      <c r="E1" s="566"/>
      <c r="F1" s="566"/>
      <c r="G1" s="566"/>
      <c r="H1" s="566"/>
      <c r="I1" s="567"/>
      <c r="J1" s="562" t="s">
        <v>727</v>
      </c>
      <c r="K1" s="563"/>
      <c r="L1" s="564"/>
    </row>
    <row r="2" spans="1:15" s="157" customFormat="1" ht="30.75" customHeight="1" thickBot="1" x14ac:dyDescent="0.3">
      <c r="A2" s="586"/>
      <c r="B2" s="568" t="s">
        <v>183</v>
      </c>
      <c r="C2" s="569"/>
      <c r="D2" s="569"/>
      <c r="E2" s="569"/>
      <c r="F2" s="569"/>
      <c r="G2" s="569"/>
      <c r="H2" s="569"/>
      <c r="I2" s="570"/>
      <c r="J2" s="562" t="s">
        <v>724</v>
      </c>
      <c r="K2" s="563"/>
      <c r="L2" s="564"/>
    </row>
    <row r="3" spans="1:15" s="157" customFormat="1" ht="24" customHeight="1" thickBot="1" x14ac:dyDescent="0.3">
      <c r="A3" s="586"/>
      <c r="B3" s="568" t="s">
        <v>184</v>
      </c>
      <c r="C3" s="569"/>
      <c r="D3" s="569"/>
      <c r="E3" s="569"/>
      <c r="F3" s="569"/>
      <c r="G3" s="569"/>
      <c r="H3" s="569"/>
      <c r="I3" s="570"/>
      <c r="J3" s="562" t="s">
        <v>725</v>
      </c>
      <c r="K3" s="563"/>
      <c r="L3" s="564"/>
    </row>
    <row r="4" spans="1:15" s="157" customFormat="1" ht="21.75" customHeight="1" thickBot="1" x14ac:dyDescent="0.3">
      <c r="A4" s="587"/>
      <c r="B4" s="571" t="s">
        <v>369</v>
      </c>
      <c r="C4" s="572"/>
      <c r="D4" s="572"/>
      <c r="E4" s="572"/>
      <c r="F4" s="572"/>
      <c r="G4" s="572"/>
      <c r="H4" s="572"/>
      <c r="I4" s="573"/>
      <c r="J4" s="562" t="s">
        <v>732</v>
      </c>
      <c r="K4" s="563"/>
      <c r="L4" s="564"/>
    </row>
    <row r="5" spans="1:15" s="157" customFormat="1" ht="21.75" customHeight="1" thickBot="1" x14ac:dyDescent="0.3">
      <c r="A5" s="897"/>
      <c r="B5" s="886"/>
      <c r="C5" s="886"/>
      <c r="D5" s="886"/>
      <c r="E5" s="886"/>
      <c r="F5" s="886"/>
      <c r="G5" s="886"/>
      <c r="H5" s="886"/>
      <c r="I5" s="886"/>
      <c r="J5" s="160"/>
      <c r="K5" s="160"/>
      <c r="L5" s="160"/>
    </row>
    <row r="6" spans="1:15" s="157" customFormat="1" ht="21.75" customHeight="1" thickBot="1" x14ac:dyDescent="0.3">
      <c r="A6" s="913" t="s">
        <v>336</v>
      </c>
      <c r="B6" s="902" t="s">
        <v>337</v>
      </c>
      <c r="C6" s="903"/>
      <c r="D6" s="903"/>
      <c r="E6" s="903"/>
      <c r="F6" s="903"/>
      <c r="G6" s="903"/>
      <c r="H6" s="903"/>
      <c r="I6" s="904"/>
      <c r="J6" s="927" t="s">
        <v>722</v>
      </c>
      <c r="K6" s="919">
        <v>2024110010300</v>
      </c>
      <c r="L6" s="920"/>
    </row>
    <row r="7" spans="1:15" s="157" customFormat="1" ht="21.75" customHeight="1" thickBot="1" x14ac:dyDescent="0.3">
      <c r="A7" s="158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60"/>
      <c r="N7" s="160"/>
      <c r="O7" s="160"/>
    </row>
    <row r="8" spans="1:15" s="157" customFormat="1" ht="21.75" customHeight="1" thickBot="1" x14ac:dyDescent="0.3">
      <c r="A8" s="740" t="s">
        <v>187</v>
      </c>
      <c r="B8" s="281" t="s">
        <v>188</v>
      </c>
      <c r="C8" s="229" t="s">
        <v>189</v>
      </c>
      <c r="D8" s="281" t="s">
        <v>190</v>
      </c>
      <c r="E8" s="230"/>
      <c r="F8" s="281" t="s">
        <v>191</v>
      </c>
      <c r="G8" s="230"/>
      <c r="H8" s="281" t="s">
        <v>192</v>
      </c>
      <c r="I8" s="231"/>
      <c r="J8" s="741" t="s">
        <v>193</v>
      </c>
      <c r="K8" s="280" t="s">
        <v>194</v>
      </c>
      <c r="L8" s="334" t="s">
        <v>189</v>
      </c>
      <c r="M8" s="739"/>
      <c r="N8" s="739"/>
      <c r="O8" s="739"/>
    </row>
    <row r="9" spans="1:15" s="157" customFormat="1" ht="21.75" customHeight="1" thickBot="1" x14ac:dyDescent="0.3">
      <c r="A9" s="740"/>
      <c r="B9" s="282" t="s">
        <v>195</v>
      </c>
      <c r="C9" s="232"/>
      <c r="D9" s="281" t="s">
        <v>196</v>
      </c>
      <c r="E9" s="233"/>
      <c r="F9" s="281" t="s">
        <v>197</v>
      </c>
      <c r="G9" s="233"/>
      <c r="H9" s="281" t="s">
        <v>198</v>
      </c>
      <c r="I9" s="231"/>
      <c r="J9" s="741"/>
      <c r="K9" s="280" t="s">
        <v>199</v>
      </c>
      <c r="L9" s="161"/>
      <c r="M9" s="739"/>
      <c r="N9" s="739"/>
      <c r="O9" s="739"/>
    </row>
    <row r="10" spans="1:15" s="157" customFormat="1" ht="21.75" customHeight="1" thickBot="1" x14ac:dyDescent="0.3">
      <c r="A10" s="740"/>
      <c r="B10" s="281" t="s">
        <v>200</v>
      </c>
      <c r="C10" s="229"/>
      <c r="D10" s="281" t="s">
        <v>201</v>
      </c>
      <c r="E10" s="233"/>
      <c r="F10" s="281" t="s">
        <v>202</v>
      </c>
      <c r="G10" s="233"/>
      <c r="H10" s="281" t="s">
        <v>203</v>
      </c>
      <c r="I10" s="231"/>
      <c r="J10" s="741"/>
      <c r="K10" s="280" t="s">
        <v>204</v>
      </c>
      <c r="L10" s="161"/>
      <c r="M10" s="739"/>
      <c r="N10" s="739"/>
      <c r="O10" s="739"/>
    </row>
    <row r="11" spans="1:15" s="157" customFormat="1" ht="21.75" customHeight="1" x14ac:dyDescent="0.25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60"/>
      <c r="N11" s="160"/>
      <c r="O11" s="160"/>
    </row>
    <row r="12" spans="1:15" ht="15" customHeight="1" x14ac:dyDescent="0.25">
      <c r="A12" s="73"/>
      <c r="B12" s="74"/>
      <c r="C12" s="74"/>
      <c r="D12" s="76"/>
      <c r="E12" s="75"/>
      <c r="F12" s="75"/>
      <c r="G12" s="386"/>
      <c r="H12" s="386"/>
      <c r="I12" s="77"/>
      <c r="J12" s="77"/>
      <c r="K12" s="74"/>
      <c r="L12" s="74"/>
      <c r="M12" s="74"/>
      <c r="N12" s="74"/>
      <c r="O12" s="74"/>
    </row>
    <row r="13" spans="1:15" ht="16.5" customHeight="1" thickBot="1" x14ac:dyDescent="0.3">
      <c r="A13" s="154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</row>
    <row r="14" spans="1:15" ht="32.1" customHeight="1" thickBot="1" x14ac:dyDescent="0.3">
      <c r="A14" s="742" t="s">
        <v>370</v>
      </c>
      <c r="B14" s="743"/>
      <c r="C14" s="743"/>
      <c r="D14" s="743"/>
      <c r="E14" s="743"/>
      <c r="F14" s="743"/>
      <c r="G14" s="743"/>
      <c r="H14" s="743"/>
      <c r="I14" s="743"/>
      <c r="J14" s="743"/>
      <c r="K14" s="743"/>
      <c r="L14" s="744"/>
    </row>
    <row r="15" spans="1:15" ht="32.1" customHeight="1" thickBot="1" x14ac:dyDescent="0.3">
      <c r="A15" s="762" t="s">
        <v>371</v>
      </c>
      <c r="B15" s="753" t="s">
        <v>284</v>
      </c>
      <c r="C15" s="748" t="s">
        <v>207</v>
      </c>
      <c r="D15" s="750" t="s">
        <v>234</v>
      </c>
      <c r="E15" s="751"/>
      <c r="F15" s="752"/>
      <c r="G15" s="750" t="s">
        <v>241</v>
      </c>
      <c r="H15" s="751"/>
      <c r="I15" s="752"/>
      <c r="J15" s="551" t="s">
        <v>242</v>
      </c>
      <c r="K15" s="552"/>
      <c r="L15" s="553"/>
    </row>
    <row r="16" spans="1:15" ht="32.1" customHeight="1" thickBot="1" x14ac:dyDescent="0.3">
      <c r="A16" s="764"/>
      <c r="B16" s="765"/>
      <c r="C16" s="766"/>
      <c r="D16" s="215" t="s">
        <v>222</v>
      </c>
      <c r="E16" s="213" t="s">
        <v>223</v>
      </c>
      <c r="F16" s="214" t="s">
        <v>372</v>
      </c>
      <c r="G16" s="215" t="s">
        <v>222</v>
      </c>
      <c r="H16" s="213" t="s">
        <v>223</v>
      </c>
      <c r="I16" s="214" t="s">
        <v>372</v>
      </c>
      <c r="J16" s="215" t="s">
        <v>222</v>
      </c>
      <c r="K16" s="213" t="s">
        <v>223</v>
      </c>
      <c r="L16" s="214" t="s">
        <v>372</v>
      </c>
    </row>
    <row r="17" spans="1:13" ht="59.1" customHeight="1" x14ac:dyDescent="0.25">
      <c r="A17" s="761" t="s">
        <v>373</v>
      </c>
      <c r="B17" s="390" t="str">
        <f>+ACTIVIDAD_1!B13</f>
        <v>Iniciar 4600 casos de representación jurídica asignados por el Comité Técnico de Representación Jurídica</v>
      </c>
      <c r="C17" s="761" t="s">
        <v>208</v>
      </c>
      <c r="D17" s="755"/>
      <c r="E17" s="757"/>
      <c r="F17" s="759"/>
      <c r="G17" s="216"/>
      <c r="H17" s="211"/>
      <c r="I17" s="212"/>
      <c r="J17" s="216"/>
      <c r="K17" s="211"/>
      <c r="L17" s="212"/>
    </row>
    <row r="18" spans="1:13" ht="59.1" customHeight="1" x14ac:dyDescent="0.25">
      <c r="A18" s="761"/>
      <c r="B18" s="390" t="str">
        <f>+ACTIVIDAD_2!B13</f>
        <v xml:space="preserve">Acompañar el 100% de los casos de representación jurídica que requieran el apoyo de psicología forense. </v>
      </c>
      <c r="C18" s="761"/>
      <c r="D18" s="756"/>
      <c r="E18" s="758"/>
      <c r="F18" s="760"/>
      <c r="G18" s="216"/>
      <c r="H18" s="211"/>
      <c r="I18" s="212"/>
      <c r="J18" s="216"/>
      <c r="K18" s="211"/>
      <c r="L18" s="212"/>
    </row>
    <row r="19" spans="1:13" ht="59.1" customHeight="1" x14ac:dyDescent="0.25">
      <c r="A19" s="761" t="s">
        <v>374</v>
      </c>
      <c r="B19" s="390" t="str">
        <f>+ACTIVIDAD_3!B13</f>
        <v>Brindar a 44500 mujeres orientación y asesoría jurídica en los espacios con presencia de la SDMujer</v>
      </c>
      <c r="C19" s="761" t="s">
        <v>264</v>
      </c>
      <c r="D19" s="389"/>
      <c r="E19" s="311"/>
      <c r="F19" s="312"/>
      <c r="G19" s="216"/>
      <c r="H19" s="211"/>
      <c r="I19" s="212"/>
      <c r="J19" s="216"/>
      <c r="K19" s="211"/>
      <c r="L19" s="212"/>
    </row>
    <row r="20" spans="1:13" ht="59.1" customHeight="1" x14ac:dyDescent="0.25">
      <c r="A20" s="761"/>
      <c r="B20" s="390" t="str">
        <f>+ACTIVIDAD_4!B13</f>
        <v>Realizar a 22000 mujeres acompañamiento psicosocial en los espacios con presencia de la SDMujer</v>
      </c>
      <c r="C20" s="761"/>
      <c r="D20" s="389"/>
      <c r="E20" s="311"/>
      <c r="F20" s="312"/>
      <c r="G20" s="216"/>
      <c r="H20" s="211"/>
      <c r="I20" s="212"/>
      <c r="J20" s="216"/>
      <c r="K20" s="211"/>
      <c r="L20" s="212"/>
    </row>
    <row r="21" spans="1:13" ht="59.1" customHeight="1" x14ac:dyDescent="0.25">
      <c r="A21" s="761"/>
      <c r="B21" s="390" t="str">
        <f>+ACTIVIDAD_5!B13</f>
        <v>Gestionar 9500 activaciones de rutas y servicios de la oferta distrital para la atención integral a mujeres</v>
      </c>
      <c r="C21" s="761"/>
      <c r="D21" s="389"/>
      <c r="E21" s="311"/>
      <c r="F21" s="312"/>
      <c r="G21" s="216"/>
      <c r="H21" s="211"/>
      <c r="I21" s="212"/>
      <c r="J21" s="216"/>
      <c r="K21" s="211"/>
      <c r="L21" s="212"/>
    </row>
    <row r="22" spans="1:13" s="95" customFormat="1" ht="16.5" customHeight="1" x14ac:dyDescent="0.2">
      <c r="M22" s="68"/>
    </row>
    <row r="23" spans="1:13" ht="15" thickBot="1" x14ac:dyDescent="0.3"/>
    <row r="24" spans="1:13" ht="35.1" customHeight="1" thickBot="1" x14ac:dyDescent="0.3">
      <c r="A24" s="742" t="s">
        <v>375</v>
      </c>
      <c r="B24" s="743"/>
      <c r="C24" s="743"/>
      <c r="D24" s="743"/>
      <c r="E24" s="743"/>
      <c r="F24" s="743"/>
      <c r="G24" s="743"/>
      <c r="H24" s="743"/>
      <c r="I24" s="743"/>
      <c r="J24" s="743"/>
      <c r="K24" s="743"/>
      <c r="L24" s="744"/>
    </row>
    <row r="25" spans="1:13" ht="35.1" customHeight="1" x14ac:dyDescent="0.25">
      <c r="A25" s="762" t="s">
        <v>371</v>
      </c>
      <c r="B25" s="753" t="s">
        <v>284</v>
      </c>
      <c r="C25" s="748" t="s">
        <v>207</v>
      </c>
      <c r="D25" s="750" t="s">
        <v>243</v>
      </c>
      <c r="E25" s="751"/>
      <c r="F25" s="752"/>
      <c r="G25" s="750" t="s">
        <v>244</v>
      </c>
      <c r="H25" s="751"/>
      <c r="I25" s="752"/>
      <c r="J25" s="750" t="s">
        <v>245</v>
      </c>
      <c r="K25" s="751"/>
      <c r="L25" s="752"/>
    </row>
    <row r="26" spans="1:13" ht="35.1" customHeight="1" thickBot="1" x14ac:dyDescent="0.3">
      <c r="A26" s="763"/>
      <c r="B26" s="754"/>
      <c r="C26" s="749"/>
      <c r="D26" s="215" t="s">
        <v>222</v>
      </c>
      <c r="E26" s="213" t="s">
        <v>223</v>
      </c>
      <c r="F26" s="214" t="s">
        <v>372</v>
      </c>
      <c r="G26" s="215" t="s">
        <v>222</v>
      </c>
      <c r="H26" s="213" t="s">
        <v>223</v>
      </c>
      <c r="I26" s="214" t="s">
        <v>372</v>
      </c>
      <c r="J26" s="215" t="s">
        <v>222</v>
      </c>
      <c r="K26" s="213" t="s">
        <v>223</v>
      </c>
      <c r="L26" s="214" t="s">
        <v>372</v>
      </c>
    </row>
    <row r="27" spans="1:13" ht="57.95" customHeight="1" x14ac:dyDescent="0.25">
      <c r="A27" s="761" t="s">
        <v>373</v>
      </c>
      <c r="B27" s="390" t="s">
        <v>206</v>
      </c>
      <c r="C27" s="761" t="s">
        <v>208</v>
      </c>
      <c r="D27" s="216"/>
      <c r="E27" s="211"/>
      <c r="F27" s="212"/>
      <c r="G27" s="216"/>
      <c r="H27" s="211"/>
      <c r="I27" s="212"/>
      <c r="J27" s="216"/>
      <c r="K27" s="211"/>
      <c r="L27" s="212"/>
    </row>
    <row r="28" spans="1:13" ht="57.95" customHeight="1" x14ac:dyDescent="0.25">
      <c r="A28" s="761"/>
      <c r="B28" s="390" t="s">
        <v>674</v>
      </c>
      <c r="C28" s="761"/>
      <c r="D28" s="217"/>
      <c r="E28" s="91"/>
      <c r="F28" s="92"/>
      <c r="G28" s="217"/>
      <c r="H28" s="91"/>
      <c r="I28" s="92"/>
      <c r="J28" s="217"/>
      <c r="K28" s="91"/>
      <c r="L28" s="92"/>
    </row>
    <row r="29" spans="1:13" ht="57.95" customHeight="1" x14ac:dyDescent="0.25">
      <c r="A29" s="761" t="s">
        <v>374</v>
      </c>
      <c r="B29" s="390" t="s">
        <v>263</v>
      </c>
      <c r="C29" s="761" t="s">
        <v>264</v>
      </c>
      <c r="D29" s="217"/>
      <c r="E29" s="91"/>
      <c r="F29" s="92"/>
      <c r="G29" s="217"/>
      <c r="H29" s="91"/>
      <c r="I29" s="92"/>
      <c r="J29" s="217"/>
      <c r="K29" s="91"/>
      <c r="L29" s="92"/>
    </row>
    <row r="30" spans="1:13" ht="57.95" customHeight="1" x14ac:dyDescent="0.25">
      <c r="A30" s="761"/>
      <c r="B30" s="390" t="s">
        <v>269</v>
      </c>
      <c r="C30" s="761"/>
      <c r="D30" s="217"/>
      <c r="E30" s="91"/>
      <c r="F30" s="92"/>
      <c r="G30" s="217"/>
      <c r="H30" s="91"/>
      <c r="I30" s="92"/>
      <c r="J30" s="217"/>
      <c r="K30" s="91"/>
      <c r="L30" s="92"/>
    </row>
    <row r="31" spans="1:13" ht="57.95" customHeight="1" thickBot="1" x14ac:dyDescent="0.3">
      <c r="A31" s="761"/>
      <c r="B31" s="390" t="s">
        <v>274</v>
      </c>
      <c r="C31" s="761"/>
      <c r="D31" s="218"/>
      <c r="E31" s="94"/>
      <c r="F31" s="97"/>
      <c r="G31" s="218"/>
      <c r="H31" s="94"/>
      <c r="I31" s="97"/>
      <c r="J31" s="218"/>
      <c r="K31" s="94"/>
      <c r="L31" s="97"/>
    </row>
    <row r="33" spans="1:12" ht="15" thickBot="1" x14ac:dyDescent="0.3"/>
    <row r="34" spans="1:12" ht="35.1" customHeight="1" thickBot="1" x14ac:dyDescent="0.3">
      <c r="A34" s="745" t="s">
        <v>376</v>
      </c>
      <c r="B34" s="746"/>
      <c r="C34" s="746"/>
      <c r="D34" s="746"/>
      <c r="E34" s="746"/>
      <c r="F34" s="746"/>
      <c r="G34" s="746"/>
      <c r="H34" s="746"/>
      <c r="I34" s="746"/>
      <c r="J34" s="746"/>
      <c r="K34" s="746"/>
      <c r="L34" s="747"/>
    </row>
    <row r="35" spans="1:12" ht="35.1" customHeight="1" x14ac:dyDescent="0.25">
      <c r="A35" s="762" t="s">
        <v>371</v>
      </c>
      <c r="B35" s="753" t="s">
        <v>284</v>
      </c>
      <c r="C35" s="748" t="s">
        <v>207</v>
      </c>
      <c r="D35" s="750" t="s">
        <v>246</v>
      </c>
      <c r="E35" s="751"/>
      <c r="F35" s="752"/>
      <c r="G35" s="750" t="s">
        <v>247</v>
      </c>
      <c r="H35" s="751"/>
      <c r="I35" s="752"/>
      <c r="J35" s="750" t="s">
        <v>248</v>
      </c>
      <c r="K35" s="751"/>
      <c r="L35" s="752"/>
    </row>
    <row r="36" spans="1:12" ht="35.1" customHeight="1" thickBot="1" x14ac:dyDescent="0.3">
      <c r="A36" s="763"/>
      <c r="B36" s="754"/>
      <c r="C36" s="749"/>
      <c r="D36" s="215" t="s">
        <v>222</v>
      </c>
      <c r="E36" s="213" t="s">
        <v>223</v>
      </c>
      <c r="F36" s="214" t="s">
        <v>372</v>
      </c>
      <c r="G36" s="215" t="s">
        <v>222</v>
      </c>
      <c r="H36" s="213" t="s">
        <v>223</v>
      </c>
      <c r="I36" s="214" t="s">
        <v>372</v>
      </c>
      <c r="J36" s="215" t="s">
        <v>222</v>
      </c>
      <c r="K36" s="213" t="s">
        <v>223</v>
      </c>
      <c r="L36" s="214" t="s">
        <v>372</v>
      </c>
    </row>
    <row r="37" spans="1:12" ht="54.95" customHeight="1" x14ac:dyDescent="0.25">
      <c r="A37" s="767" t="s">
        <v>373</v>
      </c>
      <c r="B37" s="210" t="s">
        <v>206</v>
      </c>
      <c r="C37" s="769" t="s">
        <v>208</v>
      </c>
      <c r="D37" s="216"/>
      <c r="E37" s="211"/>
      <c r="F37" s="212"/>
      <c r="G37" s="216"/>
      <c r="H37" s="211"/>
      <c r="I37" s="212"/>
      <c r="J37" s="216"/>
      <c r="K37" s="211"/>
      <c r="L37" s="212"/>
    </row>
    <row r="38" spans="1:12" ht="54.95" customHeight="1" x14ac:dyDescent="0.25">
      <c r="A38" s="768"/>
      <c r="B38" s="390" t="s">
        <v>674</v>
      </c>
      <c r="C38" s="770"/>
      <c r="D38" s="217"/>
      <c r="E38" s="91"/>
      <c r="F38" s="92"/>
      <c r="G38" s="217"/>
      <c r="H38" s="91"/>
      <c r="I38" s="92"/>
      <c r="J38" s="217"/>
      <c r="K38" s="91"/>
      <c r="L38" s="92"/>
    </row>
    <row r="39" spans="1:12" ht="54.95" customHeight="1" x14ac:dyDescent="0.25">
      <c r="A39" s="771" t="s">
        <v>374</v>
      </c>
      <c r="B39" s="390" t="s">
        <v>263</v>
      </c>
      <c r="C39" s="774" t="s">
        <v>264</v>
      </c>
      <c r="D39" s="217"/>
      <c r="E39" s="91"/>
      <c r="F39" s="92"/>
      <c r="G39" s="217"/>
      <c r="H39" s="91"/>
      <c r="I39" s="92"/>
      <c r="J39" s="217"/>
      <c r="K39" s="91"/>
      <c r="L39" s="92"/>
    </row>
    <row r="40" spans="1:12" ht="54.95" customHeight="1" x14ac:dyDescent="0.25">
      <c r="A40" s="772"/>
      <c r="B40" s="390" t="s">
        <v>269</v>
      </c>
      <c r="C40" s="775"/>
      <c r="D40" s="217"/>
      <c r="E40" s="91"/>
      <c r="F40" s="92"/>
      <c r="G40" s="217"/>
      <c r="H40" s="91"/>
      <c r="I40" s="92"/>
      <c r="J40" s="217"/>
      <c r="K40" s="91"/>
      <c r="L40" s="92"/>
    </row>
    <row r="41" spans="1:12" ht="54.95" customHeight="1" thickBot="1" x14ac:dyDescent="0.3">
      <c r="A41" s="773"/>
      <c r="B41" s="391" t="s">
        <v>274</v>
      </c>
      <c r="C41" s="776"/>
      <c r="D41" s="218"/>
      <c r="E41" s="94"/>
      <c r="F41" s="97"/>
      <c r="G41" s="218"/>
      <c r="H41" s="94"/>
      <c r="I41" s="97"/>
      <c r="J41" s="218"/>
      <c r="K41" s="94"/>
      <c r="L41" s="97"/>
    </row>
    <row r="43" spans="1:12" ht="15" thickBot="1" x14ac:dyDescent="0.3"/>
    <row r="44" spans="1:12" ht="35.1" customHeight="1" thickBot="1" x14ac:dyDescent="0.3">
      <c r="A44" s="745" t="s">
        <v>377</v>
      </c>
      <c r="B44" s="746"/>
      <c r="C44" s="746"/>
      <c r="D44" s="746"/>
      <c r="E44" s="746"/>
      <c r="F44" s="746"/>
      <c r="G44" s="746"/>
      <c r="H44" s="746"/>
      <c r="I44" s="746"/>
      <c r="J44" s="746"/>
      <c r="K44" s="746"/>
      <c r="L44" s="747"/>
    </row>
    <row r="45" spans="1:12" ht="35.1" customHeight="1" x14ac:dyDescent="0.25">
      <c r="A45" s="762" t="s">
        <v>371</v>
      </c>
      <c r="B45" s="753" t="s">
        <v>284</v>
      </c>
      <c r="C45" s="748" t="s">
        <v>207</v>
      </c>
      <c r="D45" s="750" t="s">
        <v>249</v>
      </c>
      <c r="E45" s="751"/>
      <c r="F45" s="752"/>
      <c r="G45" s="750" t="s">
        <v>378</v>
      </c>
      <c r="H45" s="751"/>
      <c r="I45" s="752"/>
      <c r="J45" s="750" t="s">
        <v>251</v>
      </c>
      <c r="K45" s="751"/>
      <c r="L45" s="752"/>
    </row>
    <row r="46" spans="1:12" ht="35.1" customHeight="1" thickBot="1" x14ac:dyDescent="0.3">
      <c r="A46" s="763"/>
      <c r="B46" s="754"/>
      <c r="C46" s="749"/>
      <c r="D46" s="215" t="s">
        <v>222</v>
      </c>
      <c r="E46" s="213" t="s">
        <v>223</v>
      </c>
      <c r="F46" s="214" t="s">
        <v>372</v>
      </c>
      <c r="G46" s="215" t="s">
        <v>222</v>
      </c>
      <c r="H46" s="213" t="s">
        <v>223</v>
      </c>
      <c r="I46" s="214" t="s">
        <v>372</v>
      </c>
      <c r="J46" s="215" t="s">
        <v>222</v>
      </c>
      <c r="K46" s="213" t="s">
        <v>223</v>
      </c>
      <c r="L46" s="214" t="s">
        <v>372</v>
      </c>
    </row>
    <row r="47" spans="1:12" ht="54.95" customHeight="1" x14ac:dyDescent="0.25">
      <c r="A47" s="767" t="s">
        <v>373</v>
      </c>
      <c r="B47" s="210" t="s">
        <v>206</v>
      </c>
      <c r="C47" s="769" t="s">
        <v>208</v>
      </c>
      <c r="D47" s="216"/>
      <c r="E47" s="211"/>
      <c r="F47" s="212"/>
      <c r="G47" s="216"/>
      <c r="H47" s="211"/>
      <c r="I47" s="212"/>
      <c r="J47" s="216"/>
      <c r="K47" s="211"/>
      <c r="L47" s="212"/>
    </row>
    <row r="48" spans="1:12" ht="54.95" customHeight="1" x14ac:dyDescent="0.25">
      <c r="A48" s="768"/>
      <c r="B48" s="390" t="s">
        <v>674</v>
      </c>
      <c r="C48" s="770"/>
      <c r="D48" s="217"/>
      <c r="E48" s="91"/>
      <c r="F48" s="92"/>
      <c r="G48" s="217"/>
      <c r="H48" s="91"/>
      <c r="I48" s="92"/>
      <c r="J48" s="217"/>
      <c r="K48" s="91"/>
      <c r="L48" s="92"/>
    </row>
    <row r="49" spans="1:12" ht="54.95" customHeight="1" x14ac:dyDescent="0.25">
      <c r="A49" s="771" t="s">
        <v>374</v>
      </c>
      <c r="B49" s="390" t="s">
        <v>263</v>
      </c>
      <c r="C49" s="774" t="s">
        <v>264</v>
      </c>
      <c r="D49" s="217"/>
      <c r="E49" s="91"/>
      <c r="F49" s="92"/>
      <c r="G49" s="217"/>
      <c r="H49" s="91"/>
      <c r="I49" s="92"/>
      <c r="J49" s="217"/>
      <c r="K49" s="91"/>
      <c r="L49" s="92"/>
    </row>
    <row r="50" spans="1:12" ht="54.95" customHeight="1" x14ac:dyDescent="0.25">
      <c r="A50" s="772"/>
      <c r="B50" s="390" t="s">
        <v>269</v>
      </c>
      <c r="C50" s="775"/>
      <c r="D50" s="217"/>
      <c r="E50" s="91"/>
      <c r="F50" s="92"/>
      <c r="G50" s="217"/>
      <c r="H50" s="91"/>
      <c r="I50" s="92"/>
      <c r="J50" s="217"/>
      <c r="K50" s="91"/>
      <c r="L50" s="92"/>
    </row>
    <row r="51" spans="1:12" ht="54.95" customHeight="1" thickBot="1" x14ac:dyDescent="0.3">
      <c r="A51" s="773"/>
      <c r="B51" s="391" t="s">
        <v>274</v>
      </c>
      <c r="C51" s="776"/>
      <c r="D51" s="218"/>
      <c r="E51" s="94"/>
      <c r="F51" s="97"/>
      <c r="G51" s="218"/>
      <c r="H51" s="94"/>
      <c r="I51" s="97"/>
      <c r="J51" s="218"/>
      <c r="K51" s="94"/>
      <c r="L51" s="97"/>
    </row>
  </sheetData>
  <mergeCells count="63">
    <mergeCell ref="B6:I6"/>
    <mergeCell ref="K6:L6"/>
    <mergeCell ref="A47:A48"/>
    <mergeCell ref="C47:C48"/>
    <mergeCell ref="A49:A51"/>
    <mergeCell ref="C49:C51"/>
    <mergeCell ref="G35:I35"/>
    <mergeCell ref="B45:B46"/>
    <mergeCell ref="A37:A38"/>
    <mergeCell ref="A39:A41"/>
    <mergeCell ref="C37:C38"/>
    <mergeCell ref="C39:C41"/>
    <mergeCell ref="A15:A16"/>
    <mergeCell ref="B15:B16"/>
    <mergeCell ref="C15:C16"/>
    <mergeCell ref="D15:F15"/>
    <mergeCell ref="G15:I15"/>
    <mergeCell ref="A24:L24"/>
    <mergeCell ref="A34:L34"/>
    <mergeCell ref="J25:L25"/>
    <mergeCell ref="J15:L15"/>
    <mergeCell ref="J35:L35"/>
    <mergeCell ref="B25:B26"/>
    <mergeCell ref="C25:C26"/>
    <mergeCell ref="D25:F25"/>
    <mergeCell ref="A27:A28"/>
    <mergeCell ref="C27:C28"/>
    <mergeCell ref="A25:A26"/>
    <mergeCell ref="A35:A36"/>
    <mergeCell ref="A19:A21"/>
    <mergeCell ref="C19:C21"/>
    <mergeCell ref="A29:A31"/>
    <mergeCell ref="C29:C31"/>
    <mergeCell ref="A14:L14"/>
    <mergeCell ref="A44:L44"/>
    <mergeCell ref="C45:C46"/>
    <mergeCell ref="D45:F45"/>
    <mergeCell ref="G45:I45"/>
    <mergeCell ref="J45:L45"/>
    <mergeCell ref="G25:I25"/>
    <mergeCell ref="B35:B36"/>
    <mergeCell ref="C35:C36"/>
    <mergeCell ref="D35:F35"/>
    <mergeCell ref="D17:D18"/>
    <mergeCell ref="E17:E18"/>
    <mergeCell ref="F17:F18"/>
    <mergeCell ref="C17:C18"/>
    <mergeCell ref="A17:A18"/>
    <mergeCell ref="A45:A46"/>
    <mergeCell ref="M8:O8"/>
    <mergeCell ref="M9:O9"/>
    <mergeCell ref="M10:O10"/>
    <mergeCell ref="A1:A4"/>
    <mergeCell ref="J1:L1"/>
    <mergeCell ref="J2:L2"/>
    <mergeCell ref="J3:L3"/>
    <mergeCell ref="J4:L4"/>
    <mergeCell ref="B1:I1"/>
    <mergeCell ref="B2:I2"/>
    <mergeCell ref="B3:I3"/>
    <mergeCell ref="B4:I4"/>
    <mergeCell ref="A8:A10"/>
    <mergeCell ref="J8:J10"/>
  </mergeCells>
  <pageMargins left="0.25" right="0.25" top="0.75" bottom="0.75" header="0.3" footer="0.3"/>
  <pageSetup scale="25" orientation="landscape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52B6-A15E-447C-AAF8-2BD3EC4632CA}">
  <sheetPr>
    <tabColor rgb="FFFFC000"/>
  </sheetPr>
  <dimension ref="A1:BJ148"/>
  <sheetViews>
    <sheetView tabSelected="1" view="pageBreakPreview" topLeftCell="R1" zoomScale="55" zoomScaleNormal="55" zoomScaleSheetLayoutView="55" workbookViewId="0">
      <selection activeCell="Y7" sqref="Y7:Z10"/>
    </sheetView>
  </sheetViews>
  <sheetFormatPr baseColWidth="10" defaultColWidth="10.85546875" defaultRowHeight="14.25" x14ac:dyDescent="0.25"/>
  <cols>
    <col min="1" max="1" width="25.5703125" style="155" customWidth="1"/>
    <col min="2" max="2" width="29.85546875" style="155" customWidth="1"/>
    <col min="3" max="3" width="21.5703125" style="155" customWidth="1"/>
    <col min="4" max="4" width="21.7109375" style="155" customWidth="1"/>
    <col min="5" max="5" width="20.7109375" style="155" bestFit="1" customWidth="1"/>
    <col min="6" max="6" width="21.85546875" style="155" customWidth="1"/>
    <col min="7" max="7" width="20.7109375" style="155" bestFit="1" customWidth="1"/>
    <col min="8" max="8" width="21.5703125" style="155" customWidth="1"/>
    <col min="9" max="9" width="20.7109375" style="155" bestFit="1" customWidth="1"/>
    <col min="10" max="10" width="22.28515625" style="155" customWidth="1"/>
    <col min="11" max="11" width="20.7109375" style="155" bestFit="1" customWidth="1"/>
    <col min="12" max="12" width="23" style="155" customWidth="1"/>
    <col min="13" max="13" width="20.7109375" style="155" bestFit="1" customWidth="1"/>
    <col min="14" max="14" width="22.28515625" style="155" customWidth="1"/>
    <col min="15" max="15" width="20.7109375" style="155" bestFit="1" customWidth="1"/>
    <col min="16" max="17" width="20.5703125" style="155" customWidth="1"/>
    <col min="18" max="18" width="17.28515625" style="155" bestFit="1" customWidth="1"/>
    <col min="19" max="19" width="20.7109375" style="155" bestFit="1" customWidth="1"/>
    <col min="20" max="20" width="21.140625" style="155" customWidth="1"/>
    <col min="21" max="21" width="20.7109375" style="155" bestFit="1" customWidth="1"/>
    <col min="22" max="22" width="19.85546875" style="155" bestFit="1" customWidth="1"/>
    <col min="23" max="23" width="21.85546875" style="155" customWidth="1"/>
    <col min="24" max="24" width="17.28515625" style="155" bestFit="1" customWidth="1"/>
    <col min="25" max="25" width="20.7109375" style="155" bestFit="1" customWidth="1"/>
    <col min="26" max="26" width="20.42578125" style="155" customWidth="1"/>
    <col min="27" max="27" width="17.42578125" style="155" customWidth="1"/>
    <col min="28" max="28" width="19.85546875" style="155" bestFit="1" customWidth="1"/>
    <col min="29" max="29" width="22.85546875" style="155" customWidth="1"/>
    <col min="30" max="30" width="17" style="155" customWidth="1"/>
    <col min="31" max="31" width="19.85546875" style="155" bestFit="1" customWidth="1"/>
    <col min="32" max="32" width="22" style="155" customWidth="1"/>
    <col min="33" max="36" width="20.42578125" style="155" bestFit="1" customWidth="1"/>
    <col min="37" max="16384" width="10.85546875" style="155"/>
  </cols>
  <sheetData>
    <row r="1" spans="1:62" s="68" customFormat="1" ht="20.25" customHeight="1" x14ac:dyDescent="0.25">
      <c r="A1" s="713"/>
      <c r="B1" s="810" t="s">
        <v>379</v>
      </c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  <c r="P1" s="811"/>
      <c r="Q1" s="811"/>
      <c r="R1" s="811"/>
      <c r="S1" s="811"/>
      <c r="T1" s="811"/>
      <c r="U1" s="811"/>
      <c r="V1" s="811"/>
      <c r="W1" s="811"/>
      <c r="X1" s="811"/>
      <c r="Y1" s="811"/>
      <c r="Z1" s="811"/>
      <c r="AA1" s="811"/>
      <c r="AB1" s="811"/>
      <c r="AC1" s="811"/>
      <c r="AD1" s="811"/>
      <c r="AE1" s="811"/>
      <c r="AF1" s="812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</row>
    <row r="2" spans="1:62" s="68" customFormat="1" ht="18.75" customHeight="1" x14ac:dyDescent="0.25">
      <c r="A2" s="714"/>
      <c r="B2" s="813"/>
      <c r="C2" s="814"/>
      <c r="D2" s="814"/>
      <c r="E2" s="814"/>
      <c r="F2" s="814"/>
      <c r="G2" s="814"/>
      <c r="H2" s="814"/>
      <c r="I2" s="814"/>
      <c r="J2" s="814"/>
      <c r="K2" s="814"/>
      <c r="L2" s="814"/>
      <c r="M2" s="814"/>
      <c r="N2" s="814"/>
      <c r="O2" s="814"/>
      <c r="P2" s="814"/>
      <c r="Q2" s="814"/>
      <c r="R2" s="814"/>
      <c r="S2" s="814"/>
      <c r="T2" s="814"/>
      <c r="U2" s="814"/>
      <c r="V2" s="814"/>
      <c r="W2" s="814"/>
      <c r="X2" s="814"/>
      <c r="Y2" s="814"/>
      <c r="Z2" s="814"/>
      <c r="AA2" s="814"/>
      <c r="AB2" s="814"/>
      <c r="AC2" s="814"/>
      <c r="AD2" s="814"/>
      <c r="AE2" s="814"/>
      <c r="AF2" s="81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</row>
    <row r="3" spans="1:62" s="68" customFormat="1" ht="14.25" customHeight="1" x14ac:dyDescent="0.25">
      <c r="A3" s="714"/>
      <c r="B3" s="813"/>
      <c r="C3" s="814"/>
      <c r="D3" s="814"/>
      <c r="E3" s="814"/>
      <c r="F3" s="814"/>
      <c r="G3" s="814"/>
      <c r="H3" s="814"/>
      <c r="I3" s="814"/>
      <c r="J3" s="814"/>
      <c r="K3" s="814"/>
      <c r="L3" s="814"/>
      <c r="M3" s="814"/>
      <c r="N3" s="814"/>
      <c r="O3" s="814"/>
      <c r="P3" s="814"/>
      <c r="Q3" s="814"/>
      <c r="R3" s="814"/>
      <c r="S3" s="814"/>
      <c r="T3" s="814"/>
      <c r="U3" s="814"/>
      <c r="V3" s="814"/>
      <c r="W3" s="814"/>
      <c r="X3" s="814"/>
      <c r="Y3" s="814"/>
      <c r="Z3" s="814"/>
      <c r="AA3" s="814"/>
      <c r="AB3" s="814"/>
      <c r="AC3" s="814"/>
      <c r="AD3" s="814"/>
      <c r="AE3" s="814"/>
      <c r="AF3" s="81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</row>
    <row r="4" spans="1:62" s="68" customFormat="1" ht="33" customHeight="1" thickBot="1" x14ac:dyDescent="0.3">
      <c r="A4" s="715"/>
      <c r="B4" s="816"/>
      <c r="C4" s="817"/>
      <c r="D4" s="817"/>
      <c r="E4" s="817"/>
      <c r="F4" s="817"/>
      <c r="G4" s="817"/>
      <c r="H4" s="817"/>
      <c r="I4" s="817"/>
      <c r="J4" s="817"/>
      <c r="K4" s="817"/>
      <c r="L4" s="817"/>
      <c r="M4" s="817"/>
      <c r="N4" s="817"/>
      <c r="O4" s="817"/>
      <c r="P4" s="817"/>
      <c r="Q4" s="817"/>
      <c r="R4" s="817"/>
      <c r="S4" s="817"/>
      <c r="T4" s="817"/>
      <c r="U4" s="817"/>
      <c r="V4" s="817"/>
      <c r="W4" s="817"/>
      <c r="X4" s="817"/>
      <c r="Y4" s="817"/>
      <c r="Z4" s="817"/>
      <c r="AA4" s="817"/>
      <c r="AB4" s="817"/>
      <c r="AC4" s="817"/>
      <c r="AD4" s="817"/>
      <c r="AE4" s="817"/>
      <c r="AF4" s="818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</row>
    <row r="5" spans="1:62" s="68" customFormat="1" ht="15" x14ac:dyDescent="0.25">
      <c r="B5" s="177"/>
      <c r="C5" s="177"/>
      <c r="D5" s="177"/>
      <c r="E5" s="177"/>
      <c r="F5" s="177"/>
      <c r="G5" s="177"/>
      <c r="H5" s="177"/>
      <c r="I5" s="177"/>
      <c r="J5" s="177"/>
      <c r="K5" s="176"/>
      <c r="L5" s="176"/>
      <c r="M5" s="176"/>
      <c r="N5" s="176"/>
      <c r="O5" s="176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</row>
    <row r="6" spans="1:62" s="68" customFormat="1" ht="15" customHeight="1" thickBot="1" x14ac:dyDescent="0.3">
      <c r="A6" s="73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69"/>
      <c r="Q6" s="69"/>
      <c r="R6" s="70"/>
      <c r="S6" s="70"/>
      <c r="T6" s="69"/>
      <c r="U6" s="69"/>
      <c r="V6" s="69"/>
      <c r="W6" s="155"/>
      <c r="X6" s="71"/>
      <c r="Y6" s="71"/>
      <c r="Z6" s="227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</row>
    <row r="7" spans="1:62" s="68" customFormat="1" ht="15" customHeight="1" thickBot="1" x14ac:dyDescent="0.3">
      <c r="A7" s="716" t="s">
        <v>336</v>
      </c>
      <c r="B7" s="805" t="s">
        <v>337</v>
      </c>
      <c r="C7" s="806"/>
      <c r="D7" s="806"/>
      <c r="E7" s="806"/>
      <c r="F7" s="806"/>
      <c r="G7" s="806"/>
      <c r="H7" s="806"/>
      <c r="I7" s="806"/>
      <c r="J7" s="806"/>
      <c r="K7" s="806"/>
      <c r="L7" s="806"/>
      <c r="M7" s="806"/>
      <c r="N7" s="806"/>
      <c r="O7" s="806"/>
      <c r="P7" s="806"/>
      <c r="Q7" s="806"/>
      <c r="R7" s="806"/>
      <c r="S7" s="806"/>
      <c r="T7" s="806"/>
      <c r="U7" s="806"/>
      <c r="V7" s="806"/>
      <c r="W7" s="806"/>
      <c r="X7" s="806"/>
      <c r="Y7" s="928" t="s">
        <v>722</v>
      </c>
      <c r="Z7" s="928"/>
      <c r="AA7" s="921">
        <v>2024110010300</v>
      </c>
      <c r="AB7" s="921"/>
      <c r="AC7" s="802" t="s">
        <v>121</v>
      </c>
      <c r="AD7" s="803"/>
      <c r="AE7" s="907" t="s">
        <v>723</v>
      </c>
      <c r="AF7" s="906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5"/>
      <c r="BI7" s="155"/>
      <c r="BJ7" s="155"/>
    </row>
    <row r="8" spans="1:62" s="68" customFormat="1" ht="15" customHeight="1" thickBot="1" x14ac:dyDescent="0.3">
      <c r="A8" s="717"/>
      <c r="B8" s="807"/>
      <c r="C8" s="905"/>
      <c r="D8" s="905"/>
      <c r="E8" s="905"/>
      <c r="F8" s="905"/>
      <c r="G8" s="905"/>
      <c r="H8" s="905"/>
      <c r="I8" s="905"/>
      <c r="J8" s="905"/>
      <c r="K8" s="905"/>
      <c r="L8" s="905"/>
      <c r="M8" s="905"/>
      <c r="N8" s="905"/>
      <c r="O8" s="905"/>
      <c r="P8" s="905"/>
      <c r="Q8" s="905"/>
      <c r="R8" s="905"/>
      <c r="S8" s="905"/>
      <c r="T8" s="905"/>
      <c r="U8" s="905"/>
      <c r="V8" s="905"/>
      <c r="W8" s="905"/>
      <c r="X8" s="905"/>
      <c r="Y8" s="929"/>
      <c r="Z8" s="929"/>
      <c r="AA8" s="922"/>
      <c r="AB8" s="922"/>
      <c r="AC8" s="802" t="s">
        <v>122</v>
      </c>
      <c r="AD8" s="803"/>
      <c r="AE8" s="907" t="s">
        <v>724</v>
      </c>
      <c r="AF8" s="906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155"/>
    </row>
    <row r="9" spans="1:62" s="68" customFormat="1" ht="15" customHeight="1" thickBot="1" x14ac:dyDescent="0.3">
      <c r="A9" s="717"/>
      <c r="B9" s="807"/>
      <c r="C9" s="905"/>
      <c r="D9" s="905"/>
      <c r="E9" s="905"/>
      <c r="F9" s="905"/>
      <c r="G9" s="905"/>
      <c r="H9" s="905"/>
      <c r="I9" s="905"/>
      <c r="J9" s="905"/>
      <c r="K9" s="905"/>
      <c r="L9" s="905"/>
      <c r="M9" s="905"/>
      <c r="N9" s="905"/>
      <c r="O9" s="905"/>
      <c r="P9" s="905"/>
      <c r="Q9" s="905"/>
      <c r="R9" s="905"/>
      <c r="S9" s="905"/>
      <c r="T9" s="905"/>
      <c r="U9" s="905"/>
      <c r="V9" s="905"/>
      <c r="W9" s="905"/>
      <c r="X9" s="905"/>
      <c r="Y9" s="929"/>
      <c r="Z9" s="929"/>
      <c r="AA9" s="922"/>
      <c r="AB9" s="922"/>
      <c r="AC9" s="802" t="s">
        <v>334</v>
      </c>
      <c r="AD9" s="803"/>
      <c r="AE9" s="909" t="s">
        <v>725</v>
      </c>
      <c r="AF9" s="908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</row>
    <row r="10" spans="1:62" s="68" customFormat="1" ht="15" customHeight="1" thickBot="1" x14ac:dyDescent="0.3">
      <c r="A10" s="718"/>
      <c r="B10" s="808"/>
      <c r="C10" s="809"/>
      <c r="D10" s="809"/>
      <c r="E10" s="809"/>
      <c r="F10" s="809"/>
      <c r="G10" s="809"/>
      <c r="H10" s="809"/>
      <c r="I10" s="809"/>
      <c r="J10" s="809"/>
      <c r="K10" s="809"/>
      <c r="L10" s="809"/>
      <c r="M10" s="809"/>
      <c r="N10" s="809"/>
      <c r="O10" s="809"/>
      <c r="P10" s="809"/>
      <c r="Q10" s="809"/>
      <c r="R10" s="809"/>
      <c r="S10" s="809"/>
      <c r="T10" s="809"/>
      <c r="U10" s="809"/>
      <c r="V10" s="809"/>
      <c r="W10" s="809"/>
      <c r="X10" s="809"/>
      <c r="Y10" s="930"/>
      <c r="Z10" s="930"/>
      <c r="AA10" s="923"/>
      <c r="AB10" s="923"/>
      <c r="AC10" s="802" t="s">
        <v>186</v>
      </c>
      <c r="AD10" s="803"/>
      <c r="AE10" s="907" t="s">
        <v>726</v>
      </c>
      <c r="AF10" s="906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</row>
    <row r="11" spans="1:62" s="68" customFormat="1" ht="9" customHeight="1" x14ac:dyDescent="0.25">
      <c r="A11" s="81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</row>
    <row r="12" spans="1:62" s="95" customFormat="1" ht="16.5" customHeight="1" thickBot="1" x14ac:dyDescent="0.25">
      <c r="C12" s="179"/>
      <c r="D12" s="179"/>
      <c r="E12" s="179"/>
      <c r="F12" s="179"/>
      <c r="G12" s="179"/>
      <c r="H12" s="179"/>
      <c r="I12" s="179"/>
      <c r="J12" s="179"/>
      <c r="K12" s="178"/>
      <c r="L12" s="178"/>
      <c r="M12" s="178"/>
      <c r="N12" s="178"/>
      <c r="O12" s="178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</row>
    <row r="13" spans="1:62" s="157" customFormat="1" ht="21.75" customHeight="1" thickBot="1" x14ac:dyDescent="0.3">
      <c r="A13" s="589" t="s">
        <v>187</v>
      </c>
      <c r="B13" s="281" t="s">
        <v>188</v>
      </c>
      <c r="C13" s="229"/>
      <c r="D13" s="281" t="s">
        <v>190</v>
      </c>
      <c r="E13" s="230"/>
      <c r="F13" s="281" t="s">
        <v>191</v>
      </c>
      <c r="G13" s="230"/>
      <c r="H13" s="281" t="s">
        <v>192</v>
      </c>
      <c r="I13" s="231"/>
      <c r="J13" s="180"/>
      <c r="K13" s="588" t="s">
        <v>193</v>
      </c>
      <c r="L13" s="588"/>
      <c r="M13" s="804" t="s">
        <v>194</v>
      </c>
      <c r="N13" s="804"/>
      <c r="O13" s="804"/>
      <c r="P13" s="234" t="s">
        <v>189</v>
      </c>
      <c r="Q13" s="308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</row>
    <row r="14" spans="1:62" s="157" customFormat="1" ht="21.75" customHeight="1" thickBot="1" x14ac:dyDescent="0.3">
      <c r="A14" s="589"/>
      <c r="B14" s="282" t="s">
        <v>195</v>
      </c>
      <c r="C14" s="232"/>
      <c r="D14" s="281" t="s">
        <v>196</v>
      </c>
      <c r="E14" s="233"/>
      <c r="F14" s="281" t="s">
        <v>197</v>
      </c>
      <c r="G14" s="233"/>
      <c r="H14" s="281" t="s">
        <v>198</v>
      </c>
      <c r="I14" s="231"/>
      <c r="J14" s="180"/>
      <c r="K14" s="588"/>
      <c r="L14" s="588"/>
      <c r="M14" s="804" t="s">
        <v>199</v>
      </c>
      <c r="N14" s="804"/>
      <c r="O14" s="804"/>
      <c r="P14" s="234"/>
      <c r="Q14" s="308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</row>
    <row r="15" spans="1:62" s="157" customFormat="1" ht="21.75" customHeight="1" thickBot="1" x14ac:dyDescent="0.3">
      <c r="A15" s="589"/>
      <c r="B15" s="281" t="s">
        <v>200</v>
      </c>
      <c r="C15" s="229"/>
      <c r="D15" s="281" t="s">
        <v>201</v>
      </c>
      <c r="E15" s="233"/>
      <c r="F15" s="281" t="s">
        <v>202</v>
      </c>
      <c r="G15" s="233"/>
      <c r="H15" s="281" t="s">
        <v>203</v>
      </c>
      <c r="I15" s="231"/>
      <c r="K15" s="588"/>
      <c r="L15" s="588"/>
      <c r="M15" s="804" t="s">
        <v>204</v>
      </c>
      <c r="N15" s="804"/>
      <c r="O15" s="804"/>
      <c r="P15" s="234"/>
      <c r="Q15" s="308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</row>
    <row r="16" spans="1:62" s="157" customFormat="1" ht="21.75" customHeight="1" x14ac:dyDescent="0.25">
      <c r="A16" s="68"/>
      <c r="B16" s="68"/>
      <c r="C16" s="68"/>
      <c r="D16" s="68"/>
      <c r="E16" s="68"/>
      <c r="F16" s="68"/>
      <c r="G16" s="180"/>
      <c r="H16" s="180"/>
      <c r="I16" s="180"/>
      <c r="J16" s="180"/>
      <c r="K16" s="181"/>
      <c r="L16" s="181"/>
      <c r="M16" s="179"/>
      <c r="N16" s="179"/>
      <c r="O16" s="179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</row>
    <row r="17" spans="1:62" s="95" customFormat="1" ht="17.25" customHeight="1" thickBot="1" x14ac:dyDescent="0.25">
      <c r="E17" s="180"/>
      <c r="G17" s="180"/>
      <c r="H17" s="180"/>
      <c r="I17" s="180"/>
      <c r="J17" s="180"/>
      <c r="K17" s="178"/>
      <c r="L17" s="178"/>
      <c r="M17" s="178"/>
      <c r="N17" s="178"/>
      <c r="O17" s="178"/>
      <c r="AG17" s="220"/>
      <c r="AH17" s="220"/>
      <c r="AI17" s="220"/>
      <c r="AJ17" s="220"/>
      <c r="AK17" s="220"/>
      <c r="AL17" s="220"/>
      <c r="AM17" s="220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</row>
    <row r="18" spans="1:62" s="68" customFormat="1" ht="48" customHeight="1" thickBot="1" x14ac:dyDescent="0.3">
      <c r="A18" s="599" t="s">
        <v>380</v>
      </c>
      <c r="B18" s="600"/>
      <c r="C18" s="600"/>
      <c r="D18" s="600"/>
      <c r="E18" s="600"/>
      <c r="F18" s="600"/>
      <c r="G18" s="600"/>
      <c r="H18" s="600"/>
      <c r="I18" s="600"/>
      <c r="J18" s="600"/>
      <c r="K18" s="600"/>
      <c r="L18" s="600"/>
      <c r="M18" s="600"/>
      <c r="N18" s="600"/>
      <c r="O18" s="600"/>
      <c r="P18" s="600"/>
      <c r="Q18" s="600"/>
      <c r="R18" s="600"/>
      <c r="S18" s="600"/>
      <c r="T18" s="600"/>
      <c r="U18" s="600"/>
      <c r="V18" s="600"/>
      <c r="W18" s="600"/>
      <c r="X18" s="600"/>
      <c r="Y18" s="600"/>
      <c r="Z18" s="600"/>
      <c r="AA18" s="600"/>
      <c r="AB18" s="600"/>
      <c r="AC18" s="600"/>
      <c r="AD18" s="600"/>
      <c r="AE18" s="600"/>
      <c r="AF18" s="601"/>
      <c r="AG18" s="220"/>
      <c r="AH18" s="220"/>
      <c r="AI18" s="220"/>
      <c r="AJ18" s="220"/>
      <c r="AK18" s="220"/>
      <c r="AL18" s="220"/>
      <c r="AM18" s="220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155"/>
      <c r="BI18" s="155"/>
      <c r="BJ18" s="155"/>
    </row>
    <row r="19" spans="1:62" s="68" customFormat="1" ht="50.25" hidden="1" customHeight="1" thickBot="1" x14ac:dyDescent="0.3">
      <c r="A19" s="597" t="s">
        <v>381</v>
      </c>
      <c r="B19" s="598"/>
      <c r="C19" s="822" t="s">
        <v>263</v>
      </c>
      <c r="D19" s="822"/>
      <c r="E19" s="822"/>
      <c r="F19" s="822"/>
      <c r="G19" s="822"/>
      <c r="H19" s="822"/>
      <c r="I19" s="822"/>
      <c r="J19" s="822"/>
      <c r="K19" s="822"/>
      <c r="L19" s="822"/>
      <c r="M19" s="822"/>
      <c r="N19" s="822"/>
      <c r="O19" s="822"/>
      <c r="P19" s="822"/>
      <c r="Q19" s="822"/>
      <c r="R19" s="822"/>
      <c r="S19" s="822"/>
      <c r="T19" s="822"/>
      <c r="U19" s="822"/>
      <c r="V19" s="822"/>
      <c r="W19" s="822"/>
      <c r="X19" s="822"/>
      <c r="Y19" s="822"/>
      <c r="Z19" s="822"/>
      <c r="AA19" s="822"/>
      <c r="AB19" s="822"/>
      <c r="AC19" s="822"/>
      <c r="AD19" s="822"/>
      <c r="AE19" s="822"/>
      <c r="AF19" s="823"/>
      <c r="AG19" s="220"/>
      <c r="AH19" s="220"/>
      <c r="AI19" s="220"/>
      <c r="AJ19" s="220"/>
      <c r="AK19" s="220"/>
      <c r="AL19" s="220"/>
      <c r="AM19" s="220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55"/>
      <c r="BI19" s="155"/>
      <c r="BJ19" s="155"/>
    </row>
    <row r="20" spans="1:62" s="99" customFormat="1" ht="21.75" hidden="1" customHeight="1" thickBot="1" x14ac:dyDescent="0.3">
      <c r="A20" s="612" t="s">
        <v>382</v>
      </c>
      <c r="B20" s="799" t="s">
        <v>383</v>
      </c>
      <c r="C20" s="711" t="s">
        <v>99</v>
      </c>
      <c r="D20" s="793"/>
      <c r="E20" s="793"/>
      <c r="F20" s="793"/>
      <c r="G20" s="793"/>
      <c r="H20" s="793"/>
      <c r="I20" s="793"/>
      <c r="J20" s="793"/>
      <c r="K20" s="793"/>
      <c r="L20" s="793"/>
      <c r="M20" s="793"/>
      <c r="N20" s="712"/>
      <c r="O20" s="796" t="s">
        <v>236</v>
      </c>
      <c r="P20" s="797"/>
      <c r="Q20" s="797"/>
      <c r="R20" s="797"/>
      <c r="S20" s="797"/>
      <c r="T20" s="797"/>
      <c r="U20" s="797"/>
      <c r="V20" s="797"/>
      <c r="W20" s="797"/>
      <c r="X20" s="797"/>
      <c r="Y20" s="797"/>
      <c r="Z20" s="797"/>
      <c r="AA20" s="797"/>
      <c r="AB20" s="797"/>
      <c r="AC20" s="797"/>
      <c r="AD20" s="797"/>
      <c r="AE20" s="797"/>
      <c r="AF20" s="798"/>
      <c r="AG20" s="220"/>
      <c r="AH20" s="220"/>
      <c r="AI20" s="220"/>
      <c r="AJ20" s="220"/>
      <c r="AK20" s="220"/>
      <c r="AL20" s="220"/>
      <c r="AM20" s="220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</row>
    <row r="21" spans="1:62" s="99" customFormat="1" ht="21.75" hidden="1" customHeight="1" thickBot="1" x14ac:dyDescent="0.3">
      <c r="A21" s="782"/>
      <c r="B21" s="799"/>
      <c r="C21" s="800" t="s">
        <v>234</v>
      </c>
      <c r="D21" s="801"/>
      <c r="E21" s="800" t="s">
        <v>241</v>
      </c>
      <c r="F21" s="801"/>
      <c r="G21" s="800" t="s">
        <v>242</v>
      </c>
      <c r="H21" s="801"/>
      <c r="I21" s="800" t="s">
        <v>243</v>
      </c>
      <c r="J21" s="801"/>
      <c r="K21" s="800" t="s">
        <v>244</v>
      </c>
      <c r="L21" s="801"/>
      <c r="M21" s="800" t="s">
        <v>245</v>
      </c>
      <c r="N21" s="801"/>
      <c r="O21" s="796" t="s">
        <v>234</v>
      </c>
      <c r="P21" s="797"/>
      <c r="Q21" s="798"/>
      <c r="R21" s="819" t="s">
        <v>241</v>
      </c>
      <c r="S21" s="820"/>
      <c r="T21" s="821"/>
      <c r="U21" s="819" t="s">
        <v>242</v>
      </c>
      <c r="V21" s="820"/>
      <c r="W21" s="821"/>
      <c r="X21" s="819" t="s">
        <v>243</v>
      </c>
      <c r="Y21" s="820"/>
      <c r="Z21" s="821"/>
      <c r="AA21" s="819" t="s">
        <v>244</v>
      </c>
      <c r="AB21" s="820"/>
      <c r="AC21" s="821"/>
      <c r="AD21" s="819" t="s">
        <v>245</v>
      </c>
      <c r="AE21" s="820"/>
      <c r="AF21" s="821"/>
      <c r="AG21" s="220"/>
      <c r="AH21" s="220"/>
      <c r="AI21" s="220"/>
      <c r="AJ21" s="220"/>
      <c r="AK21" s="220"/>
      <c r="AL21" s="220"/>
      <c r="AM21" s="220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</row>
    <row r="22" spans="1:62" s="99" customFormat="1" ht="28.5" hidden="1" customHeight="1" thickBot="1" x14ac:dyDescent="0.3">
      <c r="A22" s="782"/>
      <c r="B22" s="799"/>
      <c r="C22" s="225" t="s">
        <v>100</v>
      </c>
      <c r="D22" s="225" t="s">
        <v>384</v>
      </c>
      <c r="E22" s="225" t="s">
        <v>100</v>
      </c>
      <c r="F22" s="225" t="s">
        <v>384</v>
      </c>
      <c r="G22" s="225" t="s">
        <v>100</v>
      </c>
      <c r="H22" s="225" t="s">
        <v>384</v>
      </c>
      <c r="I22" s="225" t="s">
        <v>100</v>
      </c>
      <c r="J22" s="225" t="s">
        <v>384</v>
      </c>
      <c r="K22" s="225" t="s">
        <v>100</v>
      </c>
      <c r="L22" s="225" t="s">
        <v>384</v>
      </c>
      <c r="M22" s="225" t="s">
        <v>100</v>
      </c>
      <c r="N22" s="225" t="s">
        <v>384</v>
      </c>
      <c r="O22" s="226" t="s">
        <v>100</v>
      </c>
      <c r="P22" s="226" t="s">
        <v>385</v>
      </c>
      <c r="Q22" s="226" t="s">
        <v>223</v>
      </c>
      <c r="R22" s="226" t="s">
        <v>100</v>
      </c>
      <c r="S22" s="226" t="s">
        <v>385</v>
      </c>
      <c r="T22" s="226" t="s">
        <v>223</v>
      </c>
      <c r="U22" s="226" t="s">
        <v>100</v>
      </c>
      <c r="V22" s="226" t="s">
        <v>385</v>
      </c>
      <c r="W22" s="226" t="s">
        <v>223</v>
      </c>
      <c r="X22" s="226" t="s">
        <v>100</v>
      </c>
      <c r="Y22" s="226" t="s">
        <v>385</v>
      </c>
      <c r="Z22" s="226" t="s">
        <v>223</v>
      </c>
      <c r="AA22" s="226" t="s">
        <v>100</v>
      </c>
      <c r="AB22" s="226" t="s">
        <v>385</v>
      </c>
      <c r="AC22" s="226" t="s">
        <v>223</v>
      </c>
      <c r="AD22" s="226" t="s">
        <v>100</v>
      </c>
      <c r="AE22" s="226" t="s">
        <v>385</v>
      </c>
      <c r="AF22" s="226" t="s">
        <v>223</v>
      </c>
      <c r="AG22" s="220"/>
      <c r="AH22" s="220"/>
      <c r="AI22" s="220"/>
      <c r="AJ22" s="220"/>
      <c r="AK22" s="220"/>
      <c r="AL22" s="220"/>
      <c r="AM22" s="220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</row>
    <row r="23" spans="1:62" s="99" customFormat="1" ht="15.75" hidden="1" customHeight="1" x14ac:dyDescent="0.25">
      <c r="A23" s="782"/>
      <c r="B23" s="152" t="s">
        <v>386</v>
      </c>
      <c r="C23" s="428"/>
      <c r="D23" s="429"/>
      <c r="E23" s="428"/>
      <c r="F23" s="430"/>
      <c r="G23" s="428"/>
      <c r="H23" s="430"/>
      <c r="I23" s="428"/>
      <c r="J23" s="430"/>
      <c r="K23" s="428"/>
      <c r="L23" s="430"/>
      <c r="M23" s="428"/>
      <c r="N23" s="236"/>
      <c r="O23" s="426"/>
      <c r="P23" s="236"/>
      <c r="Q23" s="236"/>
      <c r="R23" s="238"/>
      <c r="S23" s="236"/>
      <c r="T23" s="236"/>
      <c r="U23" s="238"/>
      <c r="V23" s="236"/>
      <c r="W23" s="236"/>
      <c r="X23" s="238"/>
      <c r="Y23" s="236"/>
      <c r="Z23" s="236"/>
      <c r="AA23" s="238"/>
      <c r="AB23" s="236"/>
      <c r="AC23" s="236"/>
      <c r="AD23" s="238"/>
      <c r="AE23" s="309"/>
      <c r="AF23" s="239"/>
      <c r="AG23" s="220"/>
      <c r="AH23" s="220"/>
      <c r="AI23" s="220"/>
      <c r="AJ23" s="220"/>
      <c r="AK23" s="220"/>
      <c r="AL23" s="220"/>
      <c r="AM23" s="220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</row>
    <row r="24" spans="1:62" s="99" customFormat="1" ht="15.75" hidden="1" customHeight="1" x14ac:dyDescent="0.25">
      <c r="A24" s="782"/>
      <c r="B24" s="153" t="s">
        <v>387</v>
      </c>
      <c r="C24" s="428"/>
      <c r="D24" s="429"/>
      <c r="E24" s="428"/>
      <c r="F24" s="430"/>
      <c r="G24" s="428"/>
      <c r="H24" s="430"/>
      <c r="I24" s="428"/>
      <c r="J24" s="430"/>
      <c r="K24" s="428"/>
      <c r="L24" s="430"/>
      <c r="M24" s="428"/>
      <c r="N24" s="236"/>
      <c r="O24" s="426"/>
      <c r="P24" s="236"/>
      <c r="Q24" s="236"/>
      <c r="R24" s="150"/>
      <c r="S24" s="236"/>
      <c r="T24" s="236"/>
      <c r="U24" s="150"/>
      <c r="V24" s="236"/>
      <c r="W24" s="236"/>
      <c r="X24" s="150"/>
      <c r="Y24" s="236"/>
      <c r="Z24" s="236"/>
      <c r="AA24" s="150"/>
      <c r="AB24" s="236"/>
      <c r="AC24" s="236"/>
      <c r="AD24" s="150"/>
      <c r="AE24" s="309"/>
      <c r="AF24" s="239"/>
      <c r="AG24" s="220"/>
      <c r="AH24" s="220"/>
      <c r="AI24" s="220"/>
      <c r="AJ24" s="220"/>
      <c r="AK24" s="220"/>
      <c r="AL24" s="220"/>
      <c r="AM24" s="220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</row>
    <row r="25" spans="1:62" s="99" customFormat="1" ht="15.75" hidden="1" customHeight="1" x14ac:dyDescent="0.25">
      <c r="A25" s="782"/>
      <c r="B25" s="153" t="s">
        <v>388</v>
      </c>
      <c r="C25" s="428"/>
      <c r="D25" s="429"/>
      <c r="E25" s="428"/>
      <c r="F25" s="430"/>
      <c r="G25" s="428"/>
      <c r="H25" s="430"/>
      <c r="I25" s="428"/>
      <c r="J25" s="430"/>
      <c r="K25" s="428"/>
      <c r="L25" s="430"/>
      <c r="M25" s="428"/>
      <c r="N25" s="236"/>
      <c r="O25" s="426"/>
      <c r="P25" s="236"/>
      <c r="Q25" s="236"/>
      <c r="R25" s="150"/>
      <c r="S25" s="236"/>
      <c r="T25" s="236"/>
      <c r="U25" s="150"/>
      <c r="V25" s="236"/>
      <c r="W25" s="236"/>
      <c r="X25" s="150"/>
      <c r="Y25" s="236"/>
      <c r="Z25" s="236"/>
      <c r="AA25" s="150"/>
      <c r="AB25" s="236"/>
      <c r="AC25" s="236"/>
      <c r="AD25" s="150"/>
      <c r="AE25" s="309"/>
      <c r="AF25" s="239"/>
      <c r="AG25" s="220"/>
      <c r="AH25" s="220"/>
      <c r="AI25" s="220"/>
      <c r="AJ25" s="220"/>
      <c r="AK25" s="220"/>
      <c r="AL25" s="220"/>
      <c r="AM25" s="220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</row>
    <row r="26" spans="1:62" s="99" customFormat="1" ht="15.75" hidden="1" customHeight="1" x14ac:dyDescent="0.25">
      <c r="A26" s="782"/>
      <c r="B26" s="153" t="s">
        <v>389</v>
      </c>
      <c r="C26" s="428"/>
      <c r="D26" s="429"/>
      <c r="E26" s="428"/>
      <c r="F26" s="430"/>
      <c r="G26" s="428"/>
      <c r="H26" s="430"/>
      <c r="I26" s="428"/>
      <c r="J26" s="430"/>
      <c r="K26" s="428"/>
      <c r="L26" s="430"/>
      <c r="M26" s="428"/>
      <c r="N26" s="236"/>
      <c r="O26" s="426"/>
      <c r="P26" s="236"/>
      <c r="Q26" s="236"/>
      <c r="R26" s="150"/>
      <c r="S26" s="236"/>
      <c r="T26" s="236"/>
      <c r="U26" s="150"/>
      <c r="V26" s="236"/>
      <c r="W26" s="236"/>
      <c r="X26" s="150"/>
      <c r="Y26" s="236"/>
      <c r="Z26" s="236"/>
      <c r="AA26" s="150"/>
      <c r="AB26" s="236"/>
      <c r="AC26" s="236"/>
      <c r="AD26" s="150"/>
      <c r="AE26" s="309"/>
      <c r="AF26" s="239"/>
      <c r="AG26" s="220"/>
      <c r="AH26" s="220"/>
      <c r="AI26" s="220"/>
      <c r="AJ26" s="220"/>
      <c r="AK26" s="220"/>
      <c r="AL26" s="220"/>
      <c r="AM26" s="220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</row>
    <row r="27" spans="1:62" s="99" customFormat="1" ht="15.75" hidden="1" customHeight="1" x14ac:dyDescent="0.25">
      <c r="A27" s="782"/>
      <c r="B27" s="153" t="s">
        <v>390</v>
      </c>
      <c r="C27" s="428"/>
      <c r="D27" s="429"/>
      <c r="E27" s="428"/>
      <c r="F27" s="430"/>
      <c r="G27" s="428"/>
      <c r="H27" s="430"/>
      <c r="I27" s="428"/>
      <c r="J27" s="430"/>
      <c r="K27" s="428"/>
      <c r="L27" s="430"/>
      <c r="M27" s="428"/>
      <c r="N27" s="236"/>
      <c r="O27" s="426"/>
      <c r="P27" s="236"/>
      <c r="Q27" s="236"/>
      <c r="R27" s="150"/>
      <c r="S27" s="236"/>
      <c r="T27" s="236"/>
      <c r="U27" s="150"/>
      <c r="V27" s="236"/>
      <c r="W27" s="236"/>
      <c r="X27" s="150"/>
      <c r="Y27" s="236"/>
      <c r="Z27" s="236"/>
      <c r="AA27" s="150"/>
      <c r="AB27" s="236"/>
      <c r="AC27" s="236"/>
      <c r="AD27" s="150"/>
      <c r="AE27" s="309"/>
      <c r="AF27" s="239"/>
      <c r="AG27" s="220"/>
      <c r="AH27" s="220"/>
      <c r="AI27" s="220"/>
      <c r="AJ27" s="220"/>
      <c r="AK27" s="220"/>
      <c r="AL27" s="220"/>
      <c r="AM27" s="220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</row>
    <row r="28" spans="1:62" s="99" customFormat="1" ht="15.75" hidden="1" customHeight="1" x14ac:dyDescent="0.25">
      <c r="A28" s="782"/>
      <c r="B28" s="153" t="s">
        <v>391</v>
      </c>
      <c r="C28" s="428"/>
      <c r="D28" s="429"/>
      <c r="E28" s="428"/>
      <c r="F28" s="430"/>
      <c r="G28" s="428"/>
      <c r="H28" s="430"/>
      <c r="I28" s="428"/>
      <c r="J28" s="430"/>
      <c r="K28" s="428"/>
      <c r="L28" s="430"/>
      <c r="M28" s="428"/>
      <c r="N28" s="236"/>
      <c r="O28" s="426"/>
      <c r="P28" s="236"/>
      <c r="Q28" s="236"/>
      <c r="R28" s="150"/>
      <c r="S28" s="236"/>
      <c r="T28" s="236"/>
      <c r="U28" s="150"/>
      <c r="V28" s="236"/>
      <c r="W28" s="236"/>
      <c r="X28" s="150"/>
      <c r="Y28" s="236"/>
      <c r="Z28" s="236"/>
      <c r="AA28" s="150"/>
      <c r="AB28" s="236"/>
      <c r="AC28" s="236"/>
      <c r="AD28" s="150"/>
      <c r="AE28" s="309"/>
      <c r="AF28" s="239"/>
      <c r="AG28" s="220"/>
      <c r="AH28" s="220"/>
      <c r="AI28" s="220"/>
      <c r="AJ28" s="220"/>
      <c r="AK28" s="220"/>
      <c r="AL28" s="220"/>
      <c r="AM28" s="220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</row>
    <row r="29" spans="1:62" s="99" customFormat="1" ht="15.75" hidden="1" customHeight="1" x14ac:dyDescent="0.25">
      <c r="A29" s="782"/>
      <c r="B29" s="153" t="s">
        <v>392</v>
      </c>
      <c r="C29" s="428"/>
      <c r="D29" s="429"/>
      <c r="E29" s="428"/>
      <c r="F29" s="430"/>
      <c r="G29" s="428"/>
      <c r="H29" s="430"/>
      <c r="I29" s="428"/>
      <c r="J29" s="430"/>
      <c r="K29" s="428"/>
      <c r="L29" s="430"/>
      <c r="M29" s="428"/>
      <c r="N29" s="236"/>
      <c r="O29" s="426"/>
      <c r="P29" s="236"/>
      <c r="Q29" s="236"/>
      <c r="R29" s="150"/>
      <c r="S29" s="236"/>
      <c r="T29" s="236"/>
      <c r="U29" s="150"/>
      <c r="V29" s="236"/>
      <c r="W29" s="236"/>
      <c r="X29" s="150"/>
      <c r="Y29" s="236"/>
      <c r="Z29" s="236"/>
      <c r="AA29" s="150"/>
      <c r="AB29" s="236"/>
      <c r="AC29" s="236"/>
      <c r="AD29" s="150"/>
      <c r="AE29" s="309"/>
      <c r="AF29" s="239"/>
      <c r="AG29" s="220"/>
      <c r="AH29" s="220"/>
      <c r="AI29" s="220"/>
      <c r="AJ29" s="220"/>
      <c r="AK29" s="220"/>
      <c r="AL29" s="220"/>
      <c r="AM29" s="220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</row>
    <row r="30" spans="1:62" s="99" customFormat="1" ht="15.75" hidden="1" customHeight="1" x14ac:dyDescent="0.25">
      <c r="A30" s="782"/>
      <c r="B30" s="153" t="s">
        <v>393</v>
      </c>
      <c r="C30" s="428"/>
      <c r="D30" s="429"/>
      <c r="E30" s="428"/>
      <c r="F30" s="430"/>
      <c r="G30" s="428"/>
      <c r="H30" s="430"/>
      <c r="I30" s="428"/>
      <c r="J30" s="430"/>
      <c r="K30" s="428"/>
      <c r="L30" s="430"/>
      <c r="M30" s="428"/>
      <c r="N30" s="236"/>
      <c r="O30" s="426"/>
      <c r="P30" s="236"/>
      <c r="Q30" s="236"/>
      <c r="R30" s="150"/>
      <c r="S30" s="236"/>
      <c r="T30" s="236"/>
      <c r="U30" s="150"/>
      <c r="V30" s="236"/>
      <c r="W30" s="236"/>
      <c r="X30" s="150"/>
      <c r="Y30" s="236"/>
      <c r="Z30" s="236"/>
      <c r="AA30" s="150"/>
      <c r="AB30" s="236"/>
      <c r="AC30" s="236"/>
      <c r="AD30" s="150"/>
      <c r="AE30" s="309"/>
      <c r="AF30" s="239"/>
      <c r="AG30" s="220"/>
      <c r="AH30" s="220"/>
      <c r="AI30" s="220"/>
      <c r="AJ30" s="220"/>
      <c r="AK30" s="220"/>
      <c r="AL30" s="220"/>
      <c r="AM30" s="220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</row>
    <row r="31" spans="1:62" s="99" customFormat="1" ht="15.75" hidden="1" customHeight="1" x14ac:dyDescent="0.25">
      <c r="A31" s="782"/>
      <c r="B31" s="153" t="s">
        <v>394</v>
      </c>
      <c r="C31" s="428"/>
      <c r="D31" s="429"/>
      <c r="E31" s="428"/>
      <c r="F31" s="430"/>
      <c r="G31" s="428"/>
      <c r="H31" s="430"/>
      <c r="I31" s="428"/>
      <c r="J31" s="430"/>
      <c r="K31" s="428"/>
      <c r="L31" s="430"/>
      <c r="M31" s="428"/>
      <c r="N31" s="236"/>
      <c r="O31" s="426"/>
      <c r="P31" s="236"/>
      <c r="Q31" s="236"/>
      <c r="R31" s="150"/>
      <c r="S31" s="236"/>
      <c r="T31" s="236"/>
      <c r="U31" s="150"/>
      <c r="V31" s="236"/>
      <c r="W31" s="236"/>
      <c r="X31" s="150"/>
      <c r="Y31" s="236"/>
      <c r="Z31" s="236"/>
      <c r="AA31" s="150"/>
      <c r="AB31" s="236"/>
      <c r="AC31" s="236"/>
      <c r="AD31" s="150"/>
      <c r="AE31" s="309"/>
      <c r="AF31" s="239"/>
      <c r="AG31" s="220"/>
      <c r="AH31" s="220"/>
      <c r="AI31" s="220"/>
      <c r="AJ31" s="220"/>
      <c r="AK31" s="220"/>
      <c r="AL31" s="220"/>
      <c r="AM31" s="220"/>
      <c r="AN31" s="221"/>
      <c r="AO31" s="221"/>
      <c r="AP31" s="221"/>
      <c r="AQ31" s="221"/>
      <c r="AR31" s="221"/>
      <c r="AS31" s="221"/>
      <c r="AT31" s="221"/>
      <c r="AU31" s="221"/>
      <c r="AV31" s="221"/>
      <c r="AW31" s="221"/>
      <c r="AX31" s="221"/>
      <c r="AY31" s="221"/>
      <c r="AZ31" s="221"/>
      <c r="BA31" s="221"/>
      <c r="BB31" s="221"/>
      <c r="BC31" s="221"/>
      <c r="BD31" s="221"/>
      <c r="BE31" s="221"/>
      <c r="BF31" s="221"/>
      <c r="BG31" s="221"/>
      <c r="BH31" s="221"/>
      <c r="BI31" s="221"/>
      <c r="BJ31" s="221"/>
    </row>
    <row r="32" spans="1:62" s="99" customFormat="1" ht="15.75" hidden="1" customHeight="1" x14ac:dyDescent="0.25">
      <c r="A32" s="782"/>
      <c r="B32" s="153" t="s">
        <v>395</v>
      </c>
      <c r="C32" s="428"/>
      <c r="D32" s="429"/>
      <c r="E32" s="428"/>
      <c r="F32" s="430"/>
      <c r="G32" s="428"/>
      <c r="H32" s="430"/>
      <c r="I32" s="428"/>
      <c r="J32" s="430"/>
      <c r="K32" s="428"/>
      <c r="L32" s="430"/>
      <c r="M32" s="428"/>
      <c r="N32" s="236"/>
      <c r="O32" s="426"/>
      <c r="P32" s="236"/>
      <c r="Q32" s="236"/>
      <c r="R32" s="150"/>
      <c r="S32" s="236"/>
      <c r="T32" s="236"/>
      <c r="U32" s="150"/>
      <c r="V32" s="236"/>
      <c r="W32" s="236"/>
      <c r="X32" s="150"/>
      <c r="Y32" s="236"/>
      <c r="Z32" s="236"/>
      <c r="AA32" s="150"/>
      <c r="AB32" s="236"/>
      <c r="AC32" s="236"/>
      <c r="AD32" s="150"/>
      <c r="AE32" s="309"/>
      <c r="AF32" s="239"/>
      <c r="AG32" s="220"/>
      <c r="AH32" s="220"/>
      <c r="AI32" s="220"/>
      <c r="AJ32" s="220"/>
      <c r="AK32" s="220"/>
      <c r="AL32" s="220"/>
      <c r="AM32" s="220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</row>
    <row r="33" spans="1:62" s="99" customFormat="1" ht="15.75" hidden="1" customHeight="1" x14ac:dyDescent="0.25">
      <c r="A33" s="782"/>
      <c r="B33" s="153" t="s">
        <v>396</v>
      </c>
      <c r="C33" s="428"/>
      <c r="D33" s="429"/>
      <c r="E33" s="428"/>
      <c r="F33" s="430"/>
      <c r="G33" s="428"/>
      <c r="H33" s="430"/>
      <c r="I33" s="428"/>
      <c r="J33" s="430"/>
      <c r="K33" s="428"/>
      <c r="L33" s="430"/>
      <c r="M33" s="428"/>
      <c r="N33" s="236"/>
      <c r="O33" s="426"/>
      <c r="P33" s="236"/>
      <c r="Q33" s="236"/>
      <c r="R33" s="150"/>
      <c r="S33" s="236"/>
      <c r="T33" s="236"/>
      <c r="U33" s="150"/>
      <c r="V33" s="236"/>
      <c r="W33" s="236"/>
      <c r="X33" s="150"/>
      <c r="Y33" s="236"/>
      <c r="Z33" s="236"/>
      <c r="AA33" s="150"/>
      <c r="AB33" s="236"/>
      <c r="AC33" s="236"/>
      <c r="AD33" s="150"/>
      <c r="AE33" s="309"/>
      <c r="AF33" s="239"/>
      <c r="AG33" s="220"/>
      <c r="AH33" s="220"/>
      <c r="AI33" s="220"/>
      <c r="AJ33" s="220"/>
      <c r="AK33" s="220"/>
      <c r="AL33" s="220"/>
      <c r="AM33" s="220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</row>
    <row r="34" spans="1:62" s="99" customFormat="1" ht="15.75" hidden="1" customHeight="1" x14ac:dyDescent="0.25">
      <c r="A34" s="782"/>
      <c r="B34" s="153" t="s">
        <v>397</v>
      </c>
      <c r="C34" s="428"/>
      <c r="D34" s="429"/>
      <c r="E34" s="428"/>
      <c r="F34" s="430"/>
      <c r="G34" s="428"/>
      <c r="H34" s="430"/>
      <c r="I34" s="428"/>
      <c r="J34" s="430"/>
      <c r="K34" s="428"/>
      <c r="L34" s="430"/>
      <c r="M34" s="428"/>
      <c r="N34" s="236"/>
      <c r="O34" s="426"/>
      <c r="P34" s="236"/>
      <c r="Q34" s="236"/>
      <c r="R34" s="150"/>
      <c r="S34" s="236"/>
      <c r="T34" s="236"/>
      <c r="U34" s="150"/>
      <c r="V34" s="236"/>
      <c r="W34" s="236"/>
      <c r="X34" s="150"/>
      <c r="Y34" s="236"/>
      <c r="Z34" s="236"/>
      <c r="AA34" s="150"/>
      <c r="AB34" s="236"/>
      <c r="AC34" s="236"/>
      <c r="AD34" s="150"/>
      <c r="AE34" s="309"/>
      <c r="AF34" s="239"/>
      <c r="AG34" s="220"/>
      <c r="AH34" s="220"/>
      <c r="AI34" s="220"/>
      <c r="AJ34" s="220"/>
      <c r="AK34" s="220"/>
      <c r="AL34" s="220"/>
      <c r="AM34" s="220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</row>
    <row r="35" spans="1:62" s="99" customFormat="1" ht="15.75" hidden="1" customHeight="1" x14ac:dyDescent="0.25">
      <c r="A35" s="782"/>
      <c r="B35" s="153" t="s">
        <v>398</v>
      </c>
      <c r="C35" s="428"/>
      <c r="D35" s="429"/>
      <c r="E35" s="428"/>
      <c r="F35" s="430"/>
      <c r="G35" s="428"/>
      <c r="H35" s="430"/>
      <c r="I35" s="428"/>
      <c r="J35" s="430"/>
      <c r="K35" s="428"/>
      <c r="L35" s="430"/>
      <c r="M35" s="428"/>
      <c r="N35" s="236"/>
      <c r="O35" s="426"/>
      <c r="P35" s="236"/>
      <c r="Q35" s="236"/>
      <c r="R35" s="150"/>
      <c r="S35" s="236"/>
      <c r="T35" s="236"/>
      <c r="U35" s="150"/>
      <c r="V35" s="236"/>
      <c r="W35" s="236"/>
      <c r="X35" s="150"/>
      <c r="Y35" s="236"/>
      <c r="Z35" s="236"/>
      <c r="AA35" s="150"/>
      <c r="AB35" s="236"/>
      <c r="AC35" s="236"/>
      <c r="AD35" s="150"/>
      <c r="AE35" s="309"/>
      <c r="AF35" s="239"/>
      <c r="AG35" s="220"/>
      <c r="AH35" s="220"/>
      <c r="AI35" s="220"/>
      <c r="AJ35" s="220"/>
      <c r="AK35" s="220"/>
      <c r="AL35" s="220"/>
      <c r="AM35" s="220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</row>
    <row r="36" spans="1:62" s="99" customFormat="1" ht="15.75" hidden="1" customHeight="1" x14ac:dyDescent="0.25">
      <c r="A36" s="782"/>
      <c r="B36" s="153" t="s">
        <v>399</v>
      </c>
      <c r="C36" s="428"/>
      <c r="D36" s="429"/>
      <c r="E36" s="428"/>
      <c r="F36" s="430"/>
      <c r="G36" s="428"/>
      <c r="H36" s="430"/>
      <c r="I36" s="428"/>
      <c r="J36" s="430"/>
      <c r="K36" s="428"/>
      <c r="L36" s="430"/>
      <c r="M36" s="428"/>
      <c r="N36" s="236"/>
      <c r="O36" s="426"/>
      <c r="P36" s="236"/>
      <c r="Q36" s="236"/>
      <c r="R36" s="150"/>
      <c r="S36" s="236"/>
      <c r="T36" s="236"/>
      <c r="U36" s="150"/>
      <c r="V36" s="236"/>
      <c r="W36" s="236"/>
      <c r="X36" s="150"/>
      <c r="Y36" s="236"/>
      <c r="Z36" s="236"/>
      <c r="AA36" s="150"/>
      <c r="AB36" s="236"/>
      <c r="AC36" s="236"/>
      <c r="AD36" s="150"/>
      <c r="AE36" s="309"/>
      <c r="AF36" s="239"/>
      <c r="AG36" s="220"/>
      <c r="AH36" s="220"/>
      <c r="AI36" s="220"/>
      <c r="AJ36" s="220"/>
      <c r="AK36" s="220"/>
      <c r="AL36" s="220"/>
      <c r="AM36" s="220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</row>
    <row r="37" spans="1:62" s="99" customFormat="1" ht="15.75" hidden="1" customHeight="1" x14ac:dyDescent="0.25">
      <c r="A37" s="782"/>
      <c r="B37" s="153" t="s">
        <v>400</v>
      </c>
      <c r="C37" s="428"/>
      <c r="D37" s="429"/>
      <c r="E37" s="428"/>
      <c r="F37" s="430"/>
      <c r="G37" s="428"/>
      <c r="H37" s="430"/>
      <c r="I37" s="428"/>
      <c r="J37" s="430"/>
      <c r="K37" s="428"/>
      <c r="L37" s="430"/>
      <c r="M37" s="428"/>
      <c r="N37" s="236"/>
      <c r="O37" s="426"/>
      <c r="P37" s="236"/>
      <c r="Q37" s="236"/>
      <c r="R37" s="150"/>
      <c r="S37" s="236"/>
      <c r="T37" s="236"/>
      <c r="U37" s="150"/>
      <c r="V37" s="236"/>
      <c r="W37" s="236"/>
      <c r="X37" s="150"/>
      <c r="Y37" s="236"/>
      <c r="Z37" s="236"/>
      <c r="AA37" s="150"/>
      <c r="AB37" s="236"/>
      <c r="AC37" s="236"/>
      <c r="AD37" s="150"/>
      <c r="AE37" s="309"/>
      <c r="AF37" s="239"/>
      <c r="AG37" s="220"/>
      <c r="AH37" s="220"/>
      <c r="AI37" s="220"/>
      <c r="AJ37" s="220"/>
      <c r="AK37" s="220"/>
      <c r="AL37" s="220"/>
      <c r="AM37" s="220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</row>
    <row r="38" spans="1:62" s="99" customFormat="1" ht="15.75" hidden="1" customHeight="1" x14ac:dyDescent="0.25">
      <c r="A38" s="782"/>
      <c r="B38" s="153" t="s">
        <v>401</v>
      </c>
      <c r="C38" s="428"/>
      <c r="D38" s="429"/>
      <c r="E38" s="428"/>
      <c r="F38" s="430"/>
      <c r="G38" s="428"/>
      <c r="H38" s="430"/>
      <c r="I38" s="428"/>
      <c r="J38" s="430"/>
      <c r="K38" s="428"/>
      <c r="L38" s="430"/>
      <c r="M38" s="428"/>
      <c r="N38" s="236"/>
      <c r="O38" s="426"/>
      <c r="P38" s="236"/>
      <c r="Q38" s="236"/>
      <c r="R38" s="150"/>
      <c r="S38" s="236"/>
      <c r="T38" s="236"/>
      <c r="U38" s="150"/>
      <c r="V38" s="236"/>
      <c r="W38" s="236"/>
      <c r="X38" s="150"/>
      <c r="Y38" s="236"/>
      <c r="Z38" s="236"/>
      <c r="AA38" s="150"/>
      <c r="AB38" s="236"/>
      <c r="AC38" s="236"/>
      <c r="AD38" s="150"/>
      <c r="AE38" s="309"/>
      <c r="AF38" s="239"/>
      <c r="AG38" s="220"/>
      <c r="AH38" s="220"/>
      <c r="AI38" s="220"/>
      <c r="AJ38" s="220"/>
      <c r="AK38" s="220"/>
      <c r="AL38" s="220"/>
      <c r="AM38" s="220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</row>
    <row r="39" spans="1:62" s="99" customFormat="1" ht="15.75" hidden="1" customHeight="1" x14ac:dyDescent="0.25">
      <c r="A39" s="782"/>
      <c r="B39" s="153" t="s">
        <v>402</v>
      </c>
      <c r="C39" s="428"/>
      <c r="D39" s="429"/>
      <c r="E39" s="428"/>
      <c r="F39" s="430"/>
      <c r="G39" s="428"/>
      <c r="H39" s="430"/>
      <c r="I39" s="428"/>
      <c r="J39" s="430"/>
      <c r="K39" s="428"/>
      <c r="L39" s="430"/>
      <c r="M39" s="428"/>
      <c r="N39" s="236"/>
      <c r="O39" s="426"/>
      <c r="P39" s="236"/>
      <c r="Q39" s="236"/>
      <c r="R39" s="150"/>
      <c r="S39" s="236"/>
      <c r="T39" s="236"/>
      <c r="U39" s="150"/>
      <c r="V39" s="236"/>
      <c r="W39" s="236"/>
      <c r="X39" s="150"/>
      <c r="Y39" s="236"/>
      <c r="Z39" s="236"/>
      <c r="AA39" s="150"/>
      <c r="AB39" s="236"/>
      <c r="AC39" s="236"/>
      <c r="AD39" s="150"/>
      <c r="AE39" s="309"/>
      <c r="AF39" s="239"/>
      <c r="AG39" s="220"/>
      <c r="AH39" s="220"/>
      <c r="AI39" s="220"/>
      <c r="AJ39" s="220"/>
      <c r="AK39" s="220"/>
      <c r="AL39" s="220"/>
      <c r="AM39" s="220"/>
      <c r="AN39" s="221"/>
      <c r="AO39" s="221"/>
      <c r="AP39" s="221"/>
      <c r="AQ39" s="221"/>
      <c r="AR39" s="221"/>
      <c r="AS39" s="221"/>
      <c r="AT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/>
      <c r="BJ39" s="221"/>
    </row>
    <row r="40" spans="1:62" s="99" customFormat="1" ht="15.75" hidden="1" customHeight="1" x14ac:dyDescent="0.25">
      <c r="A40" s="782"/>
      <c r="B40" s="153" t="s">
        <v>403</v>
      </c>
      <c r="C40" s="428"/>
      <c r="D40" s="429"/>
      <c r="E40" s="428"/>
      <c r="F40" s="430"/>
      <c r="G40" s="428"/>
      <c r="H40" s="430"/>
      <c r="I40" s="428"/>
      <c r="J40" s="430"/>
      <c r="K40" s="428"/>
      <c r="L40" s="430"/>
      <c r="M40" s="428"/>
      <c r="N40" s="236"/>
      <c r="O40" s="426"/>
      <c r="P40" s="236"/>
      <c r="Q40" s="236"/>
      <c r="R40" s="150"/>
      <c r="S40" s="236"/>
      <c r="T40" s="236"/>
      <c r="U40" s="150"/>
      <c r="V40" s="236"/>
      <c r="W40" s="236"/>
      <c r="X40" s="150"/>
      <c r="Y40" s="236"/>
      <c r="Z40" s="236"/>
      <c r="AA40" s="150"/>
      <c r="AB40" s="236"/>
      <c r="AC40" s="236"/>
      <c r="AD40" s="150"/>
      <c r="AE40" s="309"/>
      <c r="AF40" s="239"/>
      <c r="AG40" s="220"/>
      <c r="AH40" s="220"/>
      <c r="AI40" s="220"/>
      <c r="AJ40" s="220"/>
      <c r="AK40" s="220"/>
      <c r="AL40" s="220"/>
      <c r="AM40" s="220"/>
      <c r="AN40" s="221"/>
      <c r="AO40" s="221"/>
      <c r="AP40" s="221"/>
      <c r="AQ40" s="221"/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21"/>
      <c r="BJ40" s="221"/>
    </row>
    <row r="41" spans="1:62" s="99" customFormat="1" ht="15.75" hidden="1" customHeight="1" x14ac:dyDescent="0.25">
      <c r="A41" s="782"/>
      <c r="B41" s="153" t="s">
        <v>404</v>
      </c>
      <c r="C41" s="428"/>
      <c r="D41" s="429"/>
      <c r="E41" s="428"/>
      <c r="F41" s="430"/>
      <c r="G41" s="428"/>
      <c r="H41" s="430"/>
      <c r="I41" s="428"/>
      <c r="J41" s="430"/>
      <c r="K41" s="428"/>
      <c r="L41" s="430"/>
      <c r="M41" s="428"/>
      <c r="N41" s="236"/>
      <c r="O41" s="426"/>
      <c r="P41" s="236"/>
      <c r="Q41" s="236"/>
      <c r="R41" s="150"/>
      <c r="S41" s="236"/>
      <c r="T41" s="236"/>
      <c r="U41" s="150"/>
      <c r="V41" s="236"/>
      <c r="W41" s="236"/>
      <c r="X41" s="150"/>
      <c r="Y41" s="236"/>
      <c r="Z41" s="236"/>
      <c r="AA41" s="150"/>
      <c r="AB41" s="236"/>
      <c r="AC41" s="236"/>
      <c r="AD41" s="150"/>
      <c r="AE41" s="309"/>
      <c r="AF41" s="239"/>
      <c r="AG41" s="220"/>
      <c r="AH41" s="220"/>
      <c r="AI41" s="220"/>
      <c r="AJ41" s="220"/>
      <c r="AK41" s="220"/>
      <c r="AL41" s="220"/>
      <c r="AM41" s="220"/>
      <c r="AN41" s="221"/>
      <c r="AO41" s="221"/>
      <c r="AP41" s="221"/>
      <c r="AQ41" s="221"/>
      <c r="AR41" s="221"/>
      <c r="AS41" s="221"/>
      <c r="AT41" s="221"/>
      <c r="AU41" s="221"/>
      <c r="AV41" s="221"/>
      <c r="AW41" s="221"/>
      <c r="AX41" s="221"/>
      <c r="AY41" s="221"/>
      <c r="AZ41" s="221"/>
      <c r="BA41" s="221"/>
      <c r="BB41" s="221"/>
      <c r="BC41" s="221"/>
      <c r="BD41" s="221"/>
      <c r="BE41" s="221"/>
      <c r="BF41" s="221"/>
      <c r="BG41" s="221"/>
      <c r="BH41" s="221"/>
      <c r="BI41" s="221"/>
      <c r="BJ41" s="221"/>
    </row>
    <row r="42" spans="1:62" s="99" customFormat="1" ht="15.75" hidden="1" customHeight="1" x14ac:dyDescent="0.25">
      <c r="A42" s="782"/>
      <c r="B42" s="153" t="s">
        <v>405</v>
      </c>
      <c r="C42" s="434"/>
      <c r="D42" s="435"/>
      <c r="E42" s="434"/>
      <c r="F42" s="436"/>
      <c r="G42" s="434"/>
      <c r="H42" s="436"/>
      <c r="I42" s="434"/>
      <c r="J42" s="436"/>
      <c r="K42" s="434"/>
      <c r="L42" s="436"/>
      <c r="M42" s="434"/>
      <c r="N42" s="236"/>
      <c r="O42" s="426"/>
      <c r="P42" s="236"/>
      <c r="Q42" s="236"/>
      <c r="R42" s="150"/>
      <c r="S42" s="236"/>
      <c r="T42" s="236"/>
      <c r="U42" s="150"/>
      <c r="V42" s="236"/>
      <c r="W42" s="236"/>
      <c r="X42" s="150"/>
      <c r="Y42" s="236"/>
      <c r="Z42" s="236"/>
      <c r="AA42" s="150"/>
      <c r="AB42" s="236"/>
      <c r="AC42" s="236"/>
      <c r="AD42" s="150"/>
      <c r="AE42" s="309"/>
      <c r="AF42" s="239"/>
      <c r="AG42" s="220"/>
      <c r="AH42" s="220"/>
      <c r="AI42" s="220"/>
      <c r="AJ42" s="220"/>
      <c r="AK42" s="220"/>
      <c r="AL42" s="220"/>
      <c r="AM42" s="220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</row>
    <row r="43" spans="1:62" s="99" customFormat="1" ht="29.25" hidden="1" customHeight="1" thickBot="1" x14ac:dyDescent="0.3">
      <c r="A43" s="613"/>
      <c r="B43" s="151" t="s">
        <v>93</v>
      </c>
      <c r="C43" s="439">
        <f>SUM(C23:C42)</f>
        <v>0</v>
      </c>
      <c r="D43" s="237"/>
      <c r="E43" s="440">
        <f>SUM(E23:E42)</f>
        <v>0</v>
      </c>
      <c r="F43" s="237"/>
      <c r="G43" s="439">
        <f>SUM(G23:G42)</f>
        <v>0</v>
      </c>
      <c r="H43" s="237"/>
      <c r="I43" s="439">
        <f>SUM(I23:I42)</f>
        <v>0</v>
      </c>
      <c r="J43" s="237"/>
      <c r="K43" s="439">
        <f>SUM(K23:K42)</f>
        <v>0</v>
      </c>
      <c r="L43" s="237"/>
      <c r="M43" s="439">
        <f>SUM(M23:M42)</f>
        <v>0</v>
      </c>
      <c r="N43" s="330"/>
      <c r="O43" s="237"/>
      <c r="P43" s="237"/>
      <c r="Q43" s="237"/>
      <c r="R43" s="235"/>
      <c r="S43" s="237"/>
      <c r="T43" s="237"/>
      <c r="U43" s="235"/>
      <c r="V43" s="237"/>
      <c r="W43" s="237"/>
      <c r="X43" s="235"/>
      <c r="Y43" s="237"/>
      <c r="Z43" s="237"/>
      <c r="AA43" s="235"/>
      <c r="AB43" s="237"/>
      <c r="AC43" s="237"/>
      <c r="AD43" s="235"/>
      <c r="AE43" s="310"/>
      <c r="AF43" s="240"/>
      <c r="AG43" s="220"/>
      <c r="AH43" s="220"/>
      <c r="AI43" s="220"/>
      <c r="AJ43" s="220"/>
      <c r="AK43" s="220"/>
      <c r="AL43" s="220"/>
      <c r="AM43" s="220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</row>
    <row r="44" spans="1:62" s="68" customFormat="1" ht="24" hidden="1" customHeight="1" thickBot="1" x14ac:dyDescent="0.3">
      <c r="C44" s="421"/>
      <c r="E44" s="421"/>
      <c r="G44" s="421"/>
      <c r="I44" s="421"/>
      <c r="K44" s="424"/>
      <c r="L44" s="176"/>
      <c r="M44" s="424"/>
      <c r="N44" s="176"/>
      <c r="O44" s="176"/>
      <c r="AG44" s="220"/>
      <c r="AH44" s="220"/>
      <c r="AI44" s="220"/>
      <c r="AJ44" s="220"/>
      <c r="AK44" s="220"/>
      <c r="AL44" s="220"/>
      <c r="AM44" s="220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</row>
    <row r="45" spans="1:62" s="68" customFormat="1" ht="24" hidden="1" customHeight="1" thickBot="1" x14ac:dyDescent="0.3">
      <c r="A45" s="612" t="s">
        <v>406</v>
      </c>
      <c r="B45" s="783" t="s">
        <v>383</v>
      </c>
      <c r="C45" s="711" t="s">
        <v>99</v>
      </c>
      <c r="D45" s="793"/>
      <c r="E45" s="793"/>
      <c r="F45" s="793"/>
      <c r="G45" s="793"/>
      <c r="H45" s="793"/>
      <c r="I45" s="793"/>
      <c r="J45" s="793"/>
      <c r="K45" s="793"/>
      <c r="L45" s="793"/>
      <c r="M45" s="793"/>
      <c r="N45" s="712"/>
      <c r="O45" s="796" t="s">
        <v>236</v>
      </c>
      <c r="P45" s="797"/>
      <c r="Q45" s="797"/>
      <c r="R45" s="797"/>
      <c r="S45" s="797"/>
      <c r="T45" s="797"/>
      <c r="U45" s="797"/>
      <c r="V45" s="797"/>
      <c r="W45" s="797"/>
      <c r="X45" s="797"/>
      <c r="Y45" s="797"/>
      <c r="Z45" s="797"/>
      <c r="AA45" s="797"/>
      <c r="AB45" s="797"/>
      <c r="AC45" s="797"/>
      <c r="AD45" s="797"/>
      <c r="AE45" s="797"/>
      <c r="AF45" s="798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</row>
    <row r="46" spans="1:62" s="68" customFormat="1" ht="24" hidden="1" customHeight="1" thickBot="1" x14ac:dyDescent="0.3">
      <c r="A46" s="782"/>
      <c r="B46" s="784"/>
      <c r="C46" s="711" t="s">
        <v>246</v>
      </c>
      <c r="D46" s="712"/>
      <c r="E46" s="711" t="s">
        <v>247</v>
      </c>
      <c r="F46" s="712"/>
      <c r="G46" s="711" t="s">
        <v>248</v>
      </c>
      <c r="H46" s="712"/>
      <c r="I46" s="711" t="s">
        <v>249</v>
      </c>
      <c r="J46" s="712"/>
      <c r="K46" s="711" t="s">
        <v>378</v>
      </c>
      <c r="L46" s="712"/>
      <c r="M46" s="711" t="s">
        <v>251</v>
      </c>
      <c r="N46" s="712"/>
      <c r="O46" s="796" t="s">
        <v>246</v>
      </c>
      <c r="P46" s="797"/>
      <c r="Q46" s="798"/>
      <c r="R46" s="796" t="s">
        <v>247</v>
      </c>
      <c r="S46" s="797"/>
      <c r="T46" s="798"/>
      <c r="U46" s="796" t="s">
        <v>248</v>
      </c>
      <c r="V46" s="797"/>
      <c r="W46" s="798"/>
      <c r="X46" s="796" t="s">
        <v>249</v>
      </c>
      <c r="Y46" s="797"/>
      <c r="Z46" s="798"/>
      <c r="AA46" s="796" t="s">
        <v>378</v>
      </c>
      <c r="AB46" s="797"/>
      <c r="AC46" s="798"/>
      <c r="AD46" s="796" t="s">
        <v>251</v>
      </c>
      <c r="AE46" s="797"/>
      <c r="AF46" s="798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</row>
    <row r="47" spans="1:62" s="68" customFormat="1" ht="29.25" hidden="1" customHeight="1" thickBot="1" x14ac:dyDescent="0.3">
      <c r="A47" s="782"/>
      <c r="B47" s="785"/>
      <c r="C47" s="241" t="s">
        <v>100</v>
      </c>
      <c r="D47" s="223" t="s">
        <v>384</v>
      </c>
      <c r="E47" s="241" t="s">
        <v>100</v>
      </c>
      <c r="F47" s="223" t="s">
        <v>384</v>
      </c>
      <c r="G47" s="241" t="s">
        <v>100</v>
      </c>
      <c r="H47" s="223" t="s">
        <v>384</v>
      </c>
      <c r="I47" s="241" t="s">
        <v>100</v>
      </c>
      <c r="J47" s="223" t="s">
        <v>384</v>
      </c>
      <c r="K47" s="241" t="s">
        <v>100</v>
      </c>
      <c r="L47" s="223" t="s">
        <v>384</v>
      </c>
      <c r="M47" s="241" t="s">
        <v>100</v>
      </c>
      <c r="N47" s="223" t="s">
        <v>384</v>
      </c>
      <c r="O47" s="226" t="s">
        <v>100</v>
      </c>
      <c r="P47" s="226" t="s">
        <v>385</v>
      </c>
      <c r="Q47" s="226" t="s">
        <v>223</v>
      </c>
      <c r="R47" s="226" t="s">
        <v>100</v>
      </c>
      <c r="S47" s="226" t="s">
        <v>385</v>
      </c>
      <c r="T47" s="226" t="s">
        <v>223</v>
      </c>
      <c r="U47" s="226" t="s">
        <v>100</v>
      </c>
      <c r="V47" s="226" t="s">
        <v>385</v>
      </c>
      <c r="W47" s="226" t="s">
        <v>223</v>
      </c>
      <c r="X47" s="226" t="s">
        <v>100</v>
      </c>
      <c r="Y47" s="226" t="s">
        <v>385</v>
      </c>
      <c r="Z47" s="226" t="s">
        <v>223</v>
      </c>
      <c r="AA47" s="226" t="s">
        <v>100</v>
      </c>
      <c r="AB47" s="226" t="s">
        <v>385</v>
      </c>
      <c r="AC47" s="226" t="s">
        <v>223</v>
      </c>
      <c r="AD47" s="226" t="s">
        <v>100</v>
      </c>
      <c r="AE47" s="226" t="s">
        <v>385</v>
      </c>
      <c r="AF47" s="226" t="s">
        <v>223</v>
      </c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</row>
    <row r="48" spans="1:62" s="68" customFormat="1" ht="16.5" hidden="1" x14ac:dyDescent="0.25">
      <c r="A48" s="782"/>
      <c r="B48" s="326" t="s">
        <v>386</v>
      </c>
      <c r="C48" s="428"/>
      <c r="D48" s="431"/>
      <c r="E48" s="428"/>
      <c r="F48" s="432"/>
      <c r="G48" s="428"/>
      <c r="H48" s="432"/>
      <c r="I48" s="428"/>
      <c r="J48" s="432"/>
      <c r="K48" s="428"/>
      <c r="L48" s="432"/>
      <c r="M48" s="428"/>
      <c r="N48" s="239"/>
      <c r="O48" s="150"/>
      <c r="P48" s="236"/>
      <c r="Q48" s="239"/>
      <c r="R48" s="150"/>
      <c r="S48" s="236"/>
      <c r="T48" s="239"/>
      <c r="U48" s="150"/>
      <c r="V48" s="236"/>
      <c r="W48" s="239"/>
      <c r="X48" s="150"/>
      <c r="Y48" s="236"/>
      <c r="Z48" s="239"/>
      <c r="AA48" s="150"/>
      <c r="AB48" s="236"/>
      <c r="AC48" s="239"/>
      <c r="AD48" s="150"/>
      <c r="AE48" s="309"/>
      <c r="AF48" s="239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</row>
    <row r="49" spans="1:62" s="68" customFormat="1" ht="16.5" hidden="1" x14ac:dyDescent="0.25">
      <c r="A49" s="782"/>
      <c r="B49" s="327" t="s">
        <v>387</v>
      </c>
      <c r="C49" s="428"/>
      <c r="D49" s="431"/>
      <c r="E49" s="428"/>
      <c r="F49" s="432"/>
      <c r="G49" s="428"/>
      <c r="H49" s="432"/>
      <c r="I49" s="428"/>
      <c r="J49" s="432"/>
      <c r="K49" s="428"/>
      <c r="L49" s="432"/>
      <c r="M49" s="428"/>
      <c r="N49" s="239"/>
      <c r="O49" s="150"/>
      <c r="P49" s="236"/>
      <c r="Q49" s="239"/>
      <c r="R49" s="150"/>
      <c r="S49" s="236"/>
      <c r="T49" s="239"/>
      <c r="U49" s="150"/>
      <c r="V49" s="236"/>
      <c r="W49" s="239"/>
      <c r="X49" s="150"/>
      <c r="Y49" s="236"/>
      <c r="Z49" s="239"/>
      <c r="AA49" s="150"/>
      <c r="AB49" s="236"/>
      <c r="AC49" s="239"/>
      <c r="AD49" s="150"/>
      <c r="AE49" s="309"/>
      <c r="AF49" s="239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</row>
    <row r="50" spans="1:62" s="68" customFormat="1" ht="16.5" hidden="1" x14ac:dyDescent="0.25">
      <c r="A50" s="782"/>
      <c r="B50" s="327" t="s">
        <v>388</v>
      </c>
      <c r="C50" s="428"/>
      <c r="D50" s="431"/>
      <c r="E50" s="428"/>
      <c r="F50" s="432"/>
      <c r="G50" s="428"/>
      <c r="H50" s="432"/>
      <c r="I50" s="428"/>
      <c r="J50" s="432"/>
      <c r="K50" s="428"/>
      <c r="L50" s="432"/>
      <c r="M50" s="428"/>
      <c r="N50" s="239"/>
      <c r="O50" s="150"/>
      <c r="P50" s="236"/>
      <c r="Q50" s="239"/>
      <c r="R50" s="150"/>
      <c r="S50" s="236"/>
      <c r="T50" s="239"/>
      <c r="U50" s="150"/>
      <c r="V50" s="236"/>
      <c r="W50" s="239"/>
      <c r="X50" s="150"/>
      <c r="Y50" s="236"/>
      <c r="Z50" s="239"/>
      <c r="AA50" s="150"/>
      <c r="AB50" s="236"/>
      <c r="AC50" s="239"/>
      <c r="AD50" s="150"/>
      <c r="AE50" s="309"/>
      <c r="AF50" s="239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</row>
    <row r="51" spans="1:62" s="68" customFormat="1" ht="16.5" hidden="1" x14ac:dyDescent="0.25">
      <c r="A51" s="782"/>
      <c r="B51" s="327" t="s">
        <v>389</v>
      </c>
      <c r="C51" s="428"/>
      <c r="D51" s="431"/>
      <c r="E51" s="428"/>
      <c r="F51" s="432"/>
      <c r="G51" s="428"/>
      <c r="H51" s="432"/>
      <c r="I51" s="428"/>
      <c r="J51" s="432"/>
      <c r="K51" s="428"/>
      <c r="L51" s="432"/>
      <c r="M51" s="428"/>
      <c r="N51" s="239"/>
      <c r="O51" s="150"/>
      <c r="P51" s="236"/>
      <c r="Q51" s="239"/>
      <c r="R51" s="150"/>
      <c r="S51" s="236"/>
      <c r="T51" s="239"/>
      <c r="U51" s="150"/>
      <c r="V51" s="236"/>
      <c r="W51" s="239"/>
      <c r="X51" s="150"/>
      <c r="Y51" s="236"/>
      <c r="Z51" s="239"/>
      <c r="AA51" s="150"/>
      <c r="AB51" s="236"/>
      <c r="AC51" s="239"/>
      <c r="AD51" s="150"/>
      <c r="AE51" s="309"/>
      <c r="AF51" s="239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</row>
    <row r="52" spans="1:62" s="68" customFormat="1" ht="16.5" hidden="1" x14ac:dyDescent="0.25">
      <c r="A52" s="782"/>
      <c r="B52" s="327" t="s">
        <v>390</v>
      </c>
      <c r="C52" s="428"/>
      <c r="D52" s="431"/>
      <c r="E52" s="428"/>
      <c r="F52" s="432"/>
      <c r="G52" s="428"/>
      <c r="H52" s="432"/>
      <c r="I52" s="428"/>
      <c r="J52" s="432"/>
      <c r="K52" s="428"/>
      <c r="L52" s="432"/>
      <c r="M52" s="428"/>
      <c r="N52" s="239"/>
      <c r="O52" s="150"/>
      <c r="P52" s="236"/>
      <c r="Q52" s="239"/>
      <c r="R52" s="150"/>
      <c r="S52" s="236"/>
      <c r="T52" s="239"/>
      <c r="U52" s="150"/>
      <c r="V52" s="236"/>
      <c r="W52" s="239"/>
      <c r="X52" s="150"/>
      <c r="Y52" s="236"/>
      <c r="Z52" s="239"/>
      <c r="AA52" s="150"/>
      <c r="AB52" s="236"/>
      <c r="AC52" s="239"/>
      <c r="AD52" s="150"/>
      <c r="AE52" s="309"/>
      <c r="AF52" s="239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</row>
    <row r="53" spans="1:62" s="68" customFormat="1" ht="16.5" hidden="1" x14ac:dyDescent="0.25">
      <c r="A53" s="782"/>
      <c r="B53" s="327" t="s">
        <v>391</v>
      </c>
      <c r="C53" s="428"/>
      <c r="D53" s="431"/>
      <c r="E53" s="428"/>
      <c r="F53" s="432"/>
      <c r="G53" s="428"/>
      <c r="H53" s="432"/>
      <c r="I53" s="428"/>
      <c r="J53" s="432"/>
      <c r="K53" s="428"/>
      <c r="L53" s="432"/>
      <c r="M53" s="428"/>
      <c r="N53" s="239"/>
      <c r="O53" s="150"/>
      <c r="P53" s="236"/>
      <c r="Q53" s="239"/>
      <c r="R53" s="150"/>
      <c r="S53" s="236"/>
      <c r="T53" s="239"/>
      <c r="U53" s="150"/>
      <c r="V53" s="236"/>
      <c r="W53" s="239"/>
      <c r="X53" s="150"/>
      <c r="Y53" s="236"/>
      <c r="Z53" s="239"/>
      <c r="AA53" s="150"/>
      <c r="AB53" s="236"/>
      <c r="AC53" s="239"/>
      <c r="AD53" s="150"/>
      <c r="AE53" s="309"/>
      <c r="AF53" s="239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</row>
    <row r="54" spans="1:62" s="68" customFormat="1" ht="16.5" hidden="1" x14ac:dyDescent="0.25">
      <c r="A54" s="782"/>
      <c r="B54" s="327" t="s">
        <v>392</v>
      </c>
      <c r="C54" s="428"/>
      <c r="D54" s="431"/>
      <c r="E54" s="428"/>
      <c r="F54" s="432"/>
      <c r="G54" s="428"/>
      <c r="H54" s="432"/>
      <c r="I54" s="428"/>
      <c r="J54" s="432"/>
      <c r="K54" s="428"/>
      <c r="L54" s="432"/>
      <c r="M54" s="428"/>
      <c r="N54" s="239"/>
      <c r="O54" s="150"/>
      <c r="P54" s="236"/>
      <c r="Q54" s="239"/>
      <c r="R54" s="150"/>
      <c r="S54" s="236"/>
      <c r="T54" s="239"/>
      <c r="U54" s="150"/>
      <c r="V54" s="236"/>
      <c r="W54" s="239"/>
      <c r="X54" s="150"/>
      <c r="Y54" s="236"/>
      <c r="Z54" s="239"/>
      <c r="AA54" s="150"/>
      <c r="AB54" s="236"/>
      <c r="AC54" s="239"/>
      <c r="AD54" s="150"/>
      <c r="AE54" s="309"/>
      <c r="AF54" s="239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</row>
    <row r="55" spans="1:62" s="68" customFormat="1" ht="16.5" hidden="1" x14ac:dyDescent="0.25">
      <c r="A55" s="782"/>
      <c r="B55" s="327" t="s">
        <v>393</v>
      </c>
      <c r="C55" s="428"/>
      <c r="D55" s="431"/>
      <c r="E55" s="428"/>
      <c r="F55" s="432"/>
      <c r="G55" s="428"/>
      <c r="H55" s="432"/>
      <c r="I55" s="428"/>
      <c r="J55" s="432"/>
      <c r="K55" s="428"/>
      <c r="L55" s="432"/>
      <c r="M55" s="428"/>
      <c r="N55" s="239"/>
      <c r="O55" s="150"/>
      <c r="P55" s="236"/>
      <c r="Q55" s="239"/>
      <c r="R55" s="150"/>
      <c r="S55" s="236"/>
      <c r="T55" s="239"/>
      <c r="U55" s="150"/>
      <c r="V55" s="236"/>
      <c r="W55" s="239"/>
      <c r="X55" s="150"/>
      <c r="Y55" s="236"/>
      <c r="Z55" s="239"/>
      <c r="AA55" s="150"/>
      <c r="AB55" s="236"/>
      <c r="AC55" s="239"/>
      <c r="AD55" s="150"/>
      <c r="AE55" s="309"/>
      <c r="AF55" s="239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</row>
    <row r="56" spans="1:62" s="68" customFormat="1" ht="16.5" hidden="1" x14ac:dyDescent="0.25">
      <c r="A56" s="782"/>
      <c r="B56" s="327" t="s">
        <v>394</v>
      </c>
      <c r="C56" s="428"/>
      <c r="D56" s="431"/>
      <c r="E56" s="428"/>
      <c r="F56" s="432"/>
      <c r="G56" s="428"/>
      <c r="H56" s="432"/>
      <c r="I56" s="428"/>
      <c r="J56" s="432"/>
      <c r="K56" s="428"/>
      <c r="L56" s="432"/>
      <c r="M56" s="428"/>
      <c r="N56" s="239"/>
      <c r="O56" s="150"/>
      <c r="P56" s="236"/>
      <c r="Q56" s="239"/>
      <c r="R56" s="150"/>
      <c r="S56" s="236"/>
      <c r="T56" s="239"/>
      <c r="U56" s="150"/>
      <c r="V56" s="236"/>
      <c r="W56" s="239"/>
      <c r="X56" s="150"/>
      <c r="Y56" s="236"/>
      <c r="Z56" s="239"/>
      <c r="AA56" s="150"/>
      <c r="AB56" s="236"/>
      <c r="AC56" s="239"/>
      <c r="AD56" s="150"/>
      <c r="AE56" s="309"/>
      <c r="AF56" s="239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</row>
    <row r="57" spans="1:62" s="68" customFormat="1" ht="16.5" hidden="1" x14ac:dyDescent="0.25">
      <c r="A57" s="782"/>
      <c r="B57" s="327" t="s">
        <v>395</v>
      </c>
      <c r="C57" s="428"/>
      <c r="D57" s="431"/>
      <c r="E57" s="428"/>
      <c r="F57" s="432"/>
      <c r="G57" s="428"/>
      <c r="H57" s="432"/>
      <c r="I57" s="428"/>
      <c r="J57" s="432"/>
      <c r="K57" s="428"/>
      <c r="L57" s="432"/>
      <c r="M57" s="428"/>
      <c r="N57" s="239"/>
      <c r="O57" s="150"/>
      <c r="P57" s="236"/>
      <c r="Q57" s="239"/>
      <c r="R57" s="150"/>
      <c r="S57" s="236"/>
      <c r="T57" s="239"/>
      <c r="U57" s="150"/>
      <c r="V57" s="236"/>
      <c r="W57" s="239"/>
      <c r="X57" s="150"/>
      <c r="Y57" s="236"/>
      <c r="Z57" s="239"/>
      <c r="AA57" s="150"/>
      <c r="AB57" s="236"/>
      <c r="AC57" s="239"/>
      <c r="AD57" s="150"/>
      <c r="AE57" s="309"/>
      <c r="AF57" s="239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</row>
    <row r="58" spans="1:62" s="68" customFormat="1" ht="16.5" hidden="1" x14ac:dyDescent="0.25">
      <c r="A58" s="782"/>
      <c r="B58" s="327" t="s">
        <v>396</v>
      </c>
      <c r="C58" s="428"/>
      <c r="D58" s="431"/>
      <c r="E58" s="428"/>
      <c r="F58" s="432"/>
      <c r="G58" s="428"/>
      <c r="H58" s="432"/>
      <c r="I58" s="428"/>
      <c r="J58" s="432"/>
      <c r="K58" s="428"/>
      <c r="L58" s="432"/>
      <c r="M58" s="428"/>
      <c r="N58" s="239"/>
      <c r="O58" s="150"/>
      <c r="P58" s="236"/>
      <c r="Q58" s="239"/>
      <c r="R58" s="150"/>
      <c r="S58" s="236"/>
      <c r="T58" s="239"/>
      <c r="U58" s="150"/>
      <c r="V58" s="236"/>
      <c r="W58" s="239"/>
      <c r="X58" s="150"/>
      <c r="Y58" s="236"/>
      <c r="Z58" s="239"/>
      <c r="AA58" s="150"/>
      <c r="AB58" s="236"/>
      <c r="AC58" s="239"/>
      <c r="AD58" s="150"/>
      <c r="AE58" s="309"/>
      <c r="AF58" s="239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</row>
    <row r="59" spans="1:62" s="68" customFormat="1" ht="16.5" hidden="1" x14ac:dyDescent="0.25">
      <c r="A59" s="782"/>
      <c r="B59" s="327" t="s">
        <v>397</v>
      </c>
      <c r="C59" s="428"/>
      <c r="D59" s="431"/>
      <c r="E59" s="428"/>
      <c r="F59" s="432"/>
      <c r="G59" s="428"/>
      <c r="H59" s="432"/>
      <c r="I59" s="428"/>
      <c r="J59" s="432"/>
      <c r="K59" s="428"/>
      <c r="L59" s="432"/>
      <c r="M59" s="428"/>
      <c r="N59" s="239"/>
      <c r="O59" s="150"/>
      <c r="P59" s="236"/>
      <c r="Q59" s="239"/>
      <c r="R59" s="150"/>
      <c r="S59" s="236"/>
      <c r="T59" s="239"/>
      <c r="U59" s="150"/>
      <c r="V59" s="236"/>
      <c r="W59" s="239"/>
      <c r="X59" s="150"/>
      <c r="Y59" s="236"/>
      <c r="Z59" s="239"/>
      <c r="AA59" s="150"/>
      <c r="AB59" s="236"/>
      <c r="AC59" s="239"/>
      <c r="AD59" s="150"/>
      <c r="AE59" s="309"/>
      <c r="AF59" s="239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</row>
    <row r="60" spans="1:62" s="68" customFormat="1" ht="16.5" hidden="1" x14ac:dyDescent="0.25">
      <c r="A60" s="782"/>
      <c r="B60" s="327" t="s">
        <v>398</v>
      </c>
      <c r="C60" s="428"/>
      <c r="D60" s="431"/>
      <c r="E60" s="428"/>
      <c r="F60" s="432"/>
      <c r="G60" s="428"/>
      <c r="H60" s="432"/>
      <c r="I60" s="428"/>
      <c r="J60" s="432"/>
      <c r="K60" s="428"/>
      <c r="L60" s="432"/>
      <c r="M60" s="428"/>
      <c r="N60" s="239"/>
      <c r="O60" s="150"/>
      <c r="P60" s="236"/>
      <c r="Q60" s="239"/>
      <c r="R60" s="150"/>
      <c r="S60" s="236"/>
      <c r="T60" s="239"/>
      <c r="U60" s="150"/>
      <c r="V60" s="236"/>
      <c r="W60" s="239"/>
      <c r="X60" s="150"/>
      <c r="Y60" s="236"/>
      <c r="Z60" s="239"/>
      <c r="AA60" s="150"/>
      <c r="AB60" s="236"/>
      <c r="AC60" s="239"/>
      <c r="AD60" s="150"/>
      <c r="AE60" s="309"/>
      <c r="AF60" s="239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</row>
    <row r="61" spans="1:62" s="68" customFormat="1" ht="16.5" hidden="1" x14ac:dyDescent="0.25">
      <c r="A61" s="782"/>
      <c r="B61" s="327" t="s">
        <v>399</v>
      </c>
      <c r="C61" s="428"/>
      <c r="D61" s="431"/>
      <c r="E61" s="428"/>
      <c r="F61" s="432"/>
      <c r="G61" s="428"/>
      <c r="H61" s="432"/>
      <c r="I61" s="428"/>
      <c r="J61" s="432"/>
      <c r="K61" s="428"/>
      <c r="L61" s="432"/>
      <c r="M61" s="428"/>
      <c r="N61" s="239"/>
      <c r="O61" s="150"/>
      <c r="P61" s="236"/>
      <c r="Q61" s="239"/>
      <c r="R61" s="150"/>
      <c r="S61" s="236"/>
      <c r="T61" s="239"/>
      <c r="U61" s="150"/>
      <c r="V61" s="236"/>
      <c r="W61" s="239"/>
      <c r="X61" s="150"/>
      <c r="Y61" s="236"/>
      <c r="Z61" s="239"/>
      <c r="AA61" s="150"/>
      <c r="AB61" s="236"/>
      <c r="AC61" s="239"/>
      <c r="AD61" s="150"/>
      <c r="AE61" s="309"/>
      <c r="AF61" s="239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</row>
    <row r="62" spans="1:62" s="68" customFormat="1" ht="16.5" hidden="1" x14ac:dyDescent="0.25">
      <c r="A62" s="782"/>
      <c r="B62" s="327" t="s">
        <v>400</v>
      </c>
      <c r="C62" s="428"/>
      <c r="D62" s="431"/>
      <c r="E62" s="428"/>
      <c r="F62" s="432"/>
      <c r="G62" s="428"/>
      <c r="H62" s="432"/>
      <c r="I62" s="428"/>
      <c r="J62" s="432"/>
      <c r="K62" s="428"/>
      <c r="L62" s="432"/>
      <c r="M62" s="428"/>
      <c r="N62" s="239"/>
      <c r="O62" s="150"/>
      <c r="P62" s="236"/>
      <c r="Q62" s="239"/>
      <c r="R62" s="150"/>
      <c r="S62" s="236"/>
      <c r="T62" s="239"/>
      <c r="U62" s="150"/>
      <c r="V62" s="236"/>
      <c r="W62" s="239"/>
      <c r="X62" s="150"/>
      <c r="Y62" s="236"/>
      <c r="Z62" s="239"/>
      <c r="AA62" s="150"/>
      <c r="AB62" s="236"/>
      <c r="AC62" s="239"/>
      <c r="AD62" s="150"/>
      <c r="AE62" s="309"/>
      <c r="AF62" s="239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</row>
    <row r="63" spans="1:62" s="68" customFormat="1" ht="16.5" hidden="1" x14ac:dyDescent="0.25">
      <c r="A63" s="782"/>
      <c r="B63" s="327" t="s">
        <v>401</v>
      </c>
      <c r="C63" s="428"/>
      <c r="D63" s="431"/>
      <c r="E63" s="428"/>
      <c r="F63" s="432"/>
      <c r="G63" s="428"/>
      <c r="H63" s="432"/>
      <c r="I63" s="428"/>
      <c r="J63" s="432"/>
      <c r="K63" s="428"/>
      <c r="L63" s="432"/>
      <c r="M63" s="428"/>
      <c r="N63" s="239"/>
      <c r="O63" s="150"/>
      <c r="P63" s="236"/>
      <c r="Q63" s="239"/>
      <c r="R63" s="150"/>
      <c r="S63" s="236"/>
      <c r="T63" s="239"/>
      <c r="U63" s="150"/>
      <c r="V63" s="236"/>
      <c r="W63" s="239"/>
      <c r="X63" s="150"/>
      <c r="Y63" s="236"/>
      <c r="Z63" s="239"/>
      <c r="AA63" s="150"/>
      <c r="AB63" s="236"/>
      <c r="AC63" s="239"/>
      <c r="AD63" s="150"/>
      <c r="AE63" s="309"/>
      <c r="AF63" s="239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</row>
    <row r="64" spans="1:62" s="68" customFormat="1" ht="16.5" hidden="1" x14ac:dyDescent="0.25">
      <c r="A64" s="782"/>
      <c r="B64" s="327" t="s">
        <v>402</v>
      </c>
      <c r="C64" s="428"/>
      <c r="D64" s="431"/>
      <c r="E64" s="428"/>
      <c r="F64" s="432"/>
      <c r="G64" s="428"/>
      <c r="H64" s="432"/>
      <c r="I64" s="428"/>
      <c r="J64" s="432"/>
      <c r="K64" s="428"/>
      <c r="L64" s="432"/>
      <c r="M64" s="428"/>
      <c r="N64" s="239"/>
      <c r="O64" s="150"/>
      <c r="P64" s="236"/>
      <c r="Q64" s="239"/>
      <c r="R64" s="150"/>
      <c r="S64" s="236"/>
      <c r="T64" s="239"/>
      <c r="U64" s="150"/>
      <c r="V64" s="236"/>
      <c r="W64" s="239"/>
      <c r="X64" s="150"/>
      <c r="Y64" s="236"/>
      <c r="Z64" s="239"/>
      <c r="AA64" s="150"/>
      <c r="AB64" s="236"/>
      <c r="AC64" s="239"/>
      <c r="AD64" s="150"/>
      <c r="AE64" s="309"/>
      <c r="AF64" s="239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</row>
    <row r="65" spans="1:62" s="68" customFormat="1" ht="16.5" hidden="1" x14ac:dyDescent="0.25">
      <c r="A65" s="782"/>
      <c r="B65" s="327" t="s">
        <v>403</v>
      </c>
      <c r="C65" s="428"/>
      <c r="D65" s="431"/>
      <c r="E65" s="428"/>
      <c r="F65" s="432"/>
      <c r="G65" s="428"/>
      <c r="H65" s="432"/>
      <c r="I65" s="428"/>
      <c r="J65" s="432"/>
      <c r="K65" s="428"/>
      <c r="L65" s="432"/>
      <c r="M65" s="428"/>
      <c r="N65" s="239"/>
      <c r="O65" s="150"/>
      <c r="P65" s="236"/>
      <c r="Q65" s="239"/>
      <c r="R65" s="150"/>
      <c r="S65" s="236"/>
      <c r="T65" s="239"/>
      <c r="U65" s="150"/>
      <c r="V65" s="236"/>
      <c r="W65" s="239"/>
      <c r="X65" s="150"/>
      <c r="Y65" s="236"/>
      <c r="Z65" s="239"/>
      <c r="AA65" s="150"/>
      <c r="AB65" s="236"/>
      <c r="AC65" s="239"/>
      <c r="AD65" s="150"/>
      <c r="AE65" s="309"/>
      <c r="AF65" s="239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</row>
    <row r="66" spans="1:62" s="68" customFormat="1" ht="16.5" hidden="1" x14ac:dyDescent="0.25">
      <c r="A66" s="782"/>
      <c r="B66" s="327" t="s">
        <v>404</v>
      </c>
      <c r="C66" s="428"/>
      <c r="D66" s="431"/>
      <c r="E66" s="428"/>
      <c r="F66" s="432"/>
      <c r="G66" s="428"/>
      <c r="H66" s="432"/>
      <c r="I66" s="428"/>
      <c r="J66" s="432"/>
      <c r="K66" s="428"/>
      <c r="L66" s="432"/>
      <c r="M66" s="428"/>
      <c r="N66" s="239"/>
      <c r="O66" s="150"/>
      <c r="P66" s="236"/>
      <c r="Q66" s="239"/>
      <c r="R66" s="150"/>
      <c r="S66" s="236"/>
      <c r="T66" s="239"/>
      <c r="U66" s="150"/>
      <c r="V66" s="236"/>
      <c r="W66" s="239"/>
      <c r="X66" s="150"/>
      <c r="Y66" s="236"/>
      <c r="Z66" s="239"/>
      <c r="AA66" s="150"/>
      <c r="AB66" s="236"/>
      <c r="AC66" s="239"/>
      <c r="AD66" s="150"/>
      <c r="AE66" s="309"/>
      <c r="AF66" s="239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</row>
    <row r="67" spans="1:62" s="68" customFormat="1" ht="16.5" hidden="1" x14ac:dyDescent="0.25">
      <c r="A67" s="782"/>
      <c r="B67" s="328" t="s">
        <v>405</v>
      </c>
      <c r="C67" s="434"/>
      <c r="D67" s="437"/>
      <c r="E67" s="434"/>
      <c r="F67" s="433"/>
      <c r="G67" s="434"/>
      <c r="H67" s="433"/>
      <c r="I67" s="434"/>
      <c r="J67" s="433"/>
      <c r="K67" s="434"/>
      <c r="L67" s="433"/>
      <c r="M67" s="434"/>
      <c r="N67" s="322"/>
      <c r="O67" s="318"/>
      <c r="P67" s="319"/>
      <c r="Q67" s="322"/>
      <c r="R67" s="318"/>
      <c r="S67" s="319"/>
      <c r="T67" s="322"/>
      <c r="U67" s="318"/>
      <c r="V67" s="319"/>
      <c r="W67" s="322"/>
      <c r="X67" s="318"/>
      <c r="Y67" s="319"/>
      <c r="Z67" s="322"/>
      <c r="AA67" s="318"/>
      <c r="AB67" s="319"/>
      <c r="AC67" s="322"/>
      <c r="AD67" s="318"/>
      <c r="AE67" s="319"/>
      <c r="AF67" s="322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</row>
    <row r="68" spans="1:62" s="68" customFormat="1" ht="17.25" hidden="1" thickBot="1" x14ac:dyDescent="0.3">
      <c r="A68" s="613"/>
      <c r="B68" s="310" t="s">
        <v>93</v>
      </c>
      <c r="C68" s="439">
        <f>SUM(C48:C67)</f>
        <v>0</v>
      </c>
      <c r="D68" s="323"/>
      <c r="E68" s="439">
        <f>SUM(E48:E67)</f>
        <v>0</v>
      </c>
      <c r="F68" s="323"/>
      <c r="G68" s="439">
        <f>SUM(G48:G67)</f>
        <v>0</v>
      </c>
      <c r="H68" s="323"/>
      <c r="I68" s="439">
        <f>SUM(I48:I67)</f>
        <v>0</v>
      </c>
      <c r="J68" s="323"/>
      <c r="K68" s="439">
        <f>SUM(K48:K67)</f>
        <v>0</v>
      </c>
      <c r="L68" s="325"/>
      <c r="M68" s="439">
        <f>SUM(M48:M67)</f>
        <v>0</v>
      </c>
      <c r="N68" s="325"/>
      <c r="O68" s="324"/>
      <c r="P68" s="209"/>
      <c r="Q68" s="323"/>
      <c r="R68" s="208"/>
      <c r="S68" s="209"/>
      <c r="T68" s="323"/>
      <c r="U68" s="208"/>
      <c r="V68" s="209"/>
      <c r="W68" s="323"/>
      <c r="X68" s="208"/>
      <c r="Y68" s="209"/>
      <c r="Z68" s="323"/>
      <c r="AA68" s="208"/>
      <c r="AB68" s="209"/>
      <c r="AC68" s="323"/>
      <c r="AD68" s="208"/>
      <c r="AE68" s="209"/>
      <c r="AF68" s="323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</row>
    <row r="69" spans="1:62" hidden="1" x14ac:dyDescent="0.25">
      <c r="D69" s="425"/>
      <c r="E69" s="425"/>
      <c r="G69" s="425"/>
      <c r="I69" s="425"/>
      <c r="K69" s="425"/>
      <c r="M69" s="425"/>
    </row>
    <row r="70" spans="1:62" ht="15" hidden="1" thickBot="1" x14ac:dyDescent="0.3"/>
    <row r="71" spans="1:62" s="68" customFormat="1" ht="50.25" hidden="1" customHeight="1" thickBot="1" x14ac:dyDescent="0.3">
      <c r="A71" s="597" t="s">
        <v>381</v>
      </c>
      <c r="B71" s="598"/>
      <c r="C71" s="794" t="s">
        <v>407</v>
      </c>
      <c r="D71" s="794"/>
      <c r="E71" s="794"/>
      <c r="F71" s="794"/>
      <c r="G71" s="794"/>
      <c r="H71" s="794"/>
      <c r="I71" s="794"/>
      <c r="J71" s="794"/>
      <c r="K71" s="794"/>
      <c r="L71" s="794"/>
      <c r="M71" s="794"/>
      <c r="N71" s="794"/>
      <c r="O71" s="794"/>
      <c r="P71" s="794"/>
      <c r="Q71" s="794"/>
      <c r="R71" s="794"/>
      <c r="S71" s="794"/>
      <c r="T71" s="794"/>
      <c r="U71" s="794"/>
      <c r="V71" s="794"/>
      <c r="W71" s="794"/>
      <c r="X71" s="794"/>
      <c r="Y71" s="794"/>
      <c r="Z71" s="794"/>
      <c r="AA71" s="794"/>
      <c r="AB71" s="794"/>
      <c r="AC71" s="794"/>
      <c r="AD71" s="794"/>
      <c r="AE71" s="794"/>
      <c r="AF71" s="795"/>
      <c r="AG71" s="155"/>
      <c r="AH71" s="15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</row>
    <row r="72" spans="1:62" s="99" customFormat="1" ht="21.75" hidden="1" customHeight="1" thickBot="1" x14ac:dyDescent="0.3">
      <c r="A72" s="612" t="s">
        <v>382</v>
      </c>
      <c r="B72" s="799" t="s">
        <v>383</v>
      </c>
      <c r="C72" s="711" t="s">
        <v>99</v>
      </c>
      <c r="D72" s="793"/>
      <c r="E72" s="793"/>
      <c r="F72" s="793"/>
      <c r="G72" s="793"/>
      <c r="H72" s="793"/>
      <c r="I72" s="793"/>
      <c r="J72" s="793"/>
      <c r="K72" s="793"/>
      <c r="L72" s="793"/>
      <c r="M72" s="793"/>
      <c r="N72" s="712"/>
      <c r="O72" s="796" t="s">
        <v>236</v>
      </c>
      <c r="P72" s="797"/>
      <c r="Q72" s="797"/>
      <c r="R72" s="797"/>
      <c r="S72" s="797"/>
      <c r="T72" s="797"/>
      <c r="U72" s="797"/>
      <c r="V72" s="797"/>
      <c r="W72" s="797"/>
      <c r="X72" s="797"/>
      <c r="Y72" s="797"/>
      <c r="Z72" s="797"/>
      <c r="AA72" s="797"/>
      <c r="AB72" s="797"/>
      <c r="AC72" s="797"/>
      <c r="AD72" s="797"/>
      <c r="AE72" s="797"/>
      <c r="AF72" s="798"/>
      <c r="AG72" s="221"/>
      <c r="AH72" s="221"/>
      <c r="AI72" s="221"/>
      <c r="AJ72" s="221"/>
      <c r="AK72" s="221"/>
      <c r="AL72" s="221"/>
      <c r="AM72" s="221"/>
      <c r="AN72" s="221"/>
      <c r="AO72" s="221"/>
      <c r="AP72" s="221"/>
      <c r="AQ72" s="221"/>
      <c r="AR72" s="221"/>
      <c r="AS72" s="221"/>
      <c r="AT72" s="221"/>
      <c r="AU72" s="221"/>
      <c r="AV72" s="221"/>
      <c r="AW72" s="221"/>
      <c r="AX72" s="221"/>
      <c r="AY72" s="221"/>
      <c r="AZ72" s="221"/>
      <c r="BA72" s="221"/>
      <c r="BB72" s="221"/>
      <c r="BC72" s="221"/>
      <c r="BD72" s="221"/>
      <c r="BE72" s="221"/>
      <c r="BF72" s="221"/>
      <c r="BG72" s="221"/>
      <c r="BH72" s="221"/>
      <c r="BI72" s="221"/>
      <c r="BJ72" s="221"/>
    </row>
    <row r="73" spans="1:62" s="99" customFormat="1" ht="21.75" hidden="1" customHeight="1" thickBot="1" x14ac:dyDescent="0.3">
      <c r="A73" s="782"/>
      <c r="B73" s="799"/>
      <c r="C73" s="800" t="s">
        <v>234</v>
      </c>
      <c r="D73" s="801"/>
      <c r="E73" s="800" t="s">
        <v>241</v>
      </c>
      <c r="F73" s="801"/>
      <c r="G73" s="800" t="s">
        <v>242</v>
      </c>
      <c r="H73" s="801"/>
      <c r="I73" s="800" t="s">
        <v>243</v>
      </c>
      <c r="J73" s="801"/>
      <c r="K73" s="800" t="s">
        <v>244</v>
      </c>
      <c r="L73" s="801"/>
      <c r="M73" s="800" t="s">
        <v>245</v>
      </c>
      <c r="N73" s="801"/>
      <c r="O73" s="796" t="s">
        <v>234</v>
      </c>
      <c r="P73" s="797"/>
      <c r="Q73" s="798"/>
      <c r="R73" s="819" t="s">
        <v>241</v>
      </c>
      <c r="S73" s="820"/>
      <c r="T73" s="821"/>
      <c r="U73" s="819" t="s">
        <v>242</v>
      </c>
      <c r="V73" s="820"/>
      <c r="W73" s="821"/>
      <c r="X73" s="819" t="s">
        <v>243</v>
      </c>
      <c r="Y73" s="820"/>
      <c r="Z73" s="821"/>
      <c r="AA73" s="819" t="s">
        <v>244</v>
      </c>
      <c r="AB73" s="820"/>
      <c r="AC73" s="821"/>
      <c r="AD73" s="819" t="s">
        <v>245</v>
      </c>
      <c r="AE73" s="820"/>
      <c r="AF73" s="821"/>
      <c r="AG73" s="221"/>
      <c r="AH73" s="221"/>
      <c r="AI73" s="221"/>
      <c r="AJ73" s="221"/>
      <c r="AK73" s="221"/>
      <c r="AL73" s="221"/>
      <c r="AM73" s="221"/>
      <c r="AN73" s="221"/>
      <c r="AO73" s="221"/>
      <c r="AP73" s="221"/>
      <c r="AQ73" s="221"/>
      <c r="AR73" s="221"/>
      <c r="AS73" s="221"/>
      <c r="AT73" s="221"/>
      <c r="AU73" s="221"/>
      <c r="AV73" s="221"/>
      <c r="AW73" s="221"/>
      <c r="AX73" s="221"/>
      <c r="AY73" s="221"/>
      <c r="AZ73" s="221"/>
      <c r="BA73" s="221"/>
      <c r="BB73" s="221"/>
      <c r="BC73" s="221"/>
      <c r="BD73" s="221"/>
      <c r="BE73" s="221"/>
      <c r="BF73" s="221"/>
      <c r="BG73" s="221"/>
      <c r="BH73" s="221"/>
      <c r="BI73" s="221"/>
      <c r="BJ73" s="221"/>
    </row>
    <row r="74" spans="1:62" s="99" customFormat="1" ht="28.5" hidden="1" customHeight="1" thickBot="1" x14ac:dyDescent="0.3">
      <c r="A74" s="782"/>
      <c r="B74" s="799"/>
      <c r="C74" s="225" t="s">
        <v>100</v>
      </c>
      <c r="D74" s="225" t="s">
        <v>384</v>
      </c>
      <c r="E74" s="225" t="s">
        <v>100</v>
      </c>
      <c r="F74" s="225" t="s">
        <v>384</v>
      </c>
      <c r="G74" s="225" t="s">
        <v>100</v>
      </c>
      <c r="H74" s="225" t="s">
        <v>384</v>
      </c>
      <c r="I74" s="225" t="s">
        <v>100</v>
      </c>
      <c r="J74" s="225" t="s">
        <v>384</v>
      </c>
      <c r="K74" s="225" t="s">
        <v>100</v>
      </c>
      <c r="L74" s="225" t="s">
        <v>384</v>
      </c>
      <c r="M74" s="225" t="s">
        <v>100</v>
      </c>
      <c r="N74" s="225" t="s">
        <v>384</v>
      </c>
      <c r="O74" s="226" t="s">
        <v>100</v>
      </c>
      <c r="P74" s="226" t="s">
        <v>385</v>
      </c>
      <c r="Q74" s="226" t="s">
        <v>223</v>
      </c>
      <c r="R74" s="226" t="s">
        <v>100</v>
      </c>
      <c r="S74" s="226" t="s">
        <v>385</v>
      </c>
      <c r="T74" s="226" t="s">
        <v>223</v>
      </c>
      <c r="U74" s="226" t="s">
        <v>100</v>
      </c>
      <c r="V74" s="226" t="s">
        <v>385</v>
      </c>
      <c r="W74" s="226" t="s">
        <v>223</v>
      </c>
      <c r="X74" s="226" t="s">
        <v>100</v>
      </c>
      <c r="Y74" s="226" t="s">
        <v>385</v>
      </c>
      <c r="Z74" s="226" t="s">
        <v>223</v>
      </c>
      <c r="AA74" s="226" t="s">
        <v>100</v>
      </c>
      <c r="AB74" s="226" t="s">
        <v>385</v>
      </c>
      <c r="AC74" s="226" t="s">
        <v>223</v>
      </c>
      <c r="AD74" s="226" t="s">
        <v>100</v>
      </c>
      <c r="AE74" s="226" t="s">
        <v>385</v>
      </c>
      <c r="AF74" s="226" t="s">
        <v>223</v>
      </c>
      <c r="AG74" s="221"/>
      <c r="AH74" s="221"/>
      <c r="AI74" s="221"/>
      <c r="AJ74" s="221"/>
      <c r="AK74" s="221"/>
      <c r="AL74" s="221"/>
      <c r="AM74" s="221"/>
      <c r="AN74" s="221"/>
      <c r="AO74" s="221"/>
      <c r="AP74" s="221"/>
      <c r="AQ74" s="221"/>
      <c r="AR74" s="221"/>
      <c r="AS74" s="221"/>
      <c r="AT74" s="221"/>
      <c r="AU74" s="221"/>
      <c r="AV74" s="221"/>
      <c r="AW74" s="221"/>
      <c r="AX74" s="221"/>
      <c r="AY74" s="221"/>
      <c r="AZ74" s="221"/>
      <c r="BA74" s="221"/>
      <c r="BB74" s="221"/>
      <c r="BC74" s="221"/>
      <c r="BD74" s="221"/>
      <c r="BE74" s="221"/>
      <c r="BF74" s="221"/>
      <c r="BG74" s="221"/>
      <c r="BH74" s="221"/>
      <c r="BI74" s="221"/>
      <c r="BJ74" s="221"/>
    </row>
    <row r="75" spans="1:62" s="99" customFormat="1" ht="15.75" hidden="1" customHeight="1" x14ac:dyDescent="0.25">
      <c r="A75" s="782"/>
      <c r="B75" s="152" t="s">
        <v>386</v>
      </c>
      <c r="C75" s="238"/>
      <c r="D75" s="236"/>
      <c r="E75" s="238"/>
      <c r="F75" s="236"/>
      <c r="G75" s="238"/>
      <c r="H75" s="236"/>
      <c r="I75" s="238"/>
      <c r="J75" s="236"/>
      <c r="K75" s="238"/>
      <c r="L75" s="236"/>
      <c r="M75" s="238"/>
      <c r="N75" s="236"/>
      <c r="O75" s="238"/>
      <c r="P75" s="236"/>
      <c r="Q75" s="236"/>
      <c r="R75" s="238"/>
      <c r="S75" s="236"/>
      <c r="T75" s="236"/>
      <c r="U75" s="238"/>
      <c r="V75" s="236"/>
      <c r="W75" s="236"/>
      <c r="X75" s="238"/>
      <c r="Y75" s="236"/>
      <c r="Z75" s="236"/>
      <c r="AA75" s="238"/>
      <c r="AB75" s="236"/>
      <c r="AC75" s="236"/>
      <c r="AD75" s="238"/>
      <c r="AE75" s="309"/>
      <c r="AF75" s="239"/>
      <c r="AG75" s="221"/>
      <c r="AH75" s="221"/>
      <c r="AI75" s="221"/>
      <c r="AJ75" s="221"/>
      <c r="AK75" s="221"/>
      <c r="AL75" s="221"/>
      <c r="AM75" s="221"/>
      <c r="AN75" s="221"/>
      <c r="AO75" s="221"/>
      <c r="AP75" s="221"/>
      <c r="AQ75" s="221"/>
      <c r="AR75" s="221"/>
      <c r="AS75" s="221"/>
      <c r="AT75" s="221"/>
      <c r="AU75" s="221"/>
      <c r="AV75" s="221"/>
      <c r="AW75" s="221"/>
      <c r="AX75" s="221"/>
      <c r="AY75" s="221"/>
      <c r="AZ75" s="221"/>
      <c r="BA75" s="221"/>
      <c r="BB75" s="221"/>
      <c r="BC75" s="221"/>
      <c r="BD75" s="221"/>
      <c r="BE75" s="221"/>
      <c r="BF75" s="221"/>
      <c r="BG75" s="221"/>
      <c r="BH75" s="221"/>
      <c r="BI75" s="221"/>
      <c r="BJ75" s="221"/>
    </row>
    <row r="76" spans="1:62" s="99" customFormat="1" ht="15.75" hidden="1" customHeight="1" x14ac:dyDescent="0.25">
      <c r="A76" s="782"/>
      <c r="B76" s="153" t="s">
        <v>387</v>
      </c>
      <c r="C76" s="150"/>
      <c r="D76" s="236"/>
      <c r="E76" s="150"/>
      <c r="F76" s="236"/>
      <c r="G76" s="150"/>
      <c r="H76" s="236"/>
      <c r="I76" s="150"/>
      <c r="J76" s="236"/>
      <c r="K76" s="150"/>
      <c r="L76" s="236"/>
      <c r="M76" s="150"/>
      <c r="N76" s="236"/>
      <c r="O76" s="150"/>
      <c r="P76" s="236"/>
      <c r="Q76" s="236"/>
      <c r="R76" s="150"/>
      <c r="S76" s="236"/>
      <c r="T76" s="236"/>
      <c r="U76" s="150"/>
      <c r="V76" s="236"/>
      <c r="W76" s="236"/>
      <c r="X76" s="150"/>
      <c r="Y76" s="236"/>
      <c r="Z76" s="236"/>
      <c r="AA76" s="150"/>
      <c r="AB76" s="236"/>
      <c r="AC76" s="236"/>
      <c r="AD76" s="150"/>
      <c r="AE76" s="309"/>
      <c r="AF76" s="239"/>
      <c r="AG76" s="221"/>
      <c r="AH76" s="221"/>
      <c r="AI76" s="221"/>
      <c r="AJ76" s="221"/>
      <c r="AK76" s="221"/>
      <c r="AL76" s="221"/>
      <c r="AM76" s="221"/>
      <c r="AN76" s="221"/>
      <c r="AO76" s="221"/>
      <c r="AP76" s="221"/>
      <c r="AQ76" s="221"/>
      <c r="AR76" s="221"/>
      <c r="AS76" s="221"/>
      <c r="AT76" s="221"/>
      <c r="AU76" s="221"/>
      <c r="AV76" s="221"/>
      <c r="AW76" s="221"/>
      <c r="AX76" s="221"/>
      <c r="AY76" s="221"/>
      <c r="AZ76" s="221"/>
      <c r="BA76" s="221"/>
      <c r="BB76" s="221"/>
      <c r="BC76" s="221"/>
      <c r="BD76" s="221"/>
      <c r="BE76" s="221"/>
      <c r="BF76" s="221"/>
      <c r="BG76" s="221"/>
      <c r="BH76" s="221"/>
      <c r="BI76" s="221"/>
      <c r="BJ76" s="221"/>
    </row>
    <row r="77" spans="1:62" s="99" customFormat="1" ht="15.75" hidden="1" customHeight="1" x14ac:dyDescent="0.25">
      <c r="A77" s="782"/>
      <c r="B77" s="153" t="s">
        <v>388</v>
      </c>
      <c r="C77" s="150"/>
      <c r="D77" s="236"/>
      <c r="E77" s="150"/>
      <c r="F77" s="236"/>
      <c r="G77" s="150"/>
      <c r="H77" s="236"/>
      <c r="I77" s="150"/>
      <c r="J77" s="236"/>
      <c r="K77" s="150"/>
      <c r="L77" s="236"/>
      <c r="M77" s="150"/>
      <c r="N77" s="236"/>
      <c r="O77" s="150"/>
      <c r="P77" s="236"/>
      <c r="Q77" s="236"/>
      <c r="R77" s="150"/>
      <c r="S77" s="236"/>
      <c r="T77" s="236"/>
      <c r="U77" s="150"/>
      <c r="V77" s="236"/>
      <c r="W77" s="236"/>
      <c r="X77" s="150"/>
      <c r="Y77" s="236"/>
      <c r="Z77" s="236"/>
      <c r="AA77" s="150"/>
      <c r="AB77" s="236"/>
      <c r="AC77" s="236"/>
      <c r="AD77" s="150"/>
      <c r="AE77" s="309"/>
      <c r="AF77" s="239"/>
      <c r="AG77" s="221"/>
      <c r="AH77" s="221"/>
      <c r="AI77" s="221"/>
      <c r="AJ77" s="221"/>
      <c r="AK77" s="221"/>
      <c r="AL77" s="221"/>
      <c r="AM77" s="221"/>
      <c r="AN77" s="221"/>
      <c r="AO77" s="221"/>
      <c r="AP77" s="221"/>
      <c r="AQ77" s="221"/>
      <c r="AR77" s="221"/>
      <c r="AS77" s="221"/>
      <c r="AT77" s="221"/>
      <c r="AU77" s="221"/>
      <c r="AV77" s="221"/>
      <c r="AW77" s="221"/>
      <c r="AX77" s="221"/>
      <c r="AY77" s="221"/>
      <c r="AZ77" s="221"/>
      <c r="BA77" s="221"/>
      <c r="BB77" s="221"/>
      <c r="BC77" s="221"/>
      <c r="BD77" s="221"/>
      <c r="BE77" s="221"/>
      <c r="BF77" s="221"/>
      <c r="BG77" s="221"/>
      <c r="BH77" s="221"/>
      <c r="BI77" s="221"/>
      <c r="BJ77" s="221"/>
    </row>
    <row r="78" spans="1:62" s="99" customFormat="1" ht="15.75" hidden="1" customHeight="1" x14ac:dyDescent="0.25">
      <c r="A78" s="782"/>
      <c r="B78" s="153" t="s">
        <v>389</v>
      </c>
      <c r="C78" s="150"/>
      <c r="D78" s="236"/>
      <c r="E78" s="150"/>
      <c r="F78" s="236"/>
      <c r="G78" s="150"/>
      <c r="H78" s="236"/>
      <c r="I78" s="150"/>
      <c r="J78" s="236"/>
      <c r="K78" s="150"/>
      <c r="L78" s="236"/>
      <c r="M78" s="150"/>
      <c r="N78" s="236"/>
      <c r="O78" s="150"/>
      <c r="P78" s="236"/>
      <c r="Q78" s="236"/>
      <c r="R78" s="150"/>
      <c r="S78" s="236"/>
      <c r="T78" s="236"/>
      <c r="U78" s="150"/>
      <c r="V78" s="236"/>
      <c r="W78" s="236"/>
      <c r="X78" s="150"/>
      <c r="Y78" s="236"/>
      <c r="Z78" s="236"/>
      <c r="AA78" s="150"/>
      <c r="AB78" s="236"/>
      <c r="AC78" s="236"/>
      <c r="AD78" s="150"/>
      <c r="AE78" s="309"/>
      <c r="AF78" s="239"/>
      <c r="AG78" s="221"/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</row>
    <row r="79" spans="1:62" s="99" customFormat="1" ht="15.75" hidden="1" customHeight="1" x14ac:dyDescent="0.25">
      <c r="A79" s="782"/>
      <c r="B79" s="153" t="s">
        <v>390</v>
      </c>
      <c r="C79" s="150"/>
      <c r="D79" s="236"/>
      <c r="E79" s="150"/>
      <c r="F79" s="236"/>
      <c r="G79" s="150"/>
      <c r="H79" s="236"/>
      <c r="I79" s="150"/>
      <c r="J79" s="236"/>
      <c r="K79" s="150"/>
      <c r="L79" s="236"/>
      <c r="M79" s="150"/>
      <c r="N79" s="236"/>
      <c r="O79" s="150"/>
      <c r="P79" s="236"/>
      <c r="Q79" s="236"/>
      <c r="R79" s="150"/>
      <c r="S79" s="236"/>
      <c r="T79" s="236"/>
      <c r="U79" s="150"/>
      <c r="V79" s="236"/>
      <c r="W79" s="236"/>
      <c r="X79" s="150"/>
      <c r="Y79" s="236"/>
      <c r="Z79" s="236"/>
      <c r="AA79" s="150"/>
      <c r="AB79" s="236"/>
      <c r="AC79" s="236"/>
      <c r="AD79" s="150"/>
      <c r="AE79" s="309"/>
      <c r="AF79" s="239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</row>
    <row r="80" spans="1:62" s="99" customFormat="1" ht="15.75" hidden="1" customHeight="1" x14ac:dyDescent="0.25">
      <c r="A80" s="782"/>
      <c r="B80" s="153" t="s">
        <v>391</v>
      </c>
      <c r="C80" s="150"/>
      <c r="D80" s="236"/>
      <c r="E80" s="150"/>
      <c r="F80" s="236"/>
      <c r="G80" s="150"/>
      <c r="H80" s="236"/>
      <c r="I80" s="150"/>
      <c r="J80" s="236"/>
      <c r="K80" s="150"/>
      <c r="L80" s="236"/>
      <c r="M80" s="150"/>
      <c r="N80" s="236"/>
      <c r="O80" s="150"/>
      <c r="P80" s="236"/>
      <c r="Q80" s="236"/>
      <c r="R80" s="150"/>
      <c r="S80" s="236"/>
      <c r="T80" s="236"/>
      <c r="U80" s="150"/>
      <c r="V80" s="236"/>
      <c r="W80" s="236"/>
      <c r="X80" s="150"/>
      <c r="Y80" s="236"/>
      <c r="Z80" s="236"/>
      <c r="AA80" s="150"/>
      <c r="AB80" s="236"/>
      <c r="AC80" s="236"/>
      <c r="AD80" s="150"/>
      <c r="AE80" s="309"/>
      <c r="AF80" s="239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</row>
    <row r="81" spans="1:62" s="99" customFormat="1" ht="15.75" hidden="1" customHeight="1" x14ac:dyDescent="0.25">
      <c r="A81" s="782"/>
      <c r="B81" s="153" t="s">
        <v>392</v>
      </c>
      <c r="C81" s="150"/>
      <c r="D81" s="236"/>
      <c r="E81" s="150"/>
      <c r="F81" s="236"/>
      <c r="G81" s="150"/>
      <c r="H81" s="236"/>
      <c r="I81" s="150"/>
      <c r="J81" s="236"/>
      <c r="K81" s="150"/>
      <c r="L81" s="236"/>
      <c r="M81" s="150"/>
      <c r="N81" s="236"/>
      <c r="O81" s="150"/>
      <c r="P81" s="236"/>
      <c r="Q81" s="236"/>
      <c r="R81" s="150"/>
      <c r="S81" s="236"/>
      <c r="T81" s="236"/>
      <c r="U81" s="150"/>
      <c r="V81" s="236"/>
      <c r="W81" s="236"/>
      <c r="X81" s="150"/>
      <c r="Y81" s="236"/>
      <c r="Z81" s="236"/>
      <c r="AA81" s="150"/>
      <c r="AB81" s="236"/>
      <c r="AC81" s="236"/>
      <c r="AD81" s="150"/>
      <c r="AE81" s="309"/>
      <c r="AF81" s="239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</row>
    <row r="82" spans="1:62" s="99" customFormat="1" ht="15.75" hidden="1" customHeight="1" x14ac:dyDescent="0.25">
      <c r="A82" s="782"/>
      <c r="B82" s="153" t="s">
        <v>393</v>
      </c>
      <c r="C82" s="150"/>
      <c r="D82" s="236"/>
      <c r="E82" s="150"/>
      <c r="F82" s="236"/>
      <c r="G82" s="150"/>
      <c r="H82" s="236"/>
      <c r="I82" s="150"/>
      <c r="J82" s="236"/>
      <c r="K82" s="150"/>
      <c r="L82" s="236"/>
      <c r="M82" s="150"/>
      <c r="N82" s="236"/>
      <c r="O82" s="150"/>
      <c r="P82" s="236"/>
      <c r="Q82" s="236"/>
      <c r="R82" s="150"/>
      <c r="S82" s="236"/>
      <c r="T82" s="236"/>
      <c r="U82" s="150"/>
      <c r="V82" s="236"/>
      <c r="W82" s="236"/>
      <c r="X82" s="150"/>
      <c r="Y82" s="236"/>
      <c r="Z82" s="236"/>
      <c r="AA82" s="150"/>
      <c r="AB82" s="236"/>
      <c r="AC82" s="236"/>
      <c r="AD82" s="150"/>
      <c r="AE82" s="309"/>
      <c r="AF82" s="239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</row>
    <row r="83" spans="1:62" s="99" customFormat="1" ht="15.75" hidden="1" customHeight="1" x14ac:dyDescent="0.25">
      <c r="A83" s="782"/>
      <c r="B83" s="153" t="s">
        <v>394</v>
      </c>
      <c r="C83" s="150"/>
      <c r="D83" s="236"/>
      <c r="E83" s="150"/>
      <c r="F83" s="236"/>
      <c r="G83" s="150"/>
      <c r="H83" s="236"/>
      <c r="I83" s="150"/>
      <c r="J83" s="236"/>
      <c r="K83" s="150"/>
      <c r="L83" s="236"/>
      <c r="M83" s="150"/>
      <c r="N83" s="236"/>
      <c r="O83" s="150"/>
      <c r="P83" s="236"/>
      <c r="Q83" s="236"/>
      <c r="R83" s="150"/>
      <c r="S83" s="236"/>
      <c r="T83" s="236"/>
      <c r="U83" s="150"/>
      <c r="V83" s="236"/>
      <c r="W83" s="236"/>
      <c r="X83" s="150"/>
      <c r="Y83" s="236"/>
      <c r="Z83" s="236"/>
      <c r="AA83" s="150"/>
      <c r="AB83" s="236"/>
      <c r="AC83" s="236"/>
      <c r="AD83" s="150"/>
      <c r="AE83" s="309"/>
      <c r="AF83" s="239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</row>
    <row r="84" spans="1:62" s="99" customFormat="1" ht="15.75" hidden="1" customHeight="1" x14ac:dyDescent="0.25">
      <c r="A84" s="782"/>
      <c r="B84" s="153" t="s">
        <v>395</v>
      </c>
      <c r="C84" s="150"/>
      <c r="D84" s="236"/>
      <c r="E84" s="150"/>
      <c r="F84" s="236"/>
      <c r="G84" s="150"/>
      <c r="H84" s="236"/>
      <c r="I84" s="150"/>
      <c r="J84" s="236"/>
      <c r="K84" s="150"/>
      <c r="L84" s="236"/>
      <c r="M84" s="150"/>
      <c r="N84" s="236"/>
      <c r="O84" s="150"/>
      <c r="P84" s="236"/>
      <c r="Q84" s="236"/>
      <c r="R84" s="150"/>
      <c r="S84" s="236"/>
      <c r="T84" s="236"/>
      <c r="U84" s="150"/>
      <c r="V84" s="236"/>
      <c r="W84" s="236"/>
      <c r="X84" s="150"/>
      <c r="Y84" s="236"/>
      <c r="Z84" s="236"/>
      <c r="AA84" s="150"/>
      <c r="AB84" s="236"/>
      <c r="AC84" s="236"/>
      <c r="AD84" s="150"/>
      <c r="AE84" s="309"/>
      <c r="AF84" s="239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</row>
    <row r="85" spans="1:62" s="99" customFormat="1" ht="15.75" hidden="1" customHeight="1" x14ac:dyDescent="0.25">
      <c r="A85" s="782"/>
      <c r="B85" s="153" t="s">
        <v>396</v>
      </c>
      <c r="C85" s="150"/>
      <c r="D85" s="236"/>
      <c r="E85" s="150"/>
      <c r="F85" s="236"/>
      <c r="G85" s="150"/>
      <c r="H85" s="236"/>
      <c r="I85" s="150"/>
      <c r="J85" s="236"/>
      <c r="K85" s="150"/>
      <c r="L85" s="236"/>
      <c r="M85" s="150"/>
      <c r="N85" s="236"/>
      <c r="O85" s="150"/>
      <c r="P85" s="236"/>
      <c r="Q85" s="236"/>
      <c r="R85" s="150"/>
      <c r="S85" s="236"/>
      <c r="T85" s="236"/>
      <c r="U85" s="150"/>
      <c r="V85" s="236"/>
      <c r="W85" s="236"/>
      <c r="X85" s="150"/>
      <c r="Y85" s="236"/>
      <c r="Z85" s="236"/>
      <c r="AA85" s="150"/>
      <c r="AB85" s="236"/>
      <c r="AC85" s="236"/>
      <c r="AD85" s="150"/>
      <c r="AE85" s="309"/>
      <c r="AF85" s="239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</row>
    <row r="86" spans="1:62" s="99" customFormat="1" ht="15.75" hidden="1" customHeight="1" x14ac:dyDescent="0.25">
      <c r="A86" s="782"/>
      <c r="B86" s="153" t="s">
        <v>397</v>
      </c>
      <c r="C86" s="150"/>
      <c r="D86" s="236"/>
      <c r="E86" s="150"/>
      <c r="F86" s="236"/>
      <c r="G86" s="150"/>
      <c r="H86" s="236"/>
      <c r="I86" s="150"/>
      <c r="J86" s="236"/>
      <c r="K86" s="150"/>
      <c r="L86" s="236"/>
      <c r="M86" s="150"/>
      <c r="N86" s="236"/>
      <c r="O86" s="150"/>
      <c r="P86" s="236"/>
      <c r="Q86" s="236"/>
      <c r="R86" s="150"/>
      <c r="S86" s="236"/>
      <c r="T86" s="236"/>
      <c r="U86" s="150"/>
      <c r="V86" s="236"/>
      <c r="W86" s="236"/>
      <c r="X86" s="150"/>
      <c r="Y86" s="236"/>
      <c r="Z86" s="236"/>
      <c r="AA86" s="150"/>
      <c r="AB86" s="236"/>
      <c r="AC86" s="236"/>
      <c r="AD86" s="150"/>
      <c r="AE86" s="309"/>
      <c r="AF86" s="239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</row>
    <row r="87" spans="1:62" s="99" customFormat="1" ht="15.75" hidden="1" customHeight="1" x14ac:dyDescent="0.25">
      <c r="A87" s="782"/>
      <c r="B87" s="153" t="s">
        <v>398</v>
      </c>
      <c r="C87" s="150"/>
      <c r="D87" s="236"/>
      <c r="E87" s="150"/>
      <c r="F87" s="236"/>
      <c r="G87" s="150"/>
      <c r="H87" s="236"/>
      <c r="I87" s="150"/>
      <c r="J87" s="236"/>
      <c r="K87" s="150"/>
      <c r="L87" s="236"/>
      <c r="M87" s="150"/>
      <c r="N87" s="236"/>
      <c r="O87" s="150"/>
      <c r="P87" s="236"/>
      <c r="Q87" s="236"/>
      <c r="R87" s="150"/>
      <c r="S87" s="236"/>
      <c r="T87" s="236"/>
      <c r="U87" s="150"/>
      <c r="V87" s="236"/>
      <c r="W87" s="236"/>
      <c r="X87" s="150"/>
      <c r="Y87" s="236"/>
      <c r="Z87" s="236"/>
      <c r="AA87" s="150"/>
      <c r="AB87" s="236"/>
      <c r="AC87" s="236"/>
      <c r="AD87" s="150"/>
      <c r="AE87" s="309"/>
      <c r="AF87" s="239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</row>
    <row r="88" spans="1:62" s="99" customFormat="1" ht="15.75" hidden="1" customHeight="1" x14ac:dyDescent="0.25">
      <c r="A88" s="782"/>
      <c r="B88" s="153" t="s">
        <v>399</v>
      </c>
      <c r="C88" s="150"/>
      <c r="D88" s="236"/>
      <c r="E88" s="150"/>
      <c r="F88" s="236"/>
      <c r="G88" s="150"/>
      <c r="H88" s="236"/>
      <c r="I88" s="150"/>
      <c r="J88" s="236"/>
      <c r="K88" s="150"/>
      <c r="L88" s="236"/>
      <c r="M88" s="150"/>
      <c r="N88" s="236"/>
      <c r="O88" s="150"/>
      <c r="P88" s="236"/>
      <c r="Q88" s="236"/>
      <c r="R88" s="150"/>
      <c r="S88" s="236"/>
      <c r="T88" s="236"/>
      <c r="U88" s="150"/>
      <c r="V88" s="236"/>
      <c r="W88" s="236"/>
      <c r="X88" s="150"/>
      <c r="Y88" s="236"/>
      <c r="Z88" s="236"/>
      <c r="AA88" s="150"/>
      <c r="AB88" s="236"/>
      <c r="AC88" s="236"/>
      <c r="AD88" s="150"/>
      <c r="AE88" s="309"/>
      <c r="AF88" s="239"/>
      <c r="AG88" s="221"/>
      <c r="AH88" s="221"/>
      <c r="AI88" s="221"/>
      <c r="AJ88" s="221"/>
      <c r="AK88" s="221"/>
      <c r="AL88" s="221"/>
      <c r="AM88" s="221"/>
      <c r="AN88" s="221"/>
      <c r="AO88" s="221"/>
      <c r="AP88" s="221"/>
      <c r="AQ88" s="221"/>
      <c r="AR88" s="221"/>
      <c r="AS88" s="221"/>
      <c r="AT88" s="221"/>
      <c r="AU88" s="221"/>
      <c r="AV88" s="221"/>
      <c r="AW88" s="221"/>
      <c r="AX88" s="221"/>
      <c r="AY88" s="221"/>
      <c r="AZ88" s="221"/>
      <c r="BA88" s="221"/>
      <c r="BB88" s="221"/>
      <c r="BC88" s="221"/>
      <c r="BD88" s="221"/>
      <c r="BE88" s="221"/>
      <c r="BF88" s="221"/>
      <c r="BG88" s="221"/>
      <c r="BH88" s="221"/>
      <c r="BI88" s="221"/>
      <c r="BJ88" s="221"/>
    </row>
    <row r="89" spans="1:62" s="99" customFormat="1" ht="15.75" hidden="1" customHeight="1" x14ac:dyDescent="0.25">
      <c r="A89" s="782"/>
      <c r="B89" s="153" t="s">
        <v>400</v>
      </c>
      <c r="C89" s="150"/>
      <c r="D89" s="236"/>
      <c r="E89" s="150"/>
      <c r="F89" s="236"/>
      <c r="G89" s="150"/>
      <c r="H89" s="236"/>
      <c r="I89" s="150"/>
      <c r="J89" s="236"/>
      <c r="K89" s="150"/>
      <c r="L89" s="236"/>
      <c r="M89" s="150"/>
      <c r="N89" s="236"/>
      <c r="O89" s="150"/>
      <c r="P89" s="236"/>
      <c r="Q89" s="236"/>
      <c r="R89" s="150"/>
      <c r="S89" s="236"/>
      <c r="T89" s="236"/>
      <c r="U89" s="150"/>
      <c r="V89" s="236"/>
      <c r="W89" s="236"/>
      <c r="X89" s="150"/>
      <c r="Y89" s="236"/>
      <c r="Z89" s="236"/>
      <c r="AA89" s="150"/>
      <c r="AB89" s="236"/>
      <c r="AC89" s="236"/>
      <c r="AD89" s="150"/>
      <c r="AE89" s="309"/>
      <c r="AF89" s="239"/>
      <c r="AG89" s="221"/>
      <c r="AH89" s="221"/>
      <c r="AI89" s="221"/>
      <c r="AJ89" s="221"/>
      <c r="AK89" s="221"/>
      <c r="AL89" s="221"/>
      <c r="AM89" s="221"/>
      <c r="AN89" s="221"/>
      <c r="AO89" s="221"/>
      <c r="AP89" s="221"/>
      <c r="AQ89" s="221"/>
      <c r="AR89" s="221"/>
      <c r="AS89" s="221"/>
      <c r="AT89" s="221"/>
      <c r="AU89" s="221"/>
      <c r="AV89" s="221"/>
      <c r="AW89" s="221"/>
      <c r="AX89" s="221"/>
      <c r="AY89" s="221"/>
      <c r="AZ89" s="221"/>
      <c r="BA89" s="221"/>
      <c r="BB89" s="221"/>
      <c r="BC89" s="221"/>
      <c r="BD89" s="221"/>
      <c r="BE89" s="221"/>
      <c r="BF89" s="221"/>
      <c r="BG89" s="221"/>
      <c r="BH89" s="221"/>
      <c r="BI89" s="221"/>
      <c r="BJ89" s="221"/>
    </row>
    <row r="90" spans="1:62" s="99" customFormat="1" ht="15.75" hidden="1" customHeight="1" x14ac:dyDescent="0.25">
      <c r="A90" s="782"/>
      <c r="B90" s="153" t="s">
        <v>401</v>
      </c>
      <c r="C90" s="150"/>
      <c r="D90" s="236"/>
      <c r="E90" s="150"/>
      <c r="F90" s="236"/>
      <c r="G90" s="150"/>
      <c r="H90" s="236"/>
      <c r="I90" s="150"/>
      <c r="J90" s="236"/>
      <c r="K90" s="150"/>
      <c r="L90" s="236"/>
      <c r="M90" s="150"/>
      <c r="N90" s="236"/>
      <c r="O90" s="150"/>
      <c r="P90" s="236"/>
      <c r="Q90" s="236"/>
      <c r="R90" s="150"/>
      <c r="S90" s="236"/>
      <c r="T90" s="236"/>
      <c r="U90" s="150"/>
      <c r="V90" s="236"/>
      <c r="W90" s="236"/>
      <c r="X90" s="150"/>
      <c r="Y90" s="236"/>
      <c r="Z90" s="236"/>
      <c r="AA90" s="150"/>
      <c r="AB90" s="236"/>
      <c r="AC90" s="236"/>
      <c r="AD90" s="150"/>
      <c r="AE90" s="309"/>
      <c r="AF90" s="239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AZ90" s="221"/>
      <c r="BA90" s="221"/>
      <c r="BB90" s="221"/>
      <c r="BC90" s="221"/>
      <c r="BD90" s="221"/>
      <c r="BE90" s="221"/>
      <c r="BF90" s="221"/>
      <c r="BG90" s="221"/>
      <c r="BH90" s="221"/>
      <c r="BI90" s="221"/>
      <c r="BJ90" s="221"/>
    </row>
    <row r="91" spans="1:62" s="99" customFormat="1" ht="15.75" hidden="1" customHeight="1" x14ac:dyDescent="0.25">
      <c r="A91" s="782"/>
      <c r="B91" s="153" t="s">
        <v>402</v>
      </c>
      <c r="C91" s="150"/>
      <c r="D91" s="236"/>
      <c r="E91" s="150"/>
      <c r="F91" s="236"/>
      <c r="G91" s="150"/>
      <c r="H91" s="236"/>
      <c r="I91" s="150"/>
      <c r="J91" s="236"/>
      <c r="K91" s="150"/>
      <c r="L91" s="236"/>
      <c r="M91" s="150"/>
      <c r="N91" s="236"/>
      <c r="O91" s="150"/>
      <c r="P91" s="236"/>
      <c r="Q91" s="236"/>
      <c r="R91" s="150"/>
      <c r="S91" s="236"/>
      <c r="T91" s="236"/>
      <c r="U91" s="150"/>
      <c r="V91" s="236"/>
      <c r="W91" s="236"/>
      <c r="X91" s="150"/>
      <c r="Y91" s="236"/>
      <c r="Z91" s="236"/>
      <c r="AA91" s="150"/>
      <c r="AB91" s="236"/>
      <c r="AC91" s="236"/>
      <c r="AD91" s="150"/>
      <c r="AE91" s="309"/>
      <c r="AF91" s="239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</row>
    <row r="92" spans="1:62" s="99" customFormat="1" ht="15.75" hidden="1" customHeight="1" x14ac:dyDescent="0.25">
      <c r="A92" s="782"/>
      <c r="B92" s="153" t="s">
        <v>403</v>
      </c>
      <c r="C92" s="150"/>
      <c r="D92" s="236"/>
      <c r="E92" s="150"/>
      <c r="F92" s="236"/>
      <c r="G92" s="150"/>
      <c r="H92" s="236"/>
      <c r="I92" s="150"/>
      <c r="J92" s="236"/>
      <c r="K92" s="150"/>
      <c r="L92" s="236"/>
      <c r="M92" s="150"/>
      <c r="N92" s="236"/>
      <c r="O92" s="150"/>
      <c r="P92" s="236"/>
      <c r="Q92" s="236"/>
      <c r="R92" s="150"/>
      <c r="S92" s="236"/>
      <c r="T92" s="236"/>
      <c r="U92" s="150"/>
      <c r="V92" s="236"/>
      <c r="W92" s="236"/>
      <c r="X92" s="150"/>
      <c r="Y92" s="236"/>
      <c r="Z92" s="236"/>
      <c r="AA92" s="150"/>
      <c r="AB92" s="236"/>
      <c r="AC92" s="236"/>
      <c r="AD92" s="150"/>
      <c r="AE92" s="309"/>
      <c r="AF92" s="239"/>
      <c r="AG92" s="221"/>
      <c r="AH92" s="221"/>
      <c r="AI92" s="221"/>
      <c r="AJ92" s="221"/>
      <c r="AK92" s="221"/>
      <c r="AL92" s="221"/>
      <c r="AM92" s="221"/>
      <c r="AN92" s="221"/>
      <c r="AO92" s="221"/>
      <c r="AP92" s="221"/>
      <c r="AQ92" s="221"/>
      <c r="AR92" s="221"/>
      <c r="AS92" s="221"/>
      <c r="AT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G92" s="221"/>
      <c r="BH92" s="221"/>
      <c r="BI92" s="221"/>
      <c r="BJ92" s="221"/>
    </row>
    <row r="93" spans="1:62" s="99" customFormat="1" ht="15.75" hidden="1" customHeight="1" x14ac:dyDescent="0.25">
      <c r="A93" s="782"/>
      <c r="B93" s="153" t="s">
        <v>404</v>
      </c>
      <c r="C93" s="150"/>
      <c r="D93" s="236"/>
      <c r="E93" s="150"/>
      <c r="F93" s="236"/>
      <c r="G93" s="150"/>
      <c r="H93" s="236"/>
      <c r="I93" s="150"/>
      <c r="J93" s="236"/>
      <c r="K93" s="150"/>
      <c r="L93" s="236"/>
      <c r="M93" s="150"/>
      <c r="N93" s="236"/>
      <c r="O93" s="150"/>
      <c r="P93" s="236"/>
      <c r="Q93" s="236"/>
      <c r="R93" s="150"/>
      <c r="S93" s="236"/>
      <c r="T93" s="236"/>
      <c r="U93" s="150"/>
      <c r="V93" s="236"/>
      <c r="W93" s="236"/>
      <c r="X93" s="150"/>
      <c r="Y93" s="236"/>
      <c r="Z93" s="236"/>
      <c r="AA93" s="150"/>
      <c r="AB93" s="236"/>
      <c r="AC93" s="236"/>
      <c r="AD93" s="150"/>
      <c r="AE93" s="309"/>
      <c r="AF93" s="239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</row>
    <row r="94" spans="1:62" s="99" customFormat="1" ht="15.75" hidden="1" customHeight="1" x14ac:dyDescent="0.25">
      <c r="A94" s="782"/>
      <c r="B94" s="153" t="s">
        <v>405</v>
      </c>
      <c r="C94" s="150"/>
      <c r="D94" s="236"/>
      <c r="E94" s="150"/>
      <c r="F94" s="236"/>
      <c r="G94" s="150"/>
      <c r="H94" s="236"/>
      <c r="I94" s="150"/>
      <c r="J94" s="236"/>
      <c r="K94" s="150"/>
      <c r="L94" s="236"/>
      <c r="M94" s="150"/>
      <c r="N94" s="236"/>
      <c r="O94" s="150"/>
      <c r="P94" s="236"/>
      <c r="Q94" s="236"/>
      <c r="R94" s="150"/>
      <c r="S94" s="236"/>
      <c r="T94" s="236"/>
      <c r="U94" s="150"/>
      <c r="V94" s="236"/>
      <c r="W94" s="236"/>
      <c r="X94" s="150"/>
      <c r="Y94" s="236"/>
      <c r="Z94" s="236"/>
      <c r="AA94" s="150"/>
      <c r="AB94" s="236"/>
      <c r="AC94" s="236"/>
      <c r="AD94" s="150"/>
      <c r="AE94" s="309"/>
      <c r="AF94" s="239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  <c r="AQ94" s="221"/>
      <c r="AR94" s="221"/>
      <c r="AS94" s="221"/>
      <c r="AT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</row>
    <row r="95" spans="1:62" s="99" customFormat="1" ht="29.25" hidden="1" customHeight="1" thickBot="1" x14ac:dyDescent="0.3">
      <c r="A95" s="613"/>
      <c r="B95" s="151" t="s">
        <v>93</v>
      </c>
      <c r="C95" s="235"/>
      <c r="D95" s="237"/>
      <c r="E95" s="235"/>
      <c r="F95" s="237"/>
      <c r="G95" s="235"/>
      <c r="H95" s="237"/>
      <c r="I95" s="235"/>
      <c r="J95" s="237"/>
      <c r="K95" s="235"/>
      <c r="L95" s="237"/>
      <c r="M95" s="235"/>
      <c r="N95" s="237"/>
      <c r="O95" s="235"/>
      <c r="P95" s="237"/>
      <c r="Q95" s="237"/>
      <c r="R95" s="235"/>
      <c r="S95" s="237"/>
      <c r="T95" s="237"/>
      <c r="U95" s="235"/>
      <c r="V95" s="237"/>
      <c r="W95" s="237"/>
      <c r="X95" s="235"/>
      <c r="Y95" s="237"/>
      <c r="Z95" s="237"/>
      <c r="AA95" s="235"/>
      <c r="AB95" s="237"/>
      <c r="AC95" s="237"/>
      <c r="AD95" s="235"/>
      <c r="AE95" s="310"/>
      <c r="AF95" s="240"/>
      <c r="AG95" s="221"/>
      <c r="AH95" s="221"/>
      <c r="AI95" s="221"/>
      <c r="AJ95" s="221"/>
      <c r="AK95" s="221"/>
      <c r="AL95" s="221"/>
      <c r="AM95" s="221"/>
      <c r="AN95" s="221"/>
      <c r="AO95" s="221"/>
      <c r="AP95" s="221"/>
      <c r="AQ95" s="221"/>
      <c r="AR95" s="221"/>
      <c r="AS95" s="221"/>
      <c r="AT95" s="221"/>
      <c r="AU95" s="221"/>
      <c r="AV95" s="221"/>
      <c r="AW95" s="221"/>
      <c r="AX95" s="221"/>
      <c r="AY95" s="221"/>
      <c r="AZ95" s="221"/>
      <c r="BA95" s="221"/>
      <c r="BB95" s="221"/>
      <c r="BC95" s="221"/>
      <c r="BD95" s="221"/>
      <c r="BE95" s="221"/>
      <c r="BF95" s="221"/>
      <c r="BG95" s="221"/>
      <c r="BH95" s="221"/>
      <c r="BI95" s="221"/>
      <c r="BJ95" s="221"/>
    </row>
    <row r="96" spans="1:62" s="68" customFormat="1" ht="24" hidden="1" customHeight="1" thickBot="1" x14ac:dyDescent="0.3">
      <c r="K96" s="176"/>
      <c r="L96" s="176"/>
      <c r="M96" s="176"/>
      <c r="N96" s="176"/>
      <c r="O96" s="176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</row>
    <row r="97" spans="1:62" s="68" customFormat="1" ht="24" hidden="1" customHeight="1" thickBot="1" x14ac:dyDescent="0.3">
      <c r="A97" s="612" t="s">
        <v>406</v>
      </c>
      <c r="B97" s="612" t="s">
        <v>383</v>
      </c>
      <c r="C97" s="711" t="s">
        <v>99</v>
      </c>
      <c r="D97" s="793"/>
      <c r="E97" s="793"/>
      <c r="F97" s="793"/>
      <c r="G97" s="793"/>
      <c r="H97" s="793"/>
      <c r="I97" s="793"/>
      <c r="J97" s="793"/>
      <c r="K97" s="793"/>
      <c r="L97" s="793"/>
      <c r="M97" s="793"/>
      <c r="N97" s="712"/>
      <c r="O97" s="796" t="s">
        <v>236</v>
      </c>
      <c r="P97" s="797"/>
      <c r="Q97" s="797"/>
      <c r="R97" s="797"/>
      <c r="S97" s="797"/>
      <c r="T97" s="797"/>
      <c r="U97" s="797"/>
      <c r="V97" s="797"/>
      <c r="W97" s="797"/>
      <c r="X97" s="797"/>
      <c r="Y97" s="797"/>
      <c r="Z97" s="797"/>
      <c r="AA97" s="797"/>
      <c r="AB97" s="797"/>
      <c r="AC97" s="797"/>
      <c r="AD97" s="797"/>
      <c r="AE97" s="797"/>
      <c r="AF97" s="798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</row>
    <row r="98" spans="1:62" s="68" customFormat="1" ht="24" hidden="1" customHeight="1" thickBot="1" x14ac:dyDescent="0.3">
      <c r="A98" s="782"/>
      <c r="B98" s="782"/>
      <c r="C98" s="711" t="s">
        <v>246</v>
      </c>
      <c r="D98" s="712"/>
      <c r="E98" s="711" t="s">
        <v>247</v>
      </c>
      <c r="F98" s="712"/>
      <c r="G98" s="711" t="s">
        <v>248</v>
      </c>
      <c r="H98" s="712"/>
      <c r="I98" s="711" t="s">
        <v>249</v>
      </c>
      <c r="J98" s="712"/>
      <c r="K98" s="711" t="s">
        <v>378</v>
      </c>
      <c r="L98" s="712"/>
      <c r="M98" s="711" t="s">
        <v>251</v>
      </c>
      <c r="N98" s="712"/>
      <c r="O98" s="796" t="s">
        <v>246</v>
      </c>
      <c r="P98" s="797"/>
      <c r="Q98" s="798"/>
      <c r="R98" s="796" t="s">
        <v>247</v>
      </c>
      <c r="S98" s="797"/>
      <c r="T98" s="798"/>
      <c r="U98" s="796" t="s">
        <v>248</v>
      </c>
      <c r="V98" s="797"/>
      <c r="W98" s="798"/>
      <c r="X98" s="796" t="s">
        <v>249</v>
      </c>
      <c r="Y98" s="797"/>
      <c r="Z98" s="798"/>
      <c r="AA98" s="796" t="s">
        <v>378</v>
      </c>
      <c r="AB98" s="797"/>
      <c r="AC98" s="798"/>
      <c r="AD98" s="796" t="s">
        <v>251</v>
      </c>
      <c r="AE98" s="797"/>
      <c r="AF98" s="798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</row>
    <row r="99" spans="1:62" s="68" customFormat="1" ht="29.25" hidden="1" customHeight="1" thickBot="1" x14ac:dyDescent="0.3">
      <c r="A99" s="782"/>
      <c r="B99" s="613"/>
      <c r="C99" s="241" t="s">
        <v>100</v>
      </c>
      <c r="D99" s="223" t="s">
        <v>384</v>
      </c>
      <c r="E99" s="241" t="s">
        <v>100</v>
      </c>
      <c r="F99" s="223" t="s">
        <v>384</v>
      </c>
      <c r="G99" s="241" t="s">
        <v>100</v>
      </c>
      <c r="H99" s="223" t="s">
        <v>384</v>
      </c>
      <c r="I99" s="241" t="s">
        <v>100</v>
      </c>
      <c r="J99" s="223" t="s">
        <v>384</v>
      </c>
      <c r="K99" s="241" t="s">
        <v>100</v>
      </c>
      <c r="L99" s="223" t="s">
        <v>384</v>
      </c>
      <c r="M99" s="241" t="s">
        <v>100</v>
      </c>
      <c r="N99" s="223" t="s">
        <v>384</v>
      </c>
      <c r="O99" s="226" t="s">
        <v>100</v>
      </c>
      <c r="P99" s="226" t="s">
        <v>385</v>
      </c>
      <c r="Q99" s="226" t="s">
        <v>223</v>
      </c>
      <c r="R99" s="226" t="s">
        <v>100</v>
      </c>
      <c r="S99" s="226" t="s">
        <v>385</v>
      </c>
      <c r="T99" s="226" t="s">
        <v>223</v>
      </c>
      <c r="U99" s="226" t="s">
        <v>100</v>
      </c>
      <c r="V99" s="226" t="s">
        <v>385</v>
      </c>
      <c r="W99" s="226" t="s">
        <v>223</v>
      </c>
      <c r="X99" s="226" t="s">
        <v>100</v>
      </c>
      <c r="Y99" s="226" t="s">
        <v>385</v>
      </c>
      <c r="Z99" s="226" t="s">
        <v>223</v>
      </c>
      <c r="AA99" s="226" t="s">
        <v>100</v>
      </c>
      <c r="AB99" s="226" t="s">
        <v>385</v>
      </c>
      <c r="AC99" s="226" t="s">
        <v>223</v>
      </c>
      <c r="AD99" s="226" t="s">
        <v>100</v>
      </c>
      <c r="AE99" s="226" t="s">
        <v>385</v>
      </c>
      <c r="AF99" s="226" t="s">
        <v>223</v>
      </c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</row>
    <row r="100" spans="1:62" s="68" customFormat="1" ht="16.5" hidden="1" x14ac:dyDescent="0.25">
      <c r="A100" s="782"/>
      <c r="B100" s="152" t="s">
        <v>386</v>
      </c>
      <c r="C100" s="150"/>
      <c r="D100" s="236"/>
      <c r="E100" s="150"/>
      <c r="F100" s="236"/>
      <c r="G100" s="150"/>
      <c r="H100" s="236"/>
      <c r="I100" s="150"/>
      <c r="J100" s="236"/>
      <c r="K100" s="150"/>
      <c r="L100" s="236"/>
      <c r="M100" s="150"/>
      <c r="N100" s="236"/>
      <c r="O100" s="150"/>
      <c r="P100" s="236"/>
      <c r="Q100" s="236"/>
      <c r="R100" s="150"/>
      <c r="S100" s="236"/>
      <c r="T100" s="236"/>
      <c r="U100" s="150"/>
      <c r="V100" s="236"/>
      <c r="W100" s="236"/>
      <c r="X100" s="150"/>
      <c r="Y100" s="236"/>
      <c r="Z100" s="236"/>
      <c r="AA100" s="150"/>
      <c r="AB100" s="236"/>
      <c r="AC100" s="236"/>
      <c r="AD100" s="150"/>
      <c r="AE100" s="309"/>
      <c r="AF100" s="239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</row>
    <row r="101" spans="1:62" s="68" customFormat="1" ht="16.5" hidden="1" x14ac:dyDescent="0.25">
      <c r="A101" s="782"/>
      <c r="B101" s="153" t="s">
        <v>387</v>
      </c>
      <c r="C101" s="150"/>
      <c r="D101" s="236"/>
      <c r="E101" s="150"/>
      <c r="F101" s="236"/>
      <c r="G101" s="150"/>
      <c r="H101" s="236"/>
      <c r="I101" s="150"/>
      <c r="J101" s="236"/>
      <c r="K101" s="150"/>
      <c r="L101" s="236"/>
      <c r="M101" s="150"/>
      <c r="N101" s="236"/>
      <c r="O101" s="150"/>
      <c r="P101" s="236"/>
      <c r="Q101" s="236"/>
      <c r="R101" s="150"/>
      <c r="S101" s="236"/>
      <c r="T101" s="236"/>
      <c r="U101" s="150"/>
      <c r="V101" s="236"/>
      <c r="W101" s="236"/>
      <c r="X101" s="150"/>
      <c r="Y101" s="236"/>
      <c r="Z101" s="236"/>
      <c r="AA101" s="150"/>
      <c r="AB101" s="236"/>
      <c r="AC101" s="236"/>
      <c r="AD101" s="150"/>
      <c r="AE101" s="309"/>
      <c r="AF101" s="239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</row>
    <row r="102" spans="1:62" s="68" customFormat="1" ht="16.5" hidden="1" x14ac:dyDescent="0.25">
      <c r="A102" s="782"/>
      <c r="B102" s="153" t="s">
        <v>388</v>
      </c>
      <c r="C102" s="150"/>
      <c r="D102" s="236"/>
      <c r="E102" s="150"/>
      <c r="F102" s="236"/>
      <c r="G102" s="150"/>
      <c r="H102" s="236"/>
      <c r="I102" s="150"/>
      <c r="J102" s="236"/>
      <c r="K102" s="150"/>
      <c r="L102" s="236"/>
      <c r="M102" s="150"/>
      <c r="N102" s="236"/>
      <c r="O102" s="150"/>
      <c r="P102" s="236"/>
      <c r="Q102" s="236"/>
      <c r="R102" s="150"/>
      <c r="S102" s="236"/>
      <c r="T102" s="236"/>
      <c r="U102" s="150"/>
      <c r="V102" s="236"/>
      <c r="W102" s="236"/>
      <c r="X102" s="150"/>
      <c r="Y102" s="236"/>
      <c r="Z102" s="236"/>
      <c r="AA102" s="150"/>
      <c r="AB102" s="236"/>
      <c r="AC102" s="236"/>
      <c r="AD102" s="150"/>
      <c r="AE102" s="309"/>
      <c r="AF102" s="239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</row>
    <row r="103" spans="1:62" s="68" customFormat="1" ht="16.5" hidden="1" x14ac:dyDescent="0.25">
      <c r="A103" s="782"/>
      <c r="B103" s="153" t="s">
        <v>389</v>
      </c>
      <c r="C103" s="150"/>
      <c r="D103" s="236"/>
      <c r="E103" s="150"/>
      <c r="F103" s="236"/>
      <c r="G103" s="150"/>
      <c r="H103" s="236"/>
      <c r="I103" s="150"/>
      <c r="J103" s="236"/>
      <c r="K103" s="150"/>
      <c r="L103" s="236"/>
      <c r="M103" s="150"/>
      <c r="N103" s="236"/>
      <c r="O103" s="150"/>
      <c r="P103" s="236"/>
      <c r="Q103" s="236"/>
      <c r="R103" s="150"/>
      <c r="S103" s="236"/>
      <c r="T103" s="236"/>
      <c r="U103" s="150"/>
      <c r="V103" s="236"/>
      <c r="W103" s="236"/>
      <c r="X103" s="150"/>
      <c r="Y103" s="236"/>
      <c r="Z103" s="236"/>
      <c r="AA103" s="150"/>
      <c r="AB103" s="236"/>
      <c r="AC103" s="236"/>
      <c r="AD103" s="150"/>
      <c r="AE103" s="309"/>
      <c r="AF103" s="239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</row>
    <row r="104" spans="1:62" s="68" customFormat="1" ht="16.5" hidden="1" x14ac:dyDescent="0.25">
      <c r="A104" s="782"/>
      <c r="B104" s="153" t="s">
        <v>390</v>
      </c>
      <c r="C104" s="150"/>
      <c r="D104" s="236"/>
      <c r="E104" s="150"/>
      <c r="F104" s="236"/>
      <c r="G104" s="150"/>
      <c r="H104" s="236"/>
      <c r="I104" s="150"/>
      <c r="J104" s="236"/>
      <c r="K104" s="150"/>
      <c r="L104" s="236"/>
      <c r="M104" s="150"/>
      <c r="N104" s="236"/>
      <c r="O104" s="150"/>
      <c r="P104" s="236"/>
      <c r="Q104" s="236"/>
      <c r="R104" s="150"/>
      <c r="S104" s="236"/>
      <c r="T104" s="236"/>
      <c r="U104" s="150"/>
      <c r="V104" s="236"/>
      <c r="W104" s="236"/>
      <c r="X104" s="150"/>
      <c r="Y104" s="236"/>
      <c r="Z104" s="236"/>
      <c r="AA104" s="150"/>
      <c r="AB104" s="236"/>
      <c r="AC104" s="236"/>
      <c r="AD104" s="150"/>
      <c r="AE104" s="309"/>
      <c r="AF104" s="239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</row>
    <row r="105" spans="1:62" s="68" customFormat="1" ht="16.5" hidden="1" x14ac:dyDescent="0.25">
      <c r="A105" s="782"/>
      <c r="B105" s="153" t="s">
        <v>391</v>
      </c>
      <c r="C105" s="150"/>
      <c r="D105" s="236"/>
      <c r="E105" s="150"/>
      <c r="F105" s="236"/>
      <c r="G105" s="150"/>
      <c r="H105" s="236"/>
      <c r="I105" s="150"/>
      <c r="J105" s="236"/>
      <c r="K105" s="150"/>
      <c r="L105" s="236"/>
      <c r="M105" s="150"/>
      <c r="N105" s="236"/>
      <c r="O105" s="150"/>
      <c r="P105" s="236"/>
      <c r="Q105" s="236"/>
      <c r="R105" s="150"/>
      <c r="S105" s="236"/>
      <c r="T105" s="236"/>
      <c r="U105" s="150"/>
      <c r="V105" s="236"/>
      <c r="W105" s="236"/>
      <c r="X105" s="150"/>
      <c r="Y105" s="236"/>
      <c r="Z105" s="236"/>
      <c r="AA105" s="150"/>
      <c r="AB105" s="236"/>
      <c r="AC105" s="236"/>
      <c r="AD105" s="150"/>
      <c r="AE105" s="309"/>
      <c r="AF105" s="239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155"/>
      <c r="BI105" s="155"/>
      <c r="BJ105" s="155"/>
    </row>
    <row r="106" spans="1:62" s="68" customFormat="1" ht="16.5" hidden="1" x14ac:dyDescent="0.25">
      <c r="A106" s="782"/>
      <c r="B106" s="153" t="s">
        <v>392</v>
      </c>
      <c r="C106" s="150"/>
      <c r="D106" s="236"/>
      <c r="E106" s="150"/>
      <c r="F106" s="236"/>
      <c r="G106" s="150"/>
      <c r="H106" s="236"/>
      <c r="I106" s="150"/>
      <c r="J106" s="236"/>
      <c r="K106" s="150"/>
      <c r="L106" s="236"/>
      <c r="M106" s="150"/>
      <c r="N106" s="236"/>
      <c r="O106" s="150"/>
      <c r="P106" s="236"/>
      <c r="Q106" s="236"/>
      <c r="R106" s="150"/>
      <c r="S106" s="236"/>
      <c r="T106" s="236"/>
      <c r="U106" s="150"/>
      <c r="V106" s="236"/>
      <c r="W106" s="236"/>
      <c r="X106" s="150"/>
      <c r="Y106" s="236"/>
      <c r="Z106" s="236"/>
      <c r="AA106" s="150"/>
      <c r="AB106" s="236"/>
      <c r="AC106" s="236"/>
      <c r="AD106" s="150"/>
      <c r="AE106" s="309"/>
      <c r="AF106" s="239"/>
      <c r="AG106" s="155"/>
      <c r="AH106" s="155"/>
      <c r="AI106" s="155"/>
      <c r="AJ106" s="155"/>
      <c r="AK106" s="155"/>
      <c r="AL106" s="155"/>
      <c r="AM106" s="155"/>
      <c r="AN106" s="155"/>
      <c r="AO106" s="155"/>
      <c r="AP106" s="155"/>
      <c r="AQ106" s="155"/>
      <c r="AR106" s="155"/>
      <c r="AS106" s="155"/>
      <c r="AT106" s="155"/>
      <c r="AU106" s="155"/>
      <c r="AV106" s="155"/>
      <c r="AW106" s="155"/>
      <c r="AX106" s="155"/>
      <c r="AY106" s="155"/>
      <c r="AZ106" s="155"/>
      <c r="BA106" s="155"/>
      <c r="BB106" s="155"/>
      <c r="BC106" s="155"/>
      <c r="BD106" s="155"/>
      <c r="BE106" s="155"/>
      <c r="BF106" s="155"/>
      <c r="BG106" s="155"/>
      <c r="BH106" s="155"/>
      <c r="BI106" s="155"/>
      <c r="BJ106" s="155"/>
    </row>
    <row r="107" spans="1:62" s="68" customFormat="1" ht="16.5" hidden="1" x14ac:dyDescent="0.25">
      <c r="A107" s="782"/>
      <c r="B107" s="153" t="s">
        <v>393</v>
      </c>
      <c r="C107" s="150"/>
      <c r="D107" s="236"/>
      <c r="E107" s="150"/>
      <c r="F107" s="236"/>
      <c r="G107" s="150"/>
      <c r="H107" s="236"/>
      <c r="I107" s="150"/>
      <c r="J107" s="236"/>
      <c r="K107" s="150"/>
      <c r="L107" s="236"/>
      <c r="M107" s="150"/>
      <c r="N107" s="236"/>
      <c r="O107" s="150"/>
      <c r="P107" s="236"/>
      <c r="Q107" s="236"/>
      <c r="R107" s="150"/>
      <c r="S107" s="236"/>
      <c r="T107" s="236"/>
      <c r="U107" s="150"/>
      <c r="V107" s="236"/>
      <c r="W107" s="236"/>
      <c r="X107" s="150"/>
      <c r="Y107" s="236"/>
      <c r="Z107" s="236"/>
      <c r="AA107" s="150"/>
      <c r="AB107" s="236"/>
      <c r="AC107" s="236"/>
      <c r="AD107" s="150"/>
      <c r="AE107" s="309"/>
      <c r="AF107" s="239"/>
      <c r="AG107" s="155"/>
      <c r="AH107" s="155"/>
      <c r="AI107" s="155"/>
      <c r="AJ107" s="155"/>
      <c r="AK107" s="155"/>
      <c r="AL107" s="155"/>
      <c r="AM107" s="155"/>
      <c r="AN107" s="155"/>
      <c r="AO107" s="155"/>
      <c r="AP107" s="155"/>
      <c r="AQ107" s="155"/>
      <c r="AR107" s="155"/>
      <c r="AS107" s="155"/>
      <c r="AT107" s="155"/>
      <c r="AU107" s="155"/>
      <c r="AV107" s="155"/>
      <c r="AW107" s="155"/>
      <c r="AX107" s="155"/>
      <c r="AY107" s="155"/>
      <c r="AZ107" s="155"/>
      <c r="BA107" s="155"/>
      <c r="BB107" s="155"/>
      <c r="BC107" s="155"/>
      <c r="BD107" s="155"/>
      <c r="BE107" s="155"/>
      <c r="BF107" s="155"/>
      <c r="BG107" s="155"/>
      <c r="BH107" s="155"/>
      <c r="BI107" s="155"/>
      <c r="BJ107" s="155"/>
    </row>
    <row r="108" spans="1:62" s="68" customFormat="1" ht="16.5" hidden="1" x14ac:dyDescent="0.25">
      <c r="A108" s="782"/>
      <c r="B108" s="153" t="s">
        <v>394</v>
      </c>
      <c r="C108" s="150"/>
      <c r="D108" s="236"/>
      <c r="E108" s="150"/>
      <c r="F108" s="236"/>
      <c r="G108" s="150"/>
      <c r="H108" s="236"/>
      <c r="I108" s="150"/>
      <c r="J108" s="236"/>
      <c r="K108" s="150"/>
      <c r="L108" s="236"/>
      <c r="M108" s="150"/>
      <c r="N108" s="236"/>
      <c r="O108" s="150"/>
      <c r="P108" s="236"/>
      <c r="Q108" s="236"/>
      <c r="R108" s="150"/>
      <c r="S108" s="236"/>
      <c r="T108" s="236"/>
      <c r="U108" s="150"/>
      <c r="V108" s="236"/>
      <c r="W108" s="236"/>
      <c r="X108" s="150"/>
      <c r="Y108" s="236"/>
      <c r="Z108" s="236"/>
      <c r="AA108" s="150"/>
      <c r="AB108" s="236"/>
      <c r="AC108" s="236"/>
      <c r="AD108" s="150"/>
      <c r="AE108" s="309"/>
      <c r="AF108" s="239"/>
      <c r="AG108" s="155"/>
      <c r="AH108" s="155"/>
      <c r="AI108" s="155"/>
      <c r="AJ108" s="155"/>
      <c r="AK108" s="155"/>
      <c r="AL108" s="155"/>
      <c r="AM108" s="155"/>
      <c r="AN108" s="155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155"/>
      <c r="BI108" s="155"/>
      <c r="BJ108" s="155"/>
    </row>
    <row r="109" spans="1:62" s="68" customFormat="1" ht="16.5" hidden="1" x14ac:dyDescent="0.25">
      <c r="A109" s="782"/>
      <c r="B109" s="153" t="s">
        <v>395</v>
      </c>
      <c r="C109" s="150"/>
      <c r="D109" s="236"/>
      <c r="E109" s="150"/>
      <c r="F109" s="236"/>
      <c r="G109" s="150"/>
      <c r="H109" s="236"/>
      <c r="I109" s="150"/>
      <c r="J109" s="236"/>
      <c r="K109" s="150"/>
      <c r="L109" s="236"/>
      <c r="M109" s="150"/>
      <c r="N109" s="236"/>
      <c r="O109" s="150"/>
      <c r="P109" s="236"/>
      <c r="Q109" s="236"/>
      <c r="R109" s="150"/>
      <c r="S109" s="236"/>
      <c r="T109" s="236"/>
      <c r="U109" s="150"/>
      <c r="V109" s="236"/>
      <c r="W109" s="236"/>
      <c r="X109" s="150"/>
      <c r="Y109" s="236"/>
      <c r="Z109" s="236"/>
      <c r="AA109" s="150"/>
      <c r="AB109" s="236"/>
      <c r="AC109" s="236"/>
      <c r="AD109" s="150"/>
      <c r="AE109" s="309"/>
      <c r="AF109" s="239"/>
      <c r="AG109" s="155"/>
      <c r="AH109" s="155"/>
      <c r="AI109" s="155"/>
      <c r="AJ109" s="155"/>
      <c r="AK109" s="155"/>
      <c r="AL109" s="155"/>
      <c r="AM109" s="155"/>
      <c r="AN109" s="155"/>
      <c r="AO109" s="155"/>
      <c r="AP109" s="155"/>
      <c r="AQ109" s="155"/>
      <c r="AR109" s="155"/>
      <c r="AS109" s="155"/>
      <c r="AT109" s="155"/>
      <c r="AU109" s="155"/>
      <c r="AV109" s="155"/>
      <c r="AW109" s="155"/>
      <c r="AX109" s="155"/>
      <c r="AY109" s="155"/>
      <c r="AZ109" s="155"/>
      <c r="BA109" s="155"/>
      <c r="BB109" s="155"/>
      <c r="BC109" s="155"/>
      <c r="BD109" s="155"/>
      <c r="BE109" s="155"/>
      <c r="BF109" s="155"/>
      <c r="BG109" s="155"/>
      <c r="BH109" s="155"/>
      <c r="BI109" s="155"/>
      <c r="BJ109" s="155"/>
    </row>
    <row r="110" spans="1:62" s="68" customFormat="1" ht="16.5" hidden="1" x14ac:dyDescent="0.25">
      <c r="A110" s="782"/>
      <c r="B110" s="153" t="s">
        <v>396</v>
      </c>
      <c r="C110" s="150"/>
      <c r="D110" s="236"/>
      <c r="E110" s="150"/>
      <c r="F110" s="236"/>
      <c r="G110" s="150"/>
      <c r="H110" s="236"/>
      <c r="I110" s="150"/>
      <c r="J110" s="236"/>
      <c r="K110" s="150"/>
      <c r="L110" s="236"/>
      <c r="M110" s="150"/>
      <c r="N110" s="236"/>
      <c r="O110" s="150"/>
      <c r="P110" s="236"/>
      <c r="Q110" s="236"/>
      <c r="R110" s="150"/>
      <c r="S110" s="236"/>
      <c r="T110" s="236"/>
      <c r="U110" s="150"/>
      <c r="V110" s="236"/>
      <c r="W110" s="236"/>
      <c r="X110" s="150"/>
      <c r="Y110" s="236"/>
      <c r="Z110" s="236"/>
      <c r="AA110" s="150"/>
      <c r="AB110" s="236"/>
      <c r="AC110" s="236"/>
      <c r="AD110" s="150"/>
      <c r="AE110" s="309"/>
      <c r="AF110" s="239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5"/>
      <c r="BF110" s="155"/>
      <c r="BG110" s="155"/>
      <c r="BH110" s="155"/>
      <c r="BI110" s="155"/>
      <c r="BJ110" s="155"/>
    </row>
    <row r="111" spans="1:62" s="68" customFormat="1" ht="16.5" hidden="1" x14ac:dyDescent="0.25">
      <c r="A111" s="782"/>
      <c r="B111" s="153" t="s">
        <v>397</v>
      </c>
      <c r="C111" s="150"/>
      <c r="D111" s="236"/>
      <c r="E111" s="150"/>
      <c r="F111" s="236"/>
      <c r="G111" s="150"/>
      <c r="H111" s="236"/>
      <c r="I111" s="150"/>
      <c r="J111" s="236"/>
      <c r="K111" s="150"/>
      <c r="L111" s="236"/>
      <c r="M111" s="150"/>
      <c r="N111" s="236"/>
      <c r="O111" s="150"/>
      <c r="P111" s="236"/>
      <c r="Q111" s="236"/>
      <c r="R111" s="150"/>
      <c r="S111" s="236"/>
      <c r="T111" s="236"/>
      <c r="U111" s="150"/>
      <c r="V111" s="236"/>
      <c r="W111" s="236"/>
      <c r="X111" s="150"/>
      <c r="Y111" s="236"/>
      <c r="Z111" s="236"/>
      <c r="AA111" s="150"/>
      <c r="AB111" s="236"/>
      <c r="AC111" s="236"/>
      <c r="AD111" s="150"/>
      <c r="AE111" s="309"/>
      <c r="AF111" s="239"/>
      <c r="AG111" s="155"/>
      <c r="AH111" s="155"/>
      <c r="AI111" s="155"/>
      <c r="AJ111" s="155"/>
      <c r="AK111" s="155"/>
      <c r="AL111" s="15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5"/>
      <c r="AZ111" s="155"/>
      <c r="BA111" s="155"/>
      <c r="BB111" s="155"/>
      <c r="BC111" s="155"/>
      <c r="BD111" s="155"/>
      <c r="BE111" s="155"/>
      <c r="BF111" s="155"/>
      <c r="BG111" s="155"/>
      <c r="BH111" s="155"/>
      <c r="BI111" s="155"/>
      <c r="BJ111" s="155"/>
    </row>
    <row r="112" spans="1:62" s="68" customFormat="1" ht="16.5" hidden="1" x14ac:dyDescent="0.25">
      <c r="A112" s="782"/>
      <c r="B112" s="153" t="s">
        <v>398</v>
      </c>
      <c r="C112" s="150"/>
      <c r="D112" s="236"/>
      <c r="E112" s="150"/>
      <c r="F112" s="236"/>
      <c r="G112" s="150"/>
      <c r="H112" s="236"/>
      <c r="I112" s="150"/>
      <c r="J112" s="236"/>
      <c r="K112" s="150"/>
      <c r="L112" s="236"/>
      <c r="M112" s="150"/>
      <c r="N112" s="236"/>
      <c r="O112" s="150"/>
      <c r="P112" s="236"/>
      <c r="Q112" s="236"/>
      <c r="R112" s="150"/>
      <c r="S112" s="236"/>
      <c r="T112" s="236"/>
      <c r="U112" s="150"/>
      <c r="V112" s="236"/>
      <c r="W112" s="236"/>
      <c r="X112" s="150"/>
      <c r="Y112" s="236"/>
      <c r="Z112" s="236"/>
      <c r="AA112" s="150"/>
      <c r="AB112" s="236"/>
      <c r="AC112" s="236"/>
      <c r="AD112" s="150"/>
      <c r="AE112" s="309"/>
      <c r="AF112" s="239"/>
      <c r="AG112" s="155"/>
      <c r="AH112" s="155"/>
      <c r="AI112" s="155"/>
      <c r="AJ112" s="155"/>
      <c r="AK112" s="155"/>
      <c r="AL112" s="15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155"/>
      <c r="BI112" s="155"/>
      <c r="BJ112" s="155"/>
    </row>
    <row r="113" spans="1:62" s="68" customFormat="1" ht="16.5" hidden="1" x14ac:dyDescent="0.25">
      <c r="A113" s="782"/>
      <c r="B113" s="153" t="s">
        <v>399</v>
      </c>
      <c r="C113" s="150"/>
      <c r="D113" s="236"/>
      <c r="E113" s="150"/>
      <c r="F113" s="236"/>
      <c r="G113" s="150"/>
      <c r="H113" s="236"/>
      <c r="I113" s="150"/>
      <c r="J113" s="236"/>
      <c r="K113" s="150"/>
      <c r="L113" s="236"/>
      <c r="M113" s="150"/>
      <c r="N113" s="236"/>
      <c r="O113" s="150"/>
      <c r="P113" s="236"/>
      <c r="Q113" s="236"/>
      <c r="R113" s="150"/>
      <c r="S113" s="236"/>
      <c r="T113" s="236"/>
      <c r="U113" s="150"/>
      <c r="V113" s="236"/>
      <c r="W113" s="236"/>
      <c r="X113" s="150"/>
      <c r="Y113" s="236"/>
      <c r="Z113" s="236"/>
      <c r="AA113" s="150"/>
      <c r="AB113" s="236"/>
      <c r="AC113" s="236"/>
      <c r="AD113" s="150"/>
      <c r="AE113" s="309"/>
      <c r="AF113" s="239"/>
      <c r="AG113" s="155"/>
      <c r="AH113" s="155"/>
      <c r="AI113" s="155"/>
      <c r="AJ113" s="155"/>
      <c r="AK113" s="155"/>
      <c r="AL113" s="15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5"/>
      <c r="BF113" s="155"/>
      <c r="BG113" s="155"/>
      <c r="BH113" s="155"/>
      <c r="BI113" s="155"/>
      <c r="BJ113" s="155"/>
    </row>
    <row r="114" spans="1:62" s="68" customFormat="1" ht="16.5" hidden="1" x14ac:dyDescent="0.25">
      <c r="A114" s="782"/>
      <c r="B114" s="153" t="s">
        <v>400</v>
      </c>
      <c r="C114" s="150"/>
      <c r="D114" s="236"/>
      <c r="E114" s="150"/>
      <c r="F114" s="236"/>
      <c r="G114" s="150"/>
      <c r="H114" s="236"/>
      <c r="I114" s="150"/>
      <c r="J114" s="236"/>
      <c r="K114" s="150"/>
      <c r="L114" s="236"/>
      <c r="M114" s="150"/>
      <c r="N114" s="236"/>
      <c r="O114" s="150"/>
      <c r="P114" s="236"/>
      <c r="Q114" s="236"/>
      <c r="R114" s="150"/>
      <c r="S114" s="236"/>
      <c r="T114" s="236"/>
      <c r="U114" s="150"/>
      <c r="V114" s="236"/>
      <c r="W114" s="236"/>
      <c r="X114" s="150"/>
      <c r="Y114" s="236"/>
      <c r="Z114" s="236"/>
      <c r="AA114" s="150"/>
      <c r="AB114" s="236"/>
      <c r="AC114" s="236"/>
      <c r="AD114" s="150"/>
      <c r="AE114" s="309"/>
      <c r="AF114" s="239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</row>
    <row r="115" spans="1:62" s="68" customFormat="1" ht="16.5" hidden="1" x14ac:dyDescent="0.25">
      <c r="A115" s="782"/>
      <c r="B115" s="153" t="s">
        <v>401</v>
      </c>
      <c r="C115" s="150"/>
      <c r="D115" s="236"/>
      <c r="E115" s="150"/>
      <c r="F115" s="236"/>
      <c r="G115" s="150"/>
      <c r="H115" s="236"/>
      <c r="I115" s="150"/>
      <c r="J115" s="236"/>
      <c r="K115" s="150"/>
      <c r="L115" s="236"/>
      <c r="M115" s="150"/>
      <c r="N115" s="236"/>
      <c r="O115" s="150"/>
      <c r="P115" s="236"/>
      <c r="Q115" s="236"/>
      <c r="R115" s="150"/>
      <c r="S115" s="236"/>
      <c r="T115" s="236"/>
      <c r="U115" s="150"/>
      <c r="V115" s="236"/>
      <c r="W115" s="236"/>
      <c r="X115" s="150"/>
      <c r="Y115" s="236"/>
      <c r="Z115" s="236"/>
      <c r="AA115" s="150"/>
      <c r="AB115" s="236"/>
      <c r="AC115" s="236"/>
      <c r="AD115" s="150"/>
      <c r="AE115" s="309"/>
      <c r="AF115" s="239"/>
      <c r="AG115" s="155"/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</row>
    <row r="116" spans="1:62" s="68" customFormat="1" ht="16.5" hidden="1" x14ac:dyDescent="0.25">
      <c r="A116" s="782"/>
      <c r="B116" s="153" t="s">
        <v>402</v>
      </c>
      <c r="C116" s="150"/>
      <c r="D116" s="236"/>
      <c r="E116" s="150"/>
      <c r="F116" s="236"/>
      <c r="G116" s="150"/>
      <c r="H116" s="236"/>
      <c r="I116" s="150"/>
      <c r="J116" s="236"/>
      <c r="K116" s="150"/>
      <c r="L116" s="236"/>
      <c r="M116" s="150"/>
      <c r="N116" s="236"/>
      <c r="O116" s="150"/>
      <c r="P116" s="236"/>
      <c r="Q116" s="236"/>
      <c r="R116" s="150"/>
      <c r="S116" s="236"/>
      <c r="T116" s="236"/>
      <c r="U116" s="150"/>
      <c r="V116" s="236"/>
      <c r="W116" s="236"/>
      <c r="X116" s="150"/>
      <c r="Y116" s="236"/>
      <c r="Z116" s="236"/>
      <c r="AA116" s="150"/>
      <c r="AB116" s="236"/>
      <c r="AC116" s="236"/>
      <c r="AD116" s="150"/>
      <c r="AE116" s="309"/>
      <c r="AF116" s="239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</row>
    <row r="117" spans="1:62" s="68" customFormat="1" ht="16.5" hidden="1" x14ac:dyDescent="0.25">
      <c r="A117" s="782"/>
      <c r="B117" s="153" t="s">
        <v>403</v>
      </c>
      <c r="C117" s="150"/>
      <c r="D117" s="236"/>
      <c r="E117" s="150"/>
      <c r="F117" s="236"/>
      <c r="G117" s="150"/>
      <c r="H117" s="236"/>
      <c r="I117" s="150"/>
      <c r="J117" s="236"/>
      <c r="K117" s="150"/>
      <c r="L117" s="236"/>
      <c r="M117" s="150"/>
      <c r="N117" s="236"/>
      <c r="O117" s="150"/>
      <c r="P117" s="236"/>
      <c r="Q117" s="236"/>
      <c r="R117" s="150"/>
      <c r="S117" s="236"/>
      <c r="T117" s="236"/>
      <c r="U117" s="150"/>
      <c r="V117" s="236"/>
      <c r="W117" s="236"/>
      <c r="X117" s="150"/>
      <c r="Y117" s="236"/>
      <c r="Z117" s="236"/>
      <c r="AA117" s="150"/>
      <c r="AB117" s="236"/>
      <c r="AC117" s="236"/>
      <c r="AD117" s="150"/>
      <c r="AE117" s="309"/>
      <c r="AF117" s="239"/>
      <c r="AG117" s="155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155"/>
      <c r="BI117" s="155"/>
      <c r="BJ117" s="155"/>
    </row>
    <row r="118" spans="1:62" s="68" customFormat="1" ht="16.5" hidden="1" x14ac:dyDescent="0.25">
      <c r="A118" s="782"/>
      <c r="B118" s="153" t="s">
        <v>404</v>
      </c>
      <c r="C118" s="150"/>
      <c r="D118" s="236"/>
      <c r="E118" s="150"/>
      <c r="F118" s="236"/>
      <c r="G118" s="150"/>
      <c r="H118" s="236"/>
      <c r="I118" s="150"/>
      <c r="J118" s="236"/>
      <c r="K118" s="150"/>
      <c r="L118" s="236"/>
      <c r="M118" s="150"/>
      <c r="N118" s="236"/>
      <c r="O118" s="150"/>
      <c r="P118" s="236"/>
      <c r="Q118" s="236"/>
      <c r="R118" s="150"/>
      <c r="S118" s="236"/>
      <c r="T118" s="236"/>
      <c r="U118" s="150"/>
      <c r="V118" s="236"/>
      <c r="W118" s="236"/>
      <c r="X118" s="150"/>
      <c r="Y118" s="236"/>
      <c r="Z118" s="236"/>
      <c r="AA118" s="150"/>
      <c r="AB118" s="236"/>
      <c r="AC118" s="236"/>
      <c r="AD118" s="150"/>
      <c r="AE118" s="309"/>
      <c r="AF118" s="239"/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 s="155"/>
      <c r="BE118" s="155"/>
      <c r="BF118" s="155"/>
      <c r="BG118" s="155"/>
      <c r="BH118" s="155"/>
      <c r="BI118" s="155"/>
      <c r="BJ118" s="155"/>
    </row>
    <row r="119" spans="1:62" s="68" customFormat="1" ht="16.5" hidden="1" x14ac:dyDescent="0.25">
      <c r="A119" s="782"/>
      <c r="B119" s="317" t="s">
        <v>405</v>
      </c>
      <c r="C119" s="318"/>
      <c r="D119" s="319"/>
      <c r="E119" s="318"/>
      <c r="F119" s="319"/>
      <c r="G119" s="318"/>
      <c r="H119" s="319"/>
      <c r="I119" s="318"/>
      <c r="J119" s="319"/>
      <c r="K119" s="318"/>
      <c r="L119" s="319"/>
      <c r="M119" s="318"/>
      <c r="N119" s="319"/>
      <c r="O119" s="318"/>
      <c r="P119" s="319"/>
      <c r="Q119" s="319"/>
      <c r="R119" s="318"/>
      <c r="S119" s="319"/>
      <c r="T119" s="319"/>
      <c r="U119" s="318"/>
      <c r="V119" s="319"/>
      <c r="W119" s="319"/>
      <c r="X119" s="318"/>
      <c r="Y119" s="319"/>
      <c r="Z119" s="319"/>
      <c r="AA119" s="318"/>
      <c r="AB119" s="319"/>
      <c r="AC119" s="319"/>
      <c r="AD119" s="318"/>
      <c r="AE119" s="319"/>
      <c r="AF119" s="322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155"/>
      <c r="BI119" s="155"/>
      <c r="BJ119" s="155"/>
    </row>
    <row r="120" spans="1:62" s="68" customFormat="1" ht="17.25" hidden="1" thickBot="1" x14ac:dyDescent="0.3">
      <c r="A120" s="786"/>
      <c r="B120" s="330" t="s">
        <v>93</v>
      </c>
      <c r="C120" s="330"/>
      <c r="D120" s="330"/>
      <c r="E120" s="330"/>
      <c r="F120" s="330"/>
      <c r="G120" s="330"/>
      <c r="H120" s="330"/>
      <c r="I120" s="330"/>
      <c r="J120" s="330"/>
      <c r="K120" s="330"/>
      <c r="L120" s="330"/>
      <c r="M120" s="330"/>
      <c r="N120" s="330"/>
      <c r="O120" s="330"/>
      <c r="P120" s="330"/>
      <c r="Q120" s="330"/>
      <c r="R120" s="330"/>
      <c r="S120" s="330"/>
      <c r="T120" s="330"/>
      <c r="U120" s="330"/>
      <c r="V120" s="330"/>
      <c r="W120" s="330"/>
      <c r="X120" s="330"/>
      <c r="Y120" s="330"/>
      <c r="Z120" s="330"/>
      <c r="AA120" s="330"/>
      <c r="AB120" s="330"/>
      <c r="AC120" s="330"/>
      <c r="AD120" s="330"/>
      <c r="AE120" s="330"/>
      <c r="AF120" s="331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</row>
    <row r="121" spans="1:62" ht="16.5" x14ac:dyDescent="0.25">
      <c r="A121" s="329"/>
      <c r="B121" s="329"/>
      <c r="C121" s="329"/>
      <c r="D121" s="329"/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29"/>
      <c r="P121" s="329"/>
      <c r="Q121" s="329"/>
      <c r="R121" s="329"/>
      <c r="S121" s="329"/>
      <c r="T121" s="329"/>
      <c r="U121" s="329"/>
      <c r="V121" s="329"/>
      <c r="W121" s="329"/>
      <c r="X121" s="329"/>
      <c r="Y121" s="329"/>
      <c r="Z121" s="329"/>
      <c r="AA121" s="329"/>
      <c r="AB121" s="329"/>
      <c r="AC121" s="329"/>
      <c r="AD121" s="329"/>
      <c r="AE121" s="329"/>
      <c r="AF121" s="329"/>
    </row>
    <row r="124" spans="1:62" ht="15" thickBot="1" x14ac:dyDescent="0.3"/>
    <row r="125" spans="1:62" s="68" customFormat="1" ht="50.25" customHeight="1" thickBot="1" x14ac:dyDescent="0.3">
      <c r="A125" s="791" t="s">
        <v>408</v>
      </c>
      <c r="B125" s="792"/>
      <c r="C125" s="779" t="s">
        <v>718</v>
      </c>
      <c r="D125" s="780"/>
      <c r="E125" s="780"/>
      <c r="F125" s="780"/>
      <c r="G125" s="780"/>
      <c r="H125" s="780"/>
      <c r="I125" s="780"/>
      <c r="J125" s="780"/>
      <c r="K125" s="780"/>
      <c r="L125" s="780"/>
      <c r="M125" s="780"/>
      <c r="N125" s="780"/>
      <c r="O125" s="780"/>
      <c r="P125" s="780"/>
      <c r="Q125" s="780"/>
      <c r="R125" s="780"/>
      <c r="S125" s="780"/>
      <c r="T125" s="780"/>
      <c r="U125" s="780"/>
      <c r="V125" s="780"/>
      <c r="W125" s="780"/>
      <c r="X125" s="780"/>
      <c r="Y125" s="780"/>
      <c r="Z125" s="781"/>
      <c r="AA125" s="155"/>
      <c r="AB125" s="155"/>
      <c r="AC125" s="155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155"/>
      <c r="AS125" s="155"/>
      <c r="AT125" s="155"/>
      <c r="AU125" s="155"/>
      <c r="AV125" s="155"/>
      <c r="AW125" s="155"/>
      <c r="AX125" s="155"/>
      <c r="AY125" s="155"/>
      <c r="AZ125" s="155"/>
      <c r="BA125" s="155"/>
      <c r="BB125" s="155"/>
      <c r="BC125" s="155"/>
      <c r="BD125" s="155"/>
      <c r="BE125" s="155"/>
      <c r="BF125" s="155"/>
      <c r="BG125" s="155"/>
      <c r="BH125" s="155"/>
      <c r="BI125" s="155"/>
      <c r="BJ125" s="155"/>
    </row>
    <row r="126" spans="1:62" s="68" customFormat="1" ht="24" customHeight="1" x14ac:dyDescent="0.25">
      <c r="A126" s="787" t="s">
        <v>406</v>
      </c>
      <c r="B126" s="787" t="s">
        <v>383</v>
      </c>
      <c r="C126" s="790" t="s">
        <v>234</v>
      </c>
      <c r="D126" s="790"/>
      <c r="E126" s="790" t="s">
        <v>241</v>
      </c>
      <c r="F126" s="790"/>
      <c r="G126" s="790" t="s">
        <v>242</v>
      </c>
      <c r="H126" s="790"/>
      <c r="I126" s="790" t="s">
        <v>243</v>
      </c>
      <c r="J126" s="790"/>
      <c r="K126" s="790" t="s">
        <v>244</v>
      </c>
      <c r="L126" s="790"/>
      <c r="M126" s="790" t="s">
        <v>245</v>
      </c>
      <c r="N126" s="790"/>
      <c r="O126" s="777" t="s">
        <v>246</v>
      </c>
      <c r="P126" s="778"/>
      <c r="Q126" s="777" t="s">
        <v>247</v>
      </c>
      <c r="R126" s="778"/>
      <c r="S126" s="777" t="s">
        <v>248</v>
      </c>
      <c r="T126" s="778"/>
      <c r="U126" s="777" t="s">
        <v>249</v>
      </c>
      <c r="V126" s="778"/>
      <c r="W126" s="777" t="s">
        <v>378</v>
      </c>
      <c r="X126" s="778"/>
      <c r="Y126" s="777" t="s">
        <v>251</v>
      </c>
      <c r="Z126" s="778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</row>
    <row r="127" spans="1:62" s="68" customFormat="1" ht="29.25" customHeight="1" x14ac:dyDescent="0.25">
      <c r="A127" s="789"/>
      <c r="B127" s="788"/>
      <c r="C127" s="333" t="s">
        <v>409</v>
      </c>
      <c r="D127" s="333" t="s">
        <v>410</v>
      </c>
      <c r="E127" s="333" t="s">
        <v>409</v>
      </c>
      <c r="F127" s="333" t="s">
        <v>410</v>
      </c>
      <c r="G127" s="333" t="s">
        <v>409</v>
      </c>
      <c r="H127" s="333" t="s">
        <v>410</v>
      </c>
      <c r="I127" s="333" t="s">
        <v>409</v>
      </c>
      <c r="J127" s="333" t="s">
        <v>410</v>
      </c>
      <c r="K127" s="333" t="s">
        <v>409</v>
      </c>
      <c r="L127" s="333" t="s">
        <v>410</v>
      </c>
      <c r="M127" s="333" t="s">
        <v>409</v>
      </c>
      <c r="N127" s="333" t="s">
        <v>410</v>
      </c>
      <c r="O127" s="333" t="s">
        <v>409</v>
      </c>
      <c r="P127" s="333" t="s">
        <v>410</v>
      </c>
      <c r="Q127" s="333" t="s">
        <v>409</v>
      </c>
      <c r="R127" s="333" t="s">
        <v>410</v>
      </c>
      <c r="S127" s="333" t="s">
        <v>409</v>
      </c>
      <c r="T127" s="333" t="s">
        <v>410</v>
      </c>
      <c r="U127" s="333" t="s">
        <v>409</v>
      </c>
      <c r="V127" s="333" t="s">
        <v>410</v>
      </c>
      <c r="W127" s="333" t="s">
        <v>409</v>
      </c>
      <c r="X127" s="333" t="s">
        <v>410</v>
      </c>
      <c r="Y127" s="333" t="s">
        <v>409</v>
      </c>
      <c r="Z127" s="333" t="s">
        <v>410</v>
      </c>
      <c r="AA127" s="155"/>
      <c r="AB127" s="155"/>
      <c r="AC127" s="155"/>
      <c r="AD127" s="155"/>
      <c r="AE127" s="155"/>
      <c r="AF127" s="155"/>
      <c r="AG127" s="155"/>
      <c r="AH127" s="155"/>
      <c r="AI127" s="155"/>
      <c r="AJ127" s="155"/>
      <c r="AK127" s="155"/>
      <c r="AL127" s="155"/>
      <c r="AM127" s="155"/>
      <c r="AN127" s="155"/>
      <c r="AO127" s="155"/>
      <c r="AP127" s="155"/>
      <c r="AQ127" s="155"/>
      <c r="AR127" s="155"/>
      <c r="AS127" s="155"/>
      <c r="AT127" s="155"/>
      <c r="AU127" s="155"/>
      <c r="AV127" s="155"/>
      <c r="AW127" s="155"/>
      <c r="AX127" s="155"/>
      <c r="AY127" s="155"/>
      <c r="AZ127" s="155"/>
      <c r="BA127" s="155"/>
      <c r="BB127" s="155"/>
      <c r="BC127" s="155"/>
      <c r="BD127" s="155"/>
      <c r="BE127" s="155"/>
      <c r="BF127" s="155"/>
      <c r="BG127" s="155"/>
      <c r="BH127" s="155"/>
      <c r="BI127" s="155"/>
      <c r="BJ127" s="155"/>
    </row>
    <row r="128" spans="1:62" s="68" customFormat="1" ht="16.5" x14ac:dyDescent="0.25">
      <c r="A128" s="789"/>
      <c r="B128" s="332" t="s">
        <v>386</v>
      </c>
      <c r="C128" s="458">
        <v>17.068893528183715</v>
      </c>
      <c r="D128" s="459"/>
      <c r="E128" s="458">
        <v>24.250521920668056</v>
      </c>
      <c r="F128" s="459"/>
      <c r="G128" s="458">
        <v>30.196242171189976</v>
      </c>
      <c r="H128" s="459"/>
      <c r="I128" s="458">
        <v>37.110647181628387</v>
      </c>
      <c r="J128" s="459"/>
      <c r="K128" s="458">
        <v>39.01461377870563</v>
      </c>
      <c r="L128" s="459"/>
      <c r="M128" s="458">
        <v>35.273486430062626</v>
      </c>
      <c r="N128" s="459"/>
      <c r="O128" s="458">
        <v>44.292275574112729</v>
      </c>
      <c r="P128" s="459"/>
      <c r="Q128" s="458">
        <v>37.945720250521916</v>
      </c>
      <c r="R128" s="459"/>
      <c r="S128" s="458">
        <v>39.549060542797491</v>
      </c>
      <c r="T128" s="459"/>
      <c r="U128" s="458">
        <v>37.645093945720248</v>
      </c>
      <c r="V128" s="459"/>
      <c r="W128" s="458">
        <v>35.640918580375782</v>
      </c>
      <c r="X128" s="459"/>
      <c r="Y128" s="458">
        <v>32.868475991649269</v>
      </c>
      <c r="Z128" s="459"/>
      <c r="AA128" s="155"/>
      <c r="AB128" s="155"/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155"/>
      <c r="AO128" s="155"/>
      <c r="AP128" s="155"/>
      <c r="AQ128" s="155"/>
      <c r="AR128" s="155"/>
      <c r="AS128" s="155"/>
      <c r="AT128" s="155"/>
      <c r="AU128" s="155"/>
      <c r="AV128" s="155"/>
      <c r="AW128" s="155"/>
      <c r="AX128" s="155"/>
      <c r="AY128" s="155"/>
      <c r="AZ128" s="155"/>
      <c r="BA128" s="155"/>
      <c r="BB128" s="155"/>
      <c r="BC128" s="155"/>
      <c r="BD128" s="155"/>
      <c r="BE128" s="155"/>
      <c r="BF128" s="155"/>
      <c r="BG128" s="155"/>
      <c r="BH128" s="155"/>
      <c r="BI128" s="155"/>
      <c r="BJ128" s="155"/>
    </row>
    <row r="129" spans="1:62" s="68" customFormat="1" ht="16.5" x14ac:dyDescent="0.25">
      <c r="A129" s="789"/>
      <c r="B129" s="332" t="s">
        <v>387</v>
      </c>
      <c r="C129" s="458">
        <v>8.5344467640918573</v>
      </c>
      <c r="D129" s="459"/>
      <c r="E129" s="458">
        <v>12.125260960334028</v>
      </c>
      <c r="F129" s="459"/>
      <c r="G129" s="458">
        <v>15.098121085594988</v>
      </c>
      <c r="H129" s="459"/>
      <c r="I129" s="458">
        <v>18.555323590814194</v>
      </c>
      <c r="J129" s="459"/>
      <c r="K129" s="458">
        <v>19.507306889352815</v>
      </c>
      <c r="L129" s="459"/>
      <c r="M129" s="458">
        <v>17.636743215031313</v>
      </c>
      <c r="N129" s="459"/>
      <c r="O129" s="458">
        <v>22.146137787056364</v>
      </c>
      <c r="P129" s="459"/>
      <c r="Q129" s="458">
        <v>18.972860125260958</v>
      </c>
      <c r="R129" s="459"/>
      <c r="S129" s="458">
        <v>19.774530271398746</v>
      </c>
      <c r="T129" s="459"/>
      <c r="U129" s="458">
        <v>18.822546972860124</v>
      </c>
      <c r="V129" s="459"/>
      <c r="W129" s="458">
        <v>17.820459290187891</v>
      </c>
      <c r="X129" s="459"/>
      <c r="Y129" s="458">
        <v>16.434237995824635</v>
      </c>
      <c r="Z129" s="459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5"/>
      <c r="AO129" s="155"/>
      <c r="AP129" s="155"/>
      <c r="AQ129" s="155"/>
      <c r="AR129" s="155"/>
      <c r="AS129" s="155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155"/>
      <c r="BI129" s="155"/>
      <c r="BJ129" s="155"/>
    </row>
    <row r="130" spans="1:62" s="68" customFormat="1" ht="16.5" x14ac:dyDescent="0.25">
      <c r="A130" s="789"/>
      <c r="B130" s="332" t="s">
        <v>388</v>
      </c>
      <c r="C130" s="458">
        <v>11.734864300626304</v>
      </c>
      <c r="D130" s="459"/>
      <c r="E130" s="458">
        <v>16.67223382045929</v>
      </c>
      <c r="F130" s="459"/>
      <c r="G130" s="458">
        <v>20.759916492693112</v>
      </c>
      <c r="H130" s="459"/>
      <c r="I130" s="458">
        <v>25.513569937369521</v>
      </c>
      <c r="J130" s="459"/>
      <c r="K130" s="458">
        <v>26.822546972860124</v>
      </c>
      <c r="L130" s="459"/>
      <c r="M130" s="458">
        <v>24.25052192066806</v>
      </c>
      <c r="N130" s="459"/>
      <c r="O130" s="458">
        <v>30.450939457202505</v>
      </c>
      <c r="P130" s="459"/>
      <c r="Q130" s="458">
        <v>26.087682672233822</v>
      </c>
      <c r="R130" s="459"/>
      <c r="S130" s="458">
        <v>27.189979123173277</v>
      </c>
      <c r="T130" s="459"/>
      <c r="U130" s="458">
        <v>25.881002087682674</v>
      </c>
      <c r="V130" s="459"/>
      <c r="W130" s="458">
        <v>24.503131524008349</v>
      </c>
      <c r="X130" s="459"/>
      <c r="Y130" s="458">
        <v>22.597077244258873</v>
      </c>
      <c r="Z130" s="459"/>
      <c r="AA130" s="155"/>
      <c r="AB130" s="155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155"/>
      <c r="BH130" s="155"/>
      <c r="BI130" s="155"/>
      <c r="BJ130" s="155"/>
    </row>
    <row r="131" spans="1:62" s="68" customFormat="1" ht="16.5" x14ac:dyDescent="0.25">
      <c r="A131" s="789"/>
      <c r="B131" s="332" t="s">
        <v>389</v>
      </c>
      <c r="C131" s="458">
        <v>45.872651356993742</v>
      </c>
      <c r="D131" s="459"/>
      <c r="E131" s="458">
        <v>65.17327766179541</v>
      </c>
      <c r="F131" s="459"/>
      <c r="G131" s="458">
        <v>81.152400835073067</v>
      </c>
      <c r="H131" s="459"/>
      <c r="I131" s="458">
        <v>99.734864300626313</v>
      </c>
      <c r="J131" s="459"/>
      <c r="K131" s="458">
        <v>104.8517745302714</v>
      </c>
      <c r="L131" s="459"/>
      <c r="M131" s="458">
        <v>94.797494780793329</v>
      </c>
      <c r="N131" s="459"/>
      <c r="O131" s="458">
        <v>119.03549060542798</v>
      </c>
      <c r="P131" s="459"/>
      <c r="Q131" s="458">
        <v>101.97912317327767</v>
      </c>
      <c r="R131" s="459"/>
      <c r="S131" s="458">
        <v>106.28810020876827</v>
      </c>
      <c r="T131" s="459"/>
      <c r="U131" s="458">
        <v>101.17118997912318</v>
      </c>
      <c r="V131" s="459"/>
      <c r="W131" s="458">
        <v>95.784968684759917</v>
      </c>
      <c r="X131" s="459"/>
      <c r="Y131" s="458">
        <v>88.334029227557409</v>
      </c>
      <c r="Z131" s="459"/>
      <c r="AA131" s="155"/>
      <c r="AB131" s="155"/>
      <c r="AC131" s="155"/>
      <c r="AD131" s="155"/>
      <c r="AE131" s="155"/>
      <c r="AF131" s="155"/>
      <c r="AG131" s="155"/>
      <c r="AH131" s="155"/>
      <c r="AI131" s="155"/>
      <c r="AJ131" s="155"/>
      <c r="AK131" s="155"/>
      <c r="AL131" s="155"/>
      <c r="AM131" s="155"/>
      <c r="AN131" s="155"/>
      <c r="AO131" s="155"/>
      <c r="AP131" s="155"/>
      <c r="AQ131" s="155"/>
      <c r="AR131" s="155"/>
      <c r="AS131" s="155"/>
      <c r="AT131" s="155"/>
      <c r="AU131" s="155"/>
      <c r="AV131" s="155"/>
      <c r="AW131" s="155"/>
      <c r="AX131" s="155"/>
      <c r="AY131" s="155"/>
      <c r="AZ131" s="155"/>
      <c r="BA131" s="155"/>
      <c r="BB131" s="155"/>
      <c r="BC131" s="155"/>
      <c r="BD131" s="155"/>
      <c r="BE131" s="155"/>
      <c r="BF131" s="155"/>
      <c r="BG131" s="155"/>
      <c r="BH131" s="155"/>
      <c r="BI131" s="155"/>
      <c r="BJ131" s="155"/>
    </row>
    <row r="132" spans="1:62" s="68" customFormat="1" ht="16.5" x14ac:dyDescent="0.25">
      <c r="A132" s="789"/>
      <c r="B132" s="332" t="s">
        <v>390</v>
      </c>
      <c r="C132" s="458">
        <v>29.870563674321502</v>
      </c>
      <c r="D132" s="459"/>
      <c r="E132" s="458">
        <v>42.438413361169104</v>
      </c>
      <c r="F132" s="459"/>
      <c r="G132" s="458">
        <v>52.84342379958246</v>
      </c>
      <c r="H132" s="459"/>
      <c r="I132" s="458">
        <v>64.94363256784969</v>
      </c>
      <c r="J132" s="459"/>
      <c r="K132" s="458">
        <v>68.275574112734859</v>
      </c>
      <c r="L132" s="459"/>
      <c r="M132" s="458">
        <v>61.7286012526096</v>
      </c>
      <c r="N132" s="459"/>
      <c r="O132" s="458">
        <v>77.511482254697285</v>
      </c>
      <c r="P132" s="459"/>
      <c r="Q132" s="458">
        <v>66.405010438413356</v>
      </c>
      <c r="R132" s="459"/>
      <c r="S132" s="458">
        <v>69.210855949895617</v>
      </c>
      <c r="T132" s="459"/>
      <c r="U132" s="458">
        <v>65.878914405010434</v>
      </c>
      <c r="V132" s="459"/>
      <c r="W132" s="458">
        <v>62.371607515657615</v>
      </c>
      <c r="X132" s="459"/>
      <c r="Y132" s="458">
        <v>57.519832985386216</v>
      </c>
      <c r="Z132" s="459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</row>
    <row r="133" spans="1:62" s="68" customFormat="1" ht="16.5" x14ac:dyDescent="0.25">
      <c r="A133" s="789"/>
      <c r="B133" s="332" t="s">
        <v>391</v>
      </c>
      <c r="C133" s="458">
        <v>12.801670146137788</v>
      </c>
      <c r="D133" s="459"/>
      <c r="E133" s="458">
        <v>18.187891440501044</v>
      </c>
      <c r="F133" s="459"/>
      <c r="G133" s="458">
        <v>22.647181628392484</v>
      </c>
      <c r="H133" s="459"/>
      <c r="I133" s="458">
        <v>27.832985386221296</v>
      </c>
      <c r="J133" s="459"/>
      <c r="K133" s="458">
        <v>29.260960334029228</v>
      </c>
      <c r="L133" s="459"/>
      <c r="M133" s="458">
        <v>26.455114822546975</v>
      </c>
      <c r="N133" s="459"/>
      <c r="O133" s="458">
        <v>33.219206680584556</v>
      </c>
      <c r="P133" s="459"/>
      <c r="Q133" s="458">
        <v>28.45929018789144</v>
      </c>
      <c r="R133" s="459"/>
      <c r="S133" s="458">
        <v>29.661795407098122</v>
      </c>
      <c r="T133" s="459"/>
      <c r="U133" s="458">
        <v>28.23382045929019</v>
      </c>
      <c r="V133" s="459"/>
      <c r="W133" s="458">
        <v>26.730688935281837</v>
      </c>
      <c r="X133" s="459"/>
      <c r="Y133" s="458">
        <v>24.651356993736954</v>
      </c>
      <c r="Z133" s="459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</row>
    <row r="134" spans="1:62" s="68" customFormat="1" ht="16.5" x14ac:dyDescent="0.25">
      <c r="A134" s="789"/>
      <c r="B134" s="332" t="s">
        <v>392</v>
      </c>
      <c r="C134" s="458">
        <v>68.275574112734859</v>
      </c>
      <c r="D134" s="459"/>
      <c r="E134" s="458">
        <v>97.002087682672226</v>
      </c>
      <c r="F134" s="459"/>
      <c r="G134" s="458">
        <v>120.7849686847599</v>
      </c>
      <c r="H134" s="459"/>
      <c r="I134" s="458">
        <v>148.44258872651355</v>
      </c>
      <c r="J134" s="459"/>
      <c r="K134" s="458">
        <v>156.05845511482252</v>
      </c>
      <c r="L134" s="459"/>
      <c r="M134" s="458">
        <v>141.0939457202505</v>
      </c>
      <c r="N134" s="459"/>
      <c r="O134" s="458">
        <v>177.16910229645092</v>
      </c>
      <c r="P134" s="459"/>
      <c r="Q134" s="458">
        <v>151.78288100208766</v>
      </c>
      <c r="R134" s="459"/>
      <c r="S134" s="458">
        <v>158.19624217118997</v>
      </c>
      <c r="T134" s="459"/>
      <c r="U134" s="458">
        <v>150.58037578288099</v>
      </c>
      <c r="V134" s="459"/>
      <c r="W134" s="458">
        <v>142.56367432150313</v>
      </c>
      <c r="X134" s="459"/>
      <c r="Y134" s="458">
        <v>131.47390396659708</v>
      </c>
      <c r="Z134" s="459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</row>
    <row r="135" spans="1:62" s="68" customFormat="1" ht="16.5" x14ac:dyDescent="0.25">
      <c r="A135" s="789"/>
      <c r="B135" s="332" t="s">
        <v>393</v>
      </c>
      <c r="C135" s="458">
        <v>42.67223382045929</v>
      </c>
      <c r="D135" s="459"/>
      <c r="E135" s="458">
        <v>60.626304801670145</v>
      </c>
      <c r="F135" s="459"/>
      <c r="G135" s="458">
        <v>75.490605427974941</v>
      </c>
      <c r="H135" s="459"/>
      <c r="I135" s="458">
        <v>92.776617954070986</v>
      </c>
      <c r="J135" s="459"/>
      <c r="K135" s="458">
        <v>97.536534446764094</v>
      </c>
      <c r="L135" s="459"/>
      <c r="M135" s="458">
        <v>88.183716075156582</v>
      </c>
      <c r="N135" s="459"/>
      <c r="O135" s="458">
        <v>110.73068893528183</v>
      </c>
      <c r="P135" s="459"/>
      <c r="Q135" s="458">
        <v>94.864300626304797</v>
      </c>
      <c r="R135" s="459"/>
      <c r="S135" s="458">
        <v>98.872651356993742</v>
      </c>
      <c r="T135" s="459"/>
      <c r="U135" s="458">
        <v>94.11273486430062</v>
      </c>
      <c r="V135" s="459"/>
      <c r="W135" s="458">
        <v>89.102296450939463</v>
      </c>
      <c r="X135" s="459"/>
      <c r="Y135" s="458">
        <v>82.17118997912317</v>
      </c>
      <c r="Z135" s="459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</row>
    <row r="136" spans="1:62" s="68" customFormat="1" ht="16.5" x14ac:dyDescent="0.25">
      <c r="A136" s="789"/>
      <c r="B136" s="332" t="s">
        <v>394</v>
      </c>
      <c r="C136" s="458">
        <v>30.937369519832988</v>
      </c>
      <c r="D136" s="459"/>
      <c r="E136" s="458">
        <v>43.954070981210855</v>
      </c>
      <c r="F136" s="459"/>
      <c r="G136" s="458">
        <v>54.73068893528184</v>
      </c>
      <c r="H136" s="459"/>
      <c r="I136" s="458">
        <v>67.263048016701461</v>
      </c>
      <c r="J136" s="459"/>
      <c r="K136" s="458">
        <v>70.71398747390397</v>
      </c>
      <c r="L136" s="459"/>
      <c r="M136" s="458">
        <v>63.933194154488518</v>
      </c>
      <c r="N136" s="459"/>
      <c r="O136" s="458">
        <v>80.279749478079339</v>
      </c>
      <c r="P136" s="459"/>
      <c r="Q136" s="458">
        <v>68.776617954070986</v>
      </c>
      <c r="R136" s="459"/>
      <c r="S136" s="458">
        <v>71.682672233820455</v>
      </c>
      <c r="T136" s="459"/>
      <c r="U136" s="458">
        <v>68.23173277661796</v>
      </c>
      <c r="V136" s="459"/>
      <c r="W136" s="458">
        <v>64.59916492693111</v>
      </c>
      <c r="X136" s="459"/>
      <c r="Y136" s="458">
        <v>59.5741127348643</v>
      </c>
      <c r="Z136" s="459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</row>
    <row r="137" spans="1:62" s="68" customFormat="1" ht="16.5" x14ac:dyDescent="0.25">
      <c r="A137" s="789"/>
      <c r="B137" s="332" t="s">
        <v>395</v>
      </c>
      <c r="C137" s="458">
        <v>33.070981210855948</v>
      </c>
      <c r="D137" s="459"/>
      <c r="E137" s="458">
        <v>46.985386221294362</v>
      </c>
      <c r="F137" s="459"/>
      <c r="G137" s="458">
        <v>58.505219206680579</v>
      </c>
      <c r="H137" s="459"/>
      <c r="I137" s="458">
        <v>71.901878914405003</v>
      </c>
      <c r="J137" s="459"/>
      <c r="K137" s="458">
        <v>75.590814196242164</v>
      </c>
      <c r="L137" s="459"/>
      <c r="M137" s="458">
        <v>68.34237995824634</v>
      </c>
      <c r="N137" s="459"/>
      <c r="O137" s="458">
        <v>85.816283924843418</v>
      </c>
      <c r="P137" s="459"/>
      <c r="Q137" s="458">
        <v>73.519832985386216</v>
      </c>
      <c r="R137" s="459"/>
      <c r="S137" s="458">
        <v>76.626304801670145</v>
      </c>
      <c r="T137" s="459"/>
      <c r="U137" s="458">
        <v>72.937369519832984</v>
      </c>
      <c r="V137" s="459"/>
      <c r="W137" s="458">
        <v>69.05427974947807</v>
      </c>
      <c r="X137" s="459"/>
      <c r="Y137" s="458">
        <v>63.682672233820455</v>
      </c>
      <c r="Z137" s="459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</row>
    <row r="138" spans="1:62" s="68" customFormat="1" ht="16.5" x14ac:dyDescent="0.25">
      <c r="A138" s="789"/>
      <c r="B138" s="332" t="s">
        <v>396</v>
      </c>
      <c r="C138" s="458">
        <v>50.139874739039669</v>
      </c>
      <c r="D138" s="459"/>
      <c r="E138" s="458">
        <v>71.235908141962426</v>
      </c>
      <c r="F138" s="459"/>
      <c r="G138" s="458">
        <v>88.701461377870572</v>
      </c>
      <c r="H138" s="459"/>
      <c r="I138" s="458">
        <v>109.01252609603341</v>
      </c>
      <c r="J138" s="459"/>
      <c r="K138" s="458">
        <v>114.60542797494782</v>
      </c>
      <c r="L138" s="459"/>
      <c r="M138" s="458">
        <v>103.61586638830899</v>
      </c>
      <c r="N138" s="459"/>
      <c r="O138" s="458">
        <v>130.10855949895617</v>
      </c>
      <c r="P138" s="459"/>
      <c r="Q138" s="458">
        <v>111.46555323590815</v>
      </c>
      <c r="R138" s="459"/>
      <c r="S138" s="458">
        <v>116.17536534446765</v>
      </c>
      <c r="T138" s="459"/>
      <c r="U138" s="458">
        <v>110.58246346555325</v>
      </c>
      <c r="V138" s="459"/>
      <c r="W138" s="458">
        <v>104.69519832985387</v>
      </c>
      <c r="X138" s="459"/>
      <c r="Y138" s="458">
        <v>96.551148225469731</v>
      </c>
      <c r="Z138" s="459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</row>
    <row r="139" spans="1:62" s="68" customFormat="1" ht="16.5" x14ac:dyDescent="0.25">
      <c r="A139" s="789"/>
      <c r="B139" s="332" t="s">
        <v>397</v>
      </c>
      <c r="C139" s="458">
        <v>13.868475991649269</v>
      </c>
      <c r="D139" s="459"/>
      <c r="E139" s="458">
        <v>19.703549060542798</v>
      </c>
      <c r="F139" s="459"/>
      <c r="G139" s="458">
        <v>24.534446764091861</v>
      </c>
      <c r="H139" s="459"/>
      <c r="I139" s="458">
        <v>30.15240083507307</v>
      </c>
      <c r="J139" s="459"/>
      <c r="K139" s="458">
        <v>31.699373695198332</v>
      </c>
      <c r="L139" s="459"/>
      <c r="M139" s="458">
        <v>28.659707724425889</v>
      </c>
      <c r="N139" s="459"/>
      <c r="O139" s="458">
        <v>35.987473903966603</v>
      </c>
      <c r="P139" s="459"/>
      <c r="Q139" s="458">
        <v>30.830897703549063</v>
      </c>
      <c r="R139" s="459"/>
      <c r="S139" s="458">
        <v>32.133611691022963</v>
      </c>
      <c r="T139" s="459"/>
      <c r="U139" s="458">
        <v>30.586638830897705</v>
      </c>
      <c r="V139" s="459"/>
      <c r="W139" s="458">
        <v>28.958246346555324</v>
      </c>
      <c r="X139" s="459"/>
      <c r="Y139" s="458">
        <v>26.705636743215035</v>
      </c>
      <c r="Z139" s="459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</row>
    <row r="140" spans="1:62" s="68" customFormat="1" ht="16.5" x14ac:dyDescent="0.25">
      <c r="A140" s="789"/>
      <c r="B140" s="332" t="s">
        <v>398</v>
      </c>
      <c r="C140" s="458">
        <v>6.4008350730688939</v>
      </c>
      <c r="D140" s="459"/>
      <c r="E140" s="458">
        <v>9.0939457202505221</v>
      </c>
      <c r="F140" s="459"/>
      <c r="G140" s="458">
        <v>11.323590814196242</v>
      </c>
      <c r="H140" s="459"/>
      <c r="I140" s="458">
        <v>13.916492693110648</v>
      </c>
      <c r="J140" s="459"/>
      <c r="K140" s="458">
        <v>14.630480167014614</v>
      </c>
      <c r="L140" s="459"/>
      <c r="M140" s="458">
        <v>13.227557411273487</v>
      </c>
      <c r="N140" s="459"/>
      <c r="O140" s="458">
        <v>16.609603340292278</v>
      </c>
      <c r="P140" s="459"/>
      <c r="Q140" s="458">
        <v>14.22964509394572</v>
      </c>
      <c r="R140" s="459"/>
      <c r="S140" s="458">
        <v>14.830897703549061</v>
      </c>
      <c r="T140" s="459"/>
      <c r="U140" s="458">
        <v>14.116910229645095</v>
      </c>
      <c r="V140" s="459"/>
      <c r="W140" s="458">
        <v>13.365344467640918</v>
      </c>
      <c r="X140" s="459"/>
      <c r="Y140" s="458">
        <v>12.325678496868477</v>
      </c>
      <c r="Z140" s="459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</row>
    <row r="141" spans="1:62" s="68" customFormat="1" ht="16.5" x14ac:dyDescent="0.25">
      <c r="A141" s="789"/>
      <c r="B141" s="332" t="s">
        <v>399</v>
      </c>
      <c r="C141" s="458">
        <v>9.601252609603339</v>
      </c>
      <c r="D141" s="459"/>
      <c r="E141" s="458">
        <v>13.640918580375782</v>
      </c>
      <c r="F141" s="459"/>
      <c r="G141" s="458">
        <v>16.985386221294362</v>
      </c>
      <c r="H141" s="459"/>
      <c r="I141" s="458">
        <v>20.874739039665968</v>
      </c>
      <c r="J141" s="459"/>
      <c r="K141" s="458">
        <v>21.945720250521919</v>
      </c>
      <c r="L141" s="459"/>
      <c r="M141" s="458">
        <v>19.841336116910227</v>
      </c>
      <c r="N141" s="459"/>
      <c r="O141" s="458">
        <v>24.914405010438411</v>
      </c>
      <c r="P141" s="459"/>
      <c r="Q141" s="458">
        <v>21.34446764091858</v>
      </c>
      <c r="R141" s="459"/>
      <c r="S141" s="458">
        <v>22.246346555323591</v>
      </c>
      <c r="T141" s="459"/>
      <c r="U141" s="458">
        <v>21.17536534446764</v>
      </c>
      <c r="V141" s="459"/>
      <c r="W141" s="458">
        <v>20.048016701461378</v>
      </c>
      <c r="X141" s="459"/>
      <c r="Y141" s="458">
        <v>18.488517745302712</v>
      </c>
      <c r="Z141" s="459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</row>
    <row r="142" spans="1:62" s="68" customFormat="1" ht="16.5" x14ac:dyDescent="0.25">
      <c r="A142" s="789"/>
      <c r="B142" s="332" t="s">
        <v>400</v>
      </c>
      <c r="C142" s="458">
        <v>4.2672233820459287</v>
      </c>
      <c r="D142" s="459"/>
      <c r="E142" s="458">
        <v>6.0626304801670141</v>
      </c>
      <c r="F142" s="459"/>
      <c r="G142" s="458">
        <v>7.5490605427974939</v>
      </c>
      <c r="H142" s="459"/>
      <c r="I142" s="458">
        <v>9.2776617954070968</v>
      </c>
      <c r="J142" s="459"/>
      <c r="K142" s="458">
        <v>9.7536534446764076</v>
      </c>
      <c r="L142" s="459"/>
      <c r="M142" s="458">
        <v>8.8183716075156564</v>
      </c>
      <c r="N142" s="459"/>
      <c r="O142" s="458">
        <v>11.073068893528182</v>
      </c>
      <c r="P142" s="459"/>
      <c r="Q142" s="458">
        <v>9.4864300626304789</v>
      </c>
      <c r="R142" s="459"/>
      <c r="S142" s="458">
        <v>9.8872651356993728</v>
      </c>
      <c r="T142" s="459"/>
      <c r="U142" s="458">
        <v>9.411273486430062</v>
      </c>
      <c r="V142" s="459"/>
      <c r="W142" s="458">
        <v>8.9102296450939455</v>
      </c>
      <c r="X142" s="459"/>
      <c r="Y142" s="458">
        <v>8.2171189979123174</v>
      </c>
      <c r="Z142" s="459"/>
      <c r="AA142" s="155"/>
      <c r="AB142" s="155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55"/>
      <c r="BH142" s="155"/>
      <c r="BI142" s="155"/>
      <c r="BJ142" s="155"/>
    </row>
    <row r="143" spans="1:62" s="68" customFormat="1" ht="16.5" x14ac:dyDescent="0.25">
      <c r="A143" s="789"/>
      <c r="B143" s="332" t="s">
        <v>401</v>
      </c>
      <c r="C143" s="458">
        <v>14.935281837160751</v>
      </c>
      <c r="D143" s="459"/>
      <c r="E143" s="458">
        <v>21.219206680584552</v>
      </c>
      <c r="F143" s="459"/>
      <c r="G143" s="458">
        <v>26.42171189979123</v>
      </c>
      <c r="H143" s="459"/>
      <c r="I143" s="458">
        <v>32.471816283924845</v>
      </c>
      <c r="J143" s="459"/>
      <c r="K143" s="458">
        <v>34.137787056367429</v>
      </c>
      <c r="L143" s="459"/>
      <c r="M143" s="458">
        <v>30.8643006263048</v>
      </c>
      <c r="N143" s="459"/>
      <c r="O143" s="458">
        <v>38.755741127348642</v>
      </c>
      <c r="P143" s="459"/>
      <c r="Q143" s="458">
        <v>33.202505219206678</v>
      </c>
      <c r="R143" s="459"/>
      <c r="S143" s="458">
        <v>34.605427974947808</v>
      </c>
      <c r="T143" s="459"/>
      <c r="U143" s="458">
        <v>32.939457202505217</v>
      </c>
      <c r="V143" s="459"/>
      <c r="W143" s="458">
        <v>31.185803757828808</v>
      </c>
      <c r="X143" s="459"/>
      <c r="Y143" s="458">
        <v>28.759916492693108</v>
      </c>
      <c r="Z143" s="459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5"/>
      <c r="AK143" s="155"/>
      <c r="AL143" s="155"/>
      <c r="AM143" s="155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5"/>
      <c r="AY143" s="155"/>
      <c r="AZ143" s="155"/>
      <c r="BA143" s="155"/>
      <c r="BB143" s="155"/>
      <c r="BC143" s="155"/>
      <c r="BD143" s="155"/>
      <c r="BE143" s="155"/>
      <c r="BF143" s="155"/>
      <c r="BG143" s="155"/>
      <c r="BH143" s="155"/>
      <c r="BI143" s="155"/>
      <c r="BJ143" s="155"/>
    </row>
    <row r="144" spans="1:62" s="68" customFormat="1" ht="16.5" x14ac:dyDescent="0.25">
      <c r="A144" s="789"/>
      <c r="B144" s="332" t="s">
        <v>402</v>
      </c>
      <c r="C144" s="458">
        <v>4.2672233820459287</v>
      </c>
      <c r="D144" s="459"/>
      <c r="E144" s="458">
        <v>6.0626304801670141</v>
      </c>
      <c r="F144" s="459"/>
      <c r="G144" s="458">
        <v>7.5490605427974939</v>
      </c>
      <c r="H144" s="459"/>
      <c r="I144" s="458">
        <v>9.2776617954070968</v>
      </c>
      <c r="J144" s="459"/>
      <c r="K144" s="458">
        <v>9.7536534446764076</v>
      </c>
      <c r="L144" s="459"/>
      <c r="M144" s="458">
        <v>8.8183716075156564</v>
      </c>
      <c r="N144" s="459"/>
      <c r="O144" s="458">
        <v>11.073068893528182</v>
      </c>
      <c r="P144" s="459"/>
      <c r="Q144" s="458">
        <v>9.4864300626304789</v>
      </c>
      <c r="R144" s="459"/>
      <c r="S144" s="458">
        <v>9.8872651356993728</v>
      </c>
      <c r="T144" s="459"/>
      <c r="U144" s="458">
        <v>9.411273486430062</v>
      </c>
      <c r="V144" s="459"/>
      <c r="W144" s="458">
        <v>8.9102296450939455</v>
      </c>
      <c r="X144" s="459"/>
      <c r="Y144" s="458">
        <v>8.2171189979123174</v>
      </c>
      <c r="Z144" s="459"/>
      <c r="AA144" s="155"/>
      <c r="AB144" s="155"/>
      <c r="AC144" s="155"/>
      <c r="AD144" s="155"/>
      <c r="AE144" s="155"/>
      <c r="AF144" s="155"/>
      <c r="AG144" s="155"/>
      <c r="AH144" s="155"/>
      <c r="AI144" s="155"/>
      <c r="AJ144" s="155"/>
      <c r="AK144" s="155"/>
      <c r="AL144" s="155"/>
      <c r="AM144" s="155"/>
      <c r="AN144" s="155"/>
      <c r="AO144" s="155"/>
      <c r="AP144" s="155"/>
      <c r="AQ144" s="155"/>
      <c r="AR144" s="155"/>
      <c r="AS144" s="155"/>
      <c r="AT144" s="155"/>
      <c r="AU144" s="155"/>
      <c r="AV144" s="155"/>
      <c r="AW144" s="155"/>
      <c r="AX144" s="155"/>
      <c r="AY144" s="155"/>
      <c r="AZ144" s="155"/>
      <c r="BA144" s="155"/>
      <c r="BB144" s="155"/>
      <c r="BC144" s="155"/>
      <c r="BD144" s="155"/>
      <c r="BE144" s="155"/>
      <c r="BF144" s="155"/>
      <c r="BG144" s="155"/>
      <c r="BH144" s="155"/>
      <c r="BI144" s="155"/>
      <c r="BJ144" s="155"/>
    </row>
    <row r="145" spans="1:62" s="68" customFormat="1" ht="16.5" x14ac:dyDescent="0.25">
      <c r="A145" s="789"/>
      <c r="B145" s="332" t="s">
        <v>403</v>
      </c>
      <c r="C145" s="458">
        <v>18.1356993736952</v>
      </c>
      <c r="D145" s="459"/>
      <c r="E145" s="458">
        <v>25.766179540709814</v>
      </c>
      <c r="F145" s="459"/>
      <c r="G145" s="458">
        <v>32.083507306889352</v>
      </c>
      <c r="H145" s="459"/>
      <c r="I145" s="458">
        <v>39.430062630480165</v>
      </c>
      <c r="J145" s="459"/>
      <c r="K145" s="458">
        <v>41.453027139874742</v>
      </c>
      <c r="L145" s="459"/>
      <c r="M145" s="458">
        <v>37.478079331941544</v>
      </c>
      <c r="N145" s="459"/>
      <c r="O145" s="458">
        <v>47.060542797494783</v>
      </c>
      <c r="P145" s="459"/>
      <c r="Q145" s="458">
        <v>40.317327766179538</v>
      </c>
      <c r="R145" s="459"/>
      <c r="S145" s="458">
        <v>42.020876826722336</v>
      </c>
      <c r="T145" s="459"/>
      <c r="U145" s="458">
        <v>39.997912317327767</v>
      </c>
      <c r="V145" s="459"/>
      <c r="W145" s="458">
        <v>37.868475991649269</v>
      </c>
      <c r="X145" s="459"/>
      <c r="Y145" s="458">
        <v>34.922755741127347</v>
      </c>
      <c r="Z145" s="459"/>
      <c r="AA145" s="155"/>
      <c r="AB145" s="155"/>
      <c r="AC145" s="155"/>
      <c r="AD145" s="155"/>
      <c r="AE145" s="155"/>
      <c r="AF145" s="155"/>
      <c r="AG145" s="155"/>
      <c r="AH145" s="155"/>
      <c r="AI145" s="155"/>
      <c r="AJ145" s="155"/>
      <c r="AK145" s="155"/>
      <c r="AL145" s="155"/>
      <c r="AM145" s="155"/>
      <c r="AN145" s="155"/>
      <c r="AO145" s="155"/>
      <c r="AP145" s="155"/>
      <c r="AQ145" s="155"/>
      <c r="AR145" s="155"/>
      <c r="AS145" s="155"/>
      <c r="AT145" s="155"/>
      <c r="AU145" s="155"/>
      <c r="AV145" s="155"/>
      <c r="AW145" s="155"/>
      <c r="AX145" s="155"/>
      <c r="AY145" s="155"/>
      <c r="AZ145" s="155"/>
      <c r="BA145" s="155"/>
      <c r="BB145" s="155"/>
      <c r="BC145" s="155"/>
      <c r="BD145" s="155"/>
      <c r="BE145" s="155"/>
      <c r="BF145" s="155"/>
      <c r="BG145" s="155"/>
      <c r="BH145" s="155"/>
      <c r="BI145" s="155"/>
      <c r="BJ145" s="155"/>
    </row>
    <row r="146" spans="1:62" s="68" customFormat="1" ht="16.5" x14ac:dyDescent="0.25">
      <c r="A146" s="789"/>
      <c r="B146" s="332" t="s">
        <v>404</v>
      </c>
      <c r="C146" s="458">
        <v>88.544885177453025</v>
      </c>
      <c r="D146" s="459"/>
      <c r="E146" s="458">
        <v>125.79958246346555</v>
      </c>
      <c r="F146" s="459"/>
      <c r="G146" s="458">
        <v>156.64300626304802</v>
      </c>
      <c r="H146" s="459"/>
      <c r="I146" s="458">
        <v>192.51148225469728</v>
      </c>
      <c r="J146" s="459"/>
      <c r="K146" s="458">
        <v>202.38830897703551</v>
      </c>
      <c r="L146" s="459"/>
      <c r="M146" s="458">
        <v>182.98121085594991</v>
      </c>
      <c r="N146" s="459"/>
      <c r="O146" s="458">
        <v>229.76617954070983</v>
      </c>
      <c r="P146" s="459"/>
      <c r="Q146" s="458">
        <v>196.84342379958247</v>
      </c>
      <c r="R146" s="459"/>
      <c r="S146" s="458">
        <v>205.16075156576201</v>
      </c>
      <c r="T146" s="459"/>
      <c r="U146" s="458">
        <v>195.28392484342379</v>
      </c>
      <c r="V146" s="459"/>
      <c r="W146" s="458">
        <v>184.88726513569938</v>
      </c>
      <c r="X146" s="459"/>
      <c r="Y146" s="458">
        <v>170.50521920668058</v>
      </c>
      <c r="Z146" s="459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5"/>
      <c r="AW146" s="155"/>
      <c r="AX146" s="155"/>
      <c r="AY146" s="155"/>
      <c r="AZ146" s="155"/>
      <c r="BA146" s="155"/>
      <c r="BB146" s="155"/>
      <c r="BC146" s="155"/>
      <c r="BD146" s="155"/>
      <c r="BE146" s="155"/>
      <c r="BF146" s="155"/>
      <c r="BG146" s="155"/>
      <c r="BH146" s="155"/>
      <c r="BI146" s="155"/>
      <c r="BJ146" s="155"/>
    </row>
    <row r="147" spans="1:62" s="68" customFormat="1" ht="16.5" x14ac:dyDescent="0.25">
      <c r="A147" s="789"/>
      <c r="B147" s="332" t="s">
        <v>405</v>
      </c>
      <c r="C147" s="458">
        <v>0</v>
      </c>
      <c r="D147" s="459"/>
      <c r="E147" s="458">
        <v>0</v>
      </c>
      <c r="F147" s="459"/>
      <c r="G147" s="458">
        <v>0</v>
      </c>
      <c r="H147" s="459"/>
      <c r="I147" s="458">
        <v>0</v>
      </c>
      <c r="J147" s="459"/>
      <c r="K147" s="458">
        <v>0</v>
      </c>
      <c r="L147" s="459"/>
      <c r="M147" s="458">
        <v>0</v>
      </c>
      <c r="N147" s="459"/>
      <c r="O147" s="458">
        <v>0</v>
      </c>
      <c r="P147" s="459"/>
      <c r="Q147" s="458">
        <v>0</v>
      </c>
      <c r="R147" s="459"/>
      <c r="S147" s="458">
        <v>0</v>
      </c>
      <c r="T147" s="459"/>
      <c r="U147" s="458">
        <v>0</v>
      </c>
      <c r="V147" s="459"/>
      <c r="W147" s="458">
        <v>0</v>
      </c>
      <c r="X147" s="459"/>
      <c r="Y147" s="458">
        <v>0</v>
      </c>
      <c r="Z147" s="459"/>
      <c r="AA147" s="155"/>
      <c r="AB147" s="155"/>
      <c r="AC147" s="155"/>
      <c r="AD147" s="155"/>
      <c r="AE147" s="155"/>
      <c r="AF147" s="155"/>
      <c r="AG147" s="155"/>
      <c r="AH147" s="155"/>
      <c r="AI147" s="155"/>
      <c r="AJ147" s="155"/>
      <c r="AK147" s="155"/>
      <c r="AL147" s="155"/>
      <c r="AM147" s="155"/>
      <c r="AN147" s="155"/>
      <c r="AO147" s="155"/>
      <c r="AP147" s="155"/>
      <c r="AQ147" s="155"/>
      <c r="AR147" s="155"/>
      <c r="AS147" s="155"/>
      <c r="AT147" s="155"/>
      <c r="AU147" s="155"/>
      <c r="AV147" s="155"/>
      <c r="AW147" s="155"/>
      <c r="AX147" s="155"/>
      <c r="AY147" s="155"/>
      <c r="AZ147" s="155"/>
      <c r="BA147" s="155"/>
      <c r="BB147" s="155"/>
      <c r="BC147" s="155"/>
      <c r="BD147" s="155"/>
      <c r="BE147" s="155"/>
      <c r="BF147" s="155"/>
      <c r="BG147" s="155"/>
      <c r="BH147" s="155"/>
      <c r="BI147" s="155"/>
      <c r="BJ147" s="155"/>
    </row>
    <row r="148" spans="1:62" s="68" customFormat="1" ht="16.5" x14ac:dyDescent="0.25">
      <c r="A148" s="788"/>
      <c r="B148" s="320" t="s">
        <v>93</v>
      </c>
      <c r="C148" s="449">
        <f>SUM(C128:C147)</f>
        <v>511.00000000000006</v>
      </c>
      <c r="D148" s="207"/>
      <c r="E148" s="449">
        <f>SUM(E128:E147)</f>
        <v>726.00000000000011</v>
      </c>
      <c r="F148" s="207"/>
      <c r="G148" s="449">
        <f>SUM(G128:G147)</f>
        <v>904.00000000000011</v>
      </c>
      <c r="H148" s="207"/>
      <c r="I148" s="449">
        <f>SUM(I128:I147)</f>
        <v>1111</v>
      </c>
      <c r="J148" s="207"/>
      <c r="K148" s="449">
        <f>SUM(K128:K147)</f>
        <v>1168</v>
      </c>
      <c r="L148" s="321"/>
      <c r="M148" s="449">
        <f>SUM(M128:M147)</f>
        <v>1056</v>
      </c>
      <c r="N148" s="321"/>
      <c r="O148" s="449">
        <f>SUM(O128:O147)</f>
        <v>1326</v>
      </c>
      <c r="P148" s="207"/>
      <c r="Q148" s="449">
        <f>SUM(Q128:Q147)</f>
        <v>1136</v>
      </c>
      <c r="R148" s="207"/>
      <c r="S148" s="449">
        <f>SUM(S128:S147)</f>
        <v>1184</v>
      </c>
      <c r="T148" s="207"/>
      <c r="U148" s="449">
        <f>SUM(U128:U147)</f>
        <v>1127</v>
      </c>
      <c r="V148" s="207"/>
      <c r="W148" s="449">
        <f>SUM(W128:W147)</f>
        <v>1067</v>
      </c>
      <c r="X148" s="207"/>
      <c r="Y148" s="449">
        <f>SUM(Y128:Y147)</f>
        <v>984</v>
      </c>
      <c r="Z148" s="207"/>
      <c r="AA148" s="155"/>
      <c r="AB148" s="155"/>
      <c r="AC148" s="155"/>
      <c r="AD148" s="155"/>
      <c r="AE148" s="155"/>
      <c r="AF148" s="155"/>
      <c r="AG148" s="155"/>
      <c r="AH148" s="155"/>
      <c r="AI148" s="155"/>
      <c r="AJ148" s="155"/>
      <c r="AK148" s="155"/>
      <c r="AL148" s="155"/>
      <c r="AM148" s="155"/>
      <c r="AN148" s="155"/>
      <c r="AO148" s="155"/>
      <c r="AP148" s="155"/>
      <c r="AQ148" s="155"/>
      <c r="AR148" s="155"/>
      <c r="AS148" s="155"/>
      <c r="AT148" s="155"/>
      <c r="AU148" s="155"/>
      <c r="AV148" s="155"/>
      <c r="AW148" s="155"/>
      <c r="AX148" s="155"/>
      <c r="AY148" s="155"/>
      <c r="AZ148" s="155"/>
      <c r="BA148" s="155"/>
      <c r="BB148" s="155"/>
      <c r="BC148" s="155"/>
      <c r="BD148" s="155"/>
      <c r="BE148" s="155"/>
      <c r="BF148" s="155"/>
      <c r="BG148" s="155"/>
      <c r="BH148" s="155"/>
      <c r="BI148" s="155"/>
      <c r="BJ148" s="155"/>
    </row>
  </sheetData>
  <mergeCells count="104">
    <mergeCell ref="Y7:Z10"/>
    <mergeCell ref="R46:T46"/>
    <mergeCell ref="U46:W46"/>
    <mergeCell ref="O73:Q73"/>
    <mergeCell ref="O98:Q98"/>
    <mergeCell ref="A18:AF18"/>
    <mergeCell ref="R73:T73"/>
    <mergeCell ref="U73:W73"/>
    <mergeCell ref="X73:Z73"/>
    <mergeCell ref="AA73:AC73"/>
    <mergeCell ref="AD73:AF73"/>
    <mergeCell ref="I21:J21"/>
    <mergeCell ref="A20:A43"/>
    <mergeCell ref="B20:B22"/>
    <mergeCell ref="E21:F21"/>
    <mergeCell ref="C21:D21"/>
    <mergeCell ref="G21:H21"/>
    <mergeCell ref="I46:J46"/>
    <mergeCell ref="G46:H46"/>
    <mergeCell ref="E46:F46"/>
    <mergeCell ref="C46:D46"/>
    <mergeCell ref="O21:Q21"/>
    <mergeCell ref="O46:Q46"/>
    <mergeCell ref="A13:A15"/>
    <mergeCell ref="K13:L15"/>
    <mergeCell ref="X21:Z21"/>
    <mergeCell ref="AA21:AC21"/>
    <mergeCell ref="AD21:AF21"/>
    <mergeCell ref="K21:L21"/>
    <mergeCell ref="M21:N21"/>
    <mergeCell ref="C20:N20"/>
    <mergeCell ref="R21:T21"/>
    <mergeCell ref="U21:W21"/>
    <mergeCell ref="O20:AF20"/>
    <mergeCell ref="A19:B19"/>
    <mergeCell ref="C19:AF19"/>
    <mergeCell ref="A1:A4"/>
    <mergeCell ref="B1:AF4"/>
    <mergeCell ref="AC7:AD7"/>
    <mergeCell ref="AC8:AD8"/>
    <mergeCell ref="A7:A10"/>
    <mergeCell ref="AE7:AF7"/>
    <mergeCell ref="AE8:AF8"/>
    <mergeCell ref="AE9:AF9"/>
    <mergeCell ref="AE10:AF10"/>
    <mergeCell ref="AA7:AB10"/>
    <mergeCell ref="B7:X10"/>
    <mergeCell ref="K73:L73"/>
    <mergeCell ref="M73:N73"/>
    <mergeCell ref="O72:AF72"/>
    <mergeCell ref="AC9:AD9"/>
    <mergeCell ref="AC10:AD10"/>
    <mergeCell ref="M13:O13"/>
    <mergeCell ref="M14:O14"/>
    <mergeCell ref="M15:O15"/>
    <mergeCell ref="C45:N45"/>
    <mergeCell ref="O45:AF45"/>
    <mergeCell ref="X46:Z46"/>
    <mergeCell ref="AA46:AC46"/>
    <mergeCell ref="AD46:AF46"/>
    <mergeCell ref="M46:N46"/>
    <mergeCell ref="K46:L46"/>
    <mergeCell ref="A71:B71"/>
    <mergeCell ref="C71:AF71"/>
    <mergeCell ref="M98:N98"/>
    <mergeCell ref="R98:T98"/>
    <mergeCell ref="U98:W98"/>
    <mergeCell ref="X98:Z98"/>
    <mergeCell ref="AA98:AC98"/>
    <mergeCell ref="AD98:AF98"/>
    <mergeCell ref="O97:AF97"/>
    <mergeCell ref="A72:A95"/>
    <mergeCell ref="B72:B74"/>
    <mergeCell ref="C72:N72"/>
    <mergeCell ref="C73:D73"/>
    <mergeCell ref="E73:F73"/>
    <mergeCell ref="G73:H73"/>
    <mergeCell ref="I73:J73"/>
    <mergeCell ref="Q126:R126"/>
    <mergeCell ref="S126:T126"/>
    <mergeCell ref="U126:V126"/>
    <mergeCell ref="A125:B125"/>
    <mergeCell ref="C97:N97"/>
    <mergeCell ref="C98:D98"/>
    <mergeCell ref="E98:F98"/>
    <mergeCell ref="G98:H98"/>
    <mergeCell ref="I98:J98"/>
    <mergeCell ref="K98:L98"/>
    <mergeCell ref="W126:X126"/>
    <mergeCell ref="Y126:Z126"/>
    <mergeCell ref="C125:Z125"/>
    <mergeCell ref="A45:A68"/>
    <mergeCell ref="B45:B47"/>
    <mergeCell ref="A97:A120"/>
    <mergeCell ref="B97:B99"/>
    <mergeCell ref="B126:B127"/>
    <mergeCell ref="A126:A148"/>
    <mergeCell ref="O126:P126"/>
    <mergeCell ref="C126:D126"/>
    <mergeCell ref="E126:F126"/>
    <mergeCell ref="G126:H126"/>
    <mergeCell ref="I126:J126"/>
    <mergeCell ref="K126:L126"/>
    <mergeCell ref="M126:N126"/>
  </mergeCells>
  <phoneticPr fontId="51" type="noConversion"/>
  <pageMargins left="0.7" right="0.7" top="0.75" bottom="0.75" header="0.3" footer="0.3"/>
  <pageSetup scale="1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showGridLines="0" workbookViewId="0">
      <selection activeCell="J63" sqref="J63"/>
    </sheetView>
  </sheetViews>
  <sheetFormatPr baseColWidth="10" defaultColWidth="14.42578125" defaultRowHeight="15" customHeight="1" x14ac:dyDescent="0.25"/>
  <cols>
    <col min="1" max="1" width="5.42578125" customWidth="1"/>
    <col min="2" max="2" width="34.7109375" customWidth="1"/>
    <col min="3" max="3" width="1.28515625" customWidth="1"/>
    <col min="4" max="4" width="10.85546875" customWidth="1"/>
    <col min="5" max="5" width="1.140625" customWidth="1"/>
    <col min="6" max="6" width="12.28515625" customWidth="1"/>
    <col min="7" max="7" width="1.42578125" customWidth="1"/>
    <col min="8" max="8" width="12.7109375" customWidth="1"/>
    <col min="9" max="9" width="1.42578125" customWidth="1"/>
    <col min="10" max="10" width="15.28515625" customWidth="1"/>
    <col min="11" max="11" width="14.28515625" customWidth="1"/>
    <col min="12" max="12" width="16.42578125" customWidth="1"/>
    <col min="13" max="13" width="14.42578125" customWidth="1"/>
    <col min="14" max="14" width="14.7109375" bestFit="1" customWidth="1"/>
    <col min="15" max="15" width="14.42578125" bestFit="1" customWidth="1"/>
    <col min="16" max="16" width="11.42578125" customWidth="1"/>
    <col min="17" max="17" width="13" customWidth="1"/>
    <col min="18" max="28" width="10" customWidth="1"/>
  </cols>
  <sheetData>
    <row r="1" spans="1:2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" hidden="1" customHeight="1" x14ac:dyDescent="0.35">
      <c r="A3" s="475"/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2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9.75" customHeight="1" x14ac:dyDescent="0.35">
      <c r="A4" s="476" t="s">
        <v>91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hidden="1" customHeight="1" x14ac:dyDescent="0.35">
      <c r="A5" s="475"/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hidden="1" customHeight="1" x14ac:dyDescent="0.25">
      <c r="A7" s="1"/>
      <c r="B7" s="477" t="s">
        <v>92</v>
      </c>
      <c r="C7" s="461"/>
      <c r="D7" s="461"/>
      <c r="E7" s="1"/>
      <c r="F7" s="478">
        <v>2024</v>
      </c>
      <c r="G7" s="479"/>
      <c r="H7" s="54"/>
      <c r="I7" s="54"/>
      <c r="J7" s="3">
        <v>2025</v>
      </c>
      <c r="K7" s="3">
        <v>2026</v>
      </c>
      <c r="L7" s="3">
        <v>2027</v>
      </c>
      <c r="M7" s="3">
        <v>2028</v>
      </c>
      <c r="N7" s="3" t="s">
        <v>93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" hidden="1" customHeight="1" x14ac:dyDescent="0.25">
      <c r="A8" s="1"/>
      <c r="B8" s="461"/>
      <c r="C8" s="461"/>
      <c r="D8" s="461"/>
      <c r="E8" s="1"/>
      <c r="F8" s="480">
        <v>16263770000</v>
      </c>
      <c r="G8" s="479"/>
      <c r="H8" s="54"/>
      <c r="I8" s="54"/>
      <c r="J8" s="4">
        <v>33040000000</v>
      </c>
      <c r="K8" s="4">
        <v>14970000000</v>
      </c>
      <c r="L8" s="4">
        <v>10555000000</v>
      </c>
      <c r="M8" s="4">
        <v>0</v>
      </c>
      <c r="N8" s="4">
        <f>SUM(F8:M8)</f>
        <v>74828770000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" hidden="1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34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0.25" customHeight="1" x14ac:dyDescent="0.25">
      <c r="A11" s="464" t="s">
        <v>94</v>
      </c>
      <c r="B11" s="461"/>
      <c r="C11" s="461"/>
      <c r="D11" s="461"/>
      <c r="E11" s="461"/>
      <c r="F11" s="461"/>
      <c r="G11" s="461"/>
      <c r="H11" s="461"/>
      <c r="I11" s="461"/>
      <c r="J11" s="461"/>
      <c r="K11" s="461"/>
      <c r="L11" s="461"/>
      <c r="M11" s="461"/>
      <c r="N11" s="461"/>
      <c r="O11" s="461"/>
      <c r="P11" s="346"/>
      <c r="Q11" s="347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9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346"/>
      <c r="Q12" s="347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.75" customHeight="1" x14ac:dyDescent="0.25">
      <c r="A13" s="465" t="s">
        <v>95</v>
      </c>
      <c r="B13" s="466" t="s">
        <v>96</v>
      </c>
      <c r="C13" s="5"/>
      <c r="D13" s="7" t="s">
        <v>97</v>
      </c>
      <c r="E13" s="5"/>
      <c r="F13" s="8" t="s">
        <v>98</v>
      </c>
      <c r="G13" s="5"/>
      <c r="H13" s="8" t="s">
        <v>98</v>
      </c>
      <c r="I13" s="5"/>
      <c r="J13" s="8" t="s">
        <v>99</v>
      </c>
      <c r="K13" s="9">
        <v>2024</v>
      </c>
      <c r="L13" s="9">
        <v>2025</v>
      </c>
      <c r="M13" s="9">
        <v>2026</v>
      </c>
      <c r="N13" s="9">
        <v>2027</v>
      </c>
      <c r="O13" s="9" t="s">
        <v>93</v>
      </c>
      <c r="P13" s="34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.75" customHeight="1" x14ac:dyDescent="0.25">
      <c r="A14" s="461"/>
      <c r="B14" s="467"/>
      <c r="C14" s="5"/>
      <c r="D14" s="462">
        <v>1</v>
      </c>
      <c r="E14" s="5"/>
      <c r="F14" s="462" t="s">
        <v>21</v>
      </c>
      <c r="G14" s="5"/>
      <c r="H14" s="462"/>
      <c r="I14" s="5"/>
      <c r="J14" s="10" t="s">
        <v>100</v>
      </c>
      <c r="K14" s="11">
        <v>15</v>
      </c>
      <c r="L14" s="12">
        <v>50</v>
      </c>
      <c r="M14" s="12">
        <v>85</v>
      </c>
      <c r="N14" s="13">
        <v>100</v>
      </c>
      <c r="O14" s="11">
        <v>100</v>
      </c>
      <c r="P14" s="34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1.75" customHeight="1" x14ac:dyDescent="0.25">
      <c r="A15" s="461"/>
      <c r="B15" s="463"/>
      <c r="C15" s="5"/>
      <c r="D15" s="463"/>
      <c r="E15" s="5"/>
      <c r="F15" s="463"/>
      <c r="G15" s="5"/>
      <c r="H15" s="463"/>
      <c r="I15" s="5"/>
      <c r="J15" s="10" t="s">
        <v>101</v>
      </c>
      <c r="K15" s="4"/>
      <c r="L15" s="4"/>
      <c r="M15" s="4"/>
      <c r="N15" s="4"/>
      <c r="O15" s="4">
        <f t="shared" ref="O15" si="0">SUM(K15:N15)</f>
        <v>0</v>
      </c>
      <c r="P15" s="34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" customHeight="1" x14ac:dyDescent="0.25">
      <c r="A16" s="5"/>
      <c r="B16" s="5"/>
      <c r="C16" s="5"/>
      <c r="D16" s="1"/>
      <c r="E16" s="5"/>
      <c r="F16" s="5"/>
      <c r="G16" s="5"/>
      <c r="H16" s="5"/>
      <c r="I16" s="5"/>
      <c r="J16" s="1"/>
      <c r="K16" s="14"/>
      <c r="L16" s="14"/>
      <c r="M16" s="14"/>
      <c r="N16" s="14"/>
      <c r="O16" s="14"/>
      <c r="P16" s="34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" customHeight="1" x14ac:dyDescent="0.25">
      <c r="A17" s="460" t="s">
        <v>102</v>
      </c>
      <c r="B17" s="461"/>
      <c r="C17" s="461"/>
      <c r="D17" s="461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350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6.25" customHeight="1" x14ac:dyDescent="0.25">
      <c r="A18" s="465" t="s">
        <v>103</v>
      </c>
      <c r="B18" s="474" t="s">
        <v>104</v>
      </c>
      <c r="C18" s="5"/>
      <c r="D18" s="55" t="s">
        <v>105</v>
      </c>
      <c r="E18" s="5"/>
      <c r="F18" s="56" t="s">
        <v>98</v>
      </c>
      <c r="G18" s="5"/>
      <c r="H18" s="58" t="s">
        <v>106</v>
      </c>
      <c r="I18" s="5"/>
      <c r="J18" s="56" t="s">
        <v>99</v>
      </c>
      <c r="K18" s="57">
        <v>2024</v>
      </c>
      <c r="L18" s="57">
        <v>2025</v>
      </c>
      <c r="M18" s="57">
        <v>2026</v>
      </c>
      <c r="N18" s="57">
        <v>2027</v>
      </c>
      <c r="O18" s="57" t="s">
        <v>93</v>
      </c>
      <c r="P18" s="348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" customHeight="1" x14ac:dyDescent="0.25">
      <c r="A19" s="461"/>
      <c r="B19" s="467"/>
      <c r="C19" s="5"/>
      <c r="D19" s="462">
        <v>1</v>
      </c>
      <c r="E19" s="5"/>
      <c r="F19" s="462" t="s">
        <v>23</v>
      </c>
      <c r="G19" s="5"/>
      <c r="H19" s="462">
        <v>10</v>
      </c>
      <c r="I19" s="5"/>
      <c r="J19" s="10" t="s">
        <v>100</v>
      </c>
      <c r="K19" s="11">
        <v>1</v>
      </c>
      <c r="L19" s="12">
        <v>1</v>
      </c>
      <c r="M19" s="12">
        <v>1</v>
      </c>
      <c r="N19" s="12">
        <v>1</v>
      </c>
      <c r="O19" s="15">
        <v>1</v>
      </c>
      <c r="P19" s="34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" customHeight="1" x14ac:dyDescent="0.25">
      <c r="A20" s="461"/>
      <c r="B20" s="463"/>
      <c r="C20" s="5"/>
      <c r="D20" s="463"/>
      <c r="E20" s="5"/>
      <c r="F20" s="463"/>
      <c r="G20" s="5"/>
      <c r="H20" s="463"/>
      <c r="I20" s="5"/>
      <c r="J20" s="10" t="s">
        <v>101</v>
      </c>
      <c r="K20" s="16">
        <v>888953000</v>
      </c>
      <c r="L20" s="16">
        <v>1449000000</v>
      </c>
      <c r="M20" s="16">
        <v>1491000000</v>
      </c>
      <c r="N20" s="16">
        <v>1535000000</v>
      </c>
      <c r="O20" s="15">
        <f>+SUM(K20:N20)</f>
        <v>5363953000</v>
      </c>
      <c r="P20" s="35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" customHeight="1" x14ac:dyDescent="0.25">
      <c r="A21" s="17"/>
      <c r="B21" s="18"/>
      <c r="C21" s="5"/>
      <c r="D21" s="1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34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6.25" customHeight="1" x14ac:dyDescent="0.25">
      <c r="A22" s="465" t="s">
        <v>103</v>
      </c>
      <c r="B22" s="484" t="s">
        <v>107</v>
      </c>
      <c r="C22" s="5"/>
      <c r="D22" s="59" t="s">
        <v>105</v>
      </c>
      <c r="E22" s="5"/>
      <c r="F22" s="60" t="s">
        <v>98</v>
      </c>
      <c r="G22" s="5"/>
      <c r="H22" s="60" t="s">
        <v>106</v>
      </c>
      <c r="I22" s="5"/>
      <c r="J22" s="60" t="s">
        <v>99</v>
      </c>
      <c r="K22" s="61">
        <v>2024</v>
      </c>
      <c r="L22" s="61">
        <v>2025</v>
      </c>
      <c r="M22" s="61">
        <v>2026</v>
      </c>
      <c r="N22" s="61">
        <v>2027</v>
      </c>
      <c r="O22" s="61" t="s">
        <v>93</v>
      </c>
      <c r="P22" s="348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" customHeight="1" x14ac:dyDescent="0.25">
      <c r="A23" s="461"/>
      <c r="B23" s="467"/>
      <c r="C23" s="5"/>
      <c r="D23" s="462">
        <v>1</v>
      </c>
      <c r="E23" s="5"/>
      <c r="F23" s="462" t="s">
        <v>23</v>
      </c>
      <c r="G23" s="5"/>
      <c r="H23" s="462">
        <v>10</v>
      </c>
      <c r="I23" s="5"/>
      <c r="J23" s="10" t="s">
        <v>100</v>
      </c>
      <c r="K23" s="11">
        <v>1</v>
      </c>
      <c r="L23" s="12">
        <v>1</v>
      </c>
      <c r="M23" s="12">
        <v>1</v>
      </c>
      <c r="N23" s="12">
        <v>1</v>
      </c>
      <c r="O23" s="15">
        <v>1</v>
      </c>
      <c r="P23" s="345"/>
      <c r="Q23" s="14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" customHeight="1" x14ac:dyDescent="0.25">
      <c r="A24" s="461"/>
      <c r="B24" s="463"/>
      <c r="C24" s="5"/>
      <c r="D24" s="463"/>
      <c r="E24" s="5"/>
      <c r="F24" s="463"/>
      <c r="G24" s="5"/>
      <c r="H24" s="463"/>
      <c r="I24" s="5"/>
      <c r="J24" s="10" t="s">
        <v>101</v>
      </c>
      <c r="K24" s="16">
        <v>4981991000</v>
      </c>
      <c r="L24" s="16">
        <v>4590500000</v>
      </c>
      <c r="M24" s="16">
        <v>4888100000</v>
      </c>
      <c r="N24" s="16">
        <v>10463515000</v>
      </c>
      <c r="O24" s="15">
        <f>+SUM(K24:N24)</f>
        <v>24924106000</v>
      </c>
      <c r="P24" s="35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customHeight="1" x14ac:dyDescent="0.25">
      <c r="A25" s="17"/>
      <c r="B25" s="18"/>
      <c r="C25" s="5"/>
      <c r="D25" s="1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345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6.25" customHeight="1" x14ac:dyDescent="0.25">
      <c r="A26" s="465" t="s">
        <v>103</v>
      </c>
      <c r="B26" s="481" t="s">
        <v>108</v>
      </c>
      <c r="C26" s="5"/>
      <c r="D26" s="62" t="s">
        <v>105</v>
      </c>
      <c r="E26" s="5"/>
      <c r="F26" s="63" t="s">
        <v>98</v>
      </c>
      <c r="G26" s="5"/>
      <c r="H26" s="63" t="s">
        <v>106</v>
      </c>
      <c r="I26" s="5"/>
      <c r="J26" s="63" t="s">
        <v>99</v>
      </c>
      <c r="K26" s="64">
        <v>2024</v>
      </c>
      <c r="L26" s="64">
        <v>2025</v>
      </c>
      <c r="M26" s="64">
        <v>2026</v>
      </c>
      <c r="N26" s="64">
        <v>2027</v>
      </c>
      <c r="O26" s="64" t="s">
        <v>93</v>
      </c>
      <c r="P26" s="348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customHeight="1" x14ac:dyDescent="0.25">
      <c r="A27" s="461"/>
      <c r="B27" s="482"/>
      <c r="C27" s="5"/>
      <c r="D27" s="462">
        <v>1</v>
      </c>
      <c r="E27" s="5"/>
      <c r="F27" s="462" t="s">
        <v>23</v>
      </c>
      <c r="G27" s="5"/>
      <c r="H27" s="462">
        <v>10</v>
      </c>
      <c r="I27" s="5"/>
      <c r="J27" s="10" t="s">
        <v>100</v>
      </c>
      <c r="K27" s="11">
        <v>1</v>
      </c>
      <c r="L27" s="12">
        <v>1</v>
      </c>
      <c r="M27" s="12">
        <v>1</v>
      </c>
      <c r="N27" s="12">
        <v>1</v>
      </c>
      <c r="O27" s="15">
        <v>1</v>
      </c>
      <c r="P27" s="34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customHeight="1" x14ac:dyDescent="0.25">
      <c r="A28" s="461"/>
      <c r="B28" s="483"/>
      <c r="C28" s="5"/>
      <c r="D28" s="463"/>
      <c r="E28" s="5"/>
      <c r="F28" s="463"/>
      <c r="G28" s="5"/>
      <c r="H28" s="463"/>
      <c r="I28" s="5"/>
      <c r="J28" s="10" t="s">
        <v>101</v>
      </c>
      <c r="K28" s="16">
        <v>140634000</v>
      </c>
      <c r="L28" s="16">
        <v>332000000</v>
      </c>
      <c r="M28" s="16">
        <v>400000000</v>
      </c>
      <c r="N28" s="16">
        <v>332000000</v>
      </c>
      <c r="O28" s="15">
        <f>+SUM(K28:N28)</f>
        <v>1204634000</v>
      </c>
      <c r="P28" s="35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" customHeight="1" x14ac:dyDescent="0.25">
      <c r="A29" s="17"/>
      <c r="B29" s="18"/>
      <c r="C29" s="5"/>
      <c r="D29" s="1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34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6.25" customHeight="1" x14ac:dyDescent="0.25">
      <c r="A30" s="465" t="s">
        <v>103</v>
      </c>
      <c r="B30" s="473" t="s">
        <v>109</v>
      </c>
      <c r="C30" s="5"/>
      <c r="D30" s="65" t="s">
        <v>105</v>
      </c>
      <c r="E30" s="5"/>
      <c r="F30" s="66" t="s">
        <v>98</v>
      </c>
      <c r="G30" s="5"/>
      <c r="H30" s="66" t="s">
        <v>106</v>
      </c>
      <c r="I30" s="5"/>
      <c r="J30" s="66" t="s">
        <v>99</v>
      </c>
      <c r="K30" s="67">
        <v>2024</v>
      </c>
      <c r="L30" s="67">
        <v>2025</v>
      </c>
      <c r="M30" s="67">
        <v>2026</v>
      </c>
      <c r="N30" s="67">
        <v>2027</v>
      </c>
      <c r="O30" s="67" t="s">
        <v>93</v>
      </c>
      <c r="P30" s="348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customHeight="1" x14ac:dyDescent="0.25">
      <c r="A31" s="461"/>
      <c r="B31" s="467"/>
      <c r="C31" s="5"/>
      <c r="D31" s="462">
        <v>100</v>
      </c>
      <c r="E31" s="5"/>
      <c r="F31" s="462" t="s">
        <v>33</v>
      </c>
      <c r="G31" s="5"/>
      <c r="H31" s="462">
        <v>15</v>
      </c>
      <c r="I31" s="5"/>
      <c r="J31" s="10" t="s">
        <v>100</v>
      </c>
      <c r="K31" s="19">
        <v>0.15</v>
      </c>
      <c r="L31" s="19">
        <v>0.5</v>
      </c>
      <c r="M31" s="19">
        <v>0.85</v>
      </c>
      <c r="N31" s="19">
        <v>1</v>
      </c>
      <c r="O31" s="20">
        <v>100</v>
      </c>
      <c r="P31" s="34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" customHeight="1" x14ac:dyDescent="0.25">
      <c r="A32" s="461"/>
      <c r="B32" s="463"/>
      <c r="C32" s="5"/>
      <c r="D32" s="463"/>
      <c r="E32" s="5"/>
      <c r="F32" s="463"/>
      <c r="G32" s="5"/>
      <c r="H32" s="463"/>
      <c r="I32" s="5"/>
      <c r="J32" s="10" t="s">
        <v>101</v>
      </c>
      <c r="K32" s="16">
        <v>265950000</v>
      </c>
      <c r="L32" s="16">
        <v>699000000</v>
      </c>
      <c r="M32" s="16">
        <v>808000000</v>
      </c>
      <c r="N32" s="16">
        <v>812000000</v>
      </c>
      <c r="O32" s="15">
        <f>+SUM(K32:N32)</f>
        <v>2584950000</v>
      </c>
      <c r="P32" s="35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 customHeight="1" x14ac:dyDescent="0.25">
      <c r="A33" s="17"/>
      <c r="B33" s="18"/>
      <c r="C33" s="5"/>
      <c r="D33" s="1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345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" customHeight="1" x14ac:dyDescent="0.25">
      <c r="A34" s="464" t="s">
        <v>110</v>
      </c>
      <c r="B34" s="461"/>
      <c r="C34" s="461"/>
      <c r="D34" s="461"/>
      <c r="E34" s="461"/>
      <c r="F34" s="461"/>
      <c r="G34" s="461"/>
      <c r="H34" s="461"/>
      <c r="I34" s="461"/>
      <c r="J34" s="461"/>
      <c r="K34" s="461"/>
      <c r="L34" s="461"/>
      <c r="M34" s="461"/>
      <c r="N34" s="461"/>
      <c r="O34" s="461"/>
      <c r="P34" s="34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9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346"/>
      <c r="Q35" s="347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1.75" customHeight="1" x14ac:dyDescent="0.25">
      <c r="A36" s="465" t="s">
        <v>95</v>
      </c>
      <c r="B36" s="466" t="s">
        <v>111</v>
      </c>
      <c r="C36" s="5"/>
      <c r="D36" s="7" t="s">
        <v>97</v>
      </c>
      <c r="E36" s="5"/>
      <c r="F36" s="8" t="s">
        <v>98</v>
      </c>
      <c r="G36" s="5"/>
      <c r="H36" s="8" t="s">
        <v>106</v>
      </c>
      <c r="I36" s="5"/>
      <c r="J36" s="8" t="s">
        <v>99</v>
      </c>
      <c r="K36" s="9">
        <v>2024</v>
      </c>
      <c r="L36" s="9">
        <v>2025</v>
      </c>
      <c r="M36" s="9">
        <v>2026</v>
      </c>
      <c r="N36" s="9">
        <v>2027</v>
      </c>
      <c r="O36" s="9" t="s">
        <v>93</v>
      </c>
      <c r="P36" s="348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1.75" customHeight="1" x14ac:dyDescent="0.25">
      <c r="A37" s="461"/>
      <c r="B37" s="467"/>
      <c r="C37" s="5"/>
      <c r="D37" s="462">
        <v>5</v>
      </c>
      <c r="E37" s="5"/>
      <c r="F37" s="462" t="s">
        <v>21</v>
      </c>
      <c r="G37" s="5"/>
      <c r="H37" s="462">
        <v>15</v>
      </c>
      <c r="I37" s="5"/>
      <c r="J37" s="10" t="s">
        <v>100</v>
      </c>
      <c r="K37" s="21">
        <v>1.7</v>
      </c>
      <c r="L37" s="21">
        <v>1.6</v>
      </c>
      <c r="M37" s="21">
        <v>0.9</v>
      </c>
      <c r="N37" s="21">
        <v>0.8</v>
      </c>
      <c r="O37" s="22">
        <f t="shared" ref="O37:O38" si="1">SUM(K37:N37)</f>
        <v>5</v>
      </c>
      <c r="P37" s="34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1.75" customHeight="1" x14ac:dyDescent="0.25">
      <c r="A38" s="461"/>
      <c r="B38" s="463"/>
      <c r="C38" s="5"/>
      <c r="D38" s="463"/>
      <c r="E38" s="5"/>
      <c r="F38" s="463"/>
      <c r="G38" s="5"/>
      <c r="H38" s="463"/>
      <c r="I38" s="5"/>
      <c r="J38" s="10" t="s">
        <v>101</v>
      </c>
      <c r="K38" s="4">
        <v>5128476000</v>
      </c>
      <c r="L38" s="4">
        <v>12620465000</v>
      </c>
      <c r="M38" s="4">
        <v>12136050000</v>
      </c>
      <c r="N38" s="4">
        <v>6868716000</v>
      </c>
      <c r="O38" s="23">
        <f t="shared" si="1"/>
        <v>36753707000</v>
      </c>
      <c r="P38" s="345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customHeight="1" x14ac:dyDescent="0.25">
      <c r="A39" s="5"/>
      <c r="B39" s="1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345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customHeight="1" x14ac:dyDescent="0.25">
      <c r="A40" s="5"/>
      <c r="B40" s="1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345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6.25" customHeight="1" x14ac:dyDescent="0.25">
      <c r="A41" s="465" t="s">
        <v>103</v>
      </c>
      <c r="B41" s="474" t="s">
        <v>112</v>
      </c>
      <c r="C41" s="5"/>
      <c r="D41" s="55" t="s">
        <v>105</v>
      </c>
      <c r="E41" s="5"/>
      <c r="F41" s="56" t="s">
        <v>98</v>
      </c>
      <c r="G41" s="5"/>
      <c r="H41" s="56" t="s">
        <v>106</v>
      </c>
      <c r="I41" s="5"/>
      <c r="J41" s="56" t="s">
        <v>99</v>
      </c>
      <c r="K41" s="57">
        <v>2024</v>
      </c>
      <c r="L41" s="57">
        <v>2025</v>
      </c>
      <c r="M41" s="57">
        <v>2026</v>
      </c>
      <c r="N41" s="57">
        <v>2027</v>
      </c>
      <c r="O41" s="57" t="s">
        <v>93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" customHeight="1" x14ac:dyDescent="0.25">
      <c r="A42" s="461"/>
      <c r="B42" s="467"/>
      <c r="C42" s="5"/>
      <c r="D42" s="462">
        <v>5</v>
      </c>
      <c r="E42" s="5"/>
      <c r="F42" s="462" t="s">
        <v>21</v>
      </c>
      <c r="G42" s="5"/>
      <c r="H42" s="462">
        <v>15</v>
      </c>
      <c r="I42" s="5"/>
      <c r="J42" s="10" t="s">
        <v>100</v>
      </c>
      <c r="K42" s="21">
        <v>1.7</v>
      </c>
      <c r="L42" s="21">
        <v>1.6</v>
      </c>
      <c r="M42" s="21">
        <v>0.9</v>
      </c>
      <c r="N42" s="21">
        <v>0.8</v>
      </c>
      <c r="O42" s="22">
        <f>SUM(K42:N42)</f>
        <v>5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 customHeight="1" x14ac:dyDescent="0.25">
      <c r="A43" s="461"/>
      <c r="B43" s="463"/>
      <c r="C43" s="5"/>
      <c r="D43" s="463"/>
      <c r="E43" s="5"/>
      <c r="F43" s="463"/>
      <c r="G43" s="5"/>
      <c r="H43" s="463"/>
      <c r="I43" s="5"/>
      <c r="J43" s="10" t="s">
        <v>101</v>
      </c>
      <c r="K43" s="4">
        <v>5128476000</v>
      </c>
      <c r="L43" s="4">
        <v>12620465000</v>
      </c>
      <c r="M43" s="4">
        <v>12136050000</v>
      </c>
      <c r="N43" s="4">
        <v>6868716000</v>
      </c>
      <c r="O43" s="15">
        <f>+SUM(K43:N43)</f>
        <v>36753707000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" customHeight="1" x14ac:dyDescent="0.25">
      <c r="A44" s="1"/>
      <c r="B44" s="1"/>
      <c r="C44" s="1"/>
      <c r="D44" s="1">
        <v>1.2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0.25" customHeight="1" x14ac:dyDescent="0.25">
      <c r="A46" s="464" t="s">
        <v>113</v>
      </c>
      <c r="B46" s="461"/>
      <c r="C46" s="461"/>
      <c r="D46" s="461"/>
      <c r="E46" s="461"/>
      <c r="F46" s="461"/>
      <c r="G46" s="461"/>
      <c r="H46" s="461"/>
      <c r="I46" s="461"/>
      <c r="J46" s="461"/>
      <c r="K46" s="461"/>
      <c r="L46" s="461"/>
      <c r="M46" s="461"/>
      <c r="N46" s="461"/>
      <c r="O46" s="461"/>
      <c r="P46" s="346"/>
      <c r="Q46" s="347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9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346"/>
      <c r="Q47" s="347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30" customHeight="1" x14ac:dyDescent="0.25">
      <c r="A48" s="465" t="s">
        <v>95</v>
      </c>
      <c r="B48" s="466" t="s">
        <v>114</v>
      </c>
      <c r="C48" s="5"/>
      <c r="D48" s="7" t="s">
        <v>97</v>
      </c>
      <c r="E48" s="5"/>
      <c r="F48" s="8" t="s">
        <v>98</v>
      </c>
      <c r="G48" s="5"/>
      <c r="H48" s="8" t="s">
        <v>106</v>
      </c>
      <c r="I48" s="5"/>
      <c r="J48" s="8" t="s">
        <v>99</v>
      </c>
      <c r="K48" s="9">
        <v>2024</v>
      </c>
      <c r="L48" s="9">
        <v>2025</v>
      </c>
      <c r="M48" s="9">
        <v>2026</v>
      </c>
      <c r="N48" s="9">
        <v>2027</v>
      </c>
      <c r="O48" s="9" t="s">
        <v>93</v>
      </c>
      <c r="P48" s="348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.75" customHeight="1" x14ac:dyDescent="0.25">
      <c r="A49" s="461"/>
      <c r="B49" s="467"/>
      <c r="C49" s="5"/>
      <c r="D49" s="462">
        <v>100</v>
      </c>
      <c r="E49" s="5"/>
      <c r="F49" s="462" t="s">
        <v>33</v>
      </c>
      <c r="G49" s="5"/>
      <c r="H49" s="462">
        <f>+H54+H58</f>
        <v>28</v>
      </c>
      <c r="I49" s="5"/>
      <c r="J49" s="10" t="s">
        <v>100</v>
      </c>
      <c r="K49" s="24"/>
      <c r="L49" s="24"/>
      <c r="M49" s="24"/>
      <c r="N49" s="24"/>
      <c r="O49" s="15">
        <v>100</v>
      </c>
      <c r="P49" s="345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.75" customHeight="1" x14ac:dyDescent="0.25">
      <c r="A50" s="461"/>
      <c r="B50" s="463"/>
      <c r="C50" s="5"/>
      <c r="D50" s="463"/>
      <c r="E50" s="5"/>
      <c r="F50" s="463"/>
      <c r="G50" s="5"/>
      <c r="H50" s="463"/>
      <c r="I50" s="5"/>
      <c r="J50" s="10" t="s">
        <v>101</v>
      </c>
      <c r="K50" s="4">
        <v>767728000</v>
      </c>
      <c r="L50" s="4">
        <v>1580000000</v>
      </c>
      <c r="M50" s="4">
        <v>1846000000</v>
      </c>
      <c r="N50" s="4">
        <v>631200000</v>
      </c>
      <c r="O50" s="23">
        <f>SUM(K50:N50)</f>
        <v>4824928000</v>
      </c>
      <c r="P50" s="345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" customHeight="1" x14ac:dyDescent="0.25">
      <c r="A51" s="5"/>
      <c r="B51" s="5"/>
      <c r="C51" s="5"/>
      <c r="D51" s="1"/>
      <c r="E51" s="5"/>
      <c r="F51" s="5"/>
      <c r="G51" s="5"/>
      <c r="H51" s="5"/>
      <c r="I51" s="5"/>
      <c r="J51" s="1"/>
      <c r="K51" s="14"/>
      <c r="L51" s="14"/>
      <c r="M51" s="14"/>
      <c r="N51" s="14"/>
      <c r="O51" s="14"/>
      <c r="P51" s="349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" customHeight="1" x14ac:dyDescent="0.25">
      <c r="A52" s="485" t="s">
        <v>102</v>
      </c>
      <c r="B52" s="485"/>
      <c r="C52" s="485"/>
      <c r="D52" s="485"/>
      <c r="E52" s="485"/>
      <c r="F52" s="485"/>
      <c r="G52" s="485"/>
      <c r="H52" s="485"/>
      <c r="I52" s="485"/>
      <c r="J52" s="485"/>
      <c r="K52" s="485"/>
      <c r="L52" s="485"/>
      <c r="M52" s="485"/>
      <c r="N52" s="485"/>
      <c r="O52" s="485"/>
      <c r="P52" s="350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6.25" customHeight="1" x14ac:dyDescent="0.25">
      <c r="A53" s="468" t="s">
        <v>103</v>
      </c>
      <c r="B53" s="469" t="s">
        <v>115</v>
      </c>
      <c r="C53" s="5"/>
      <c r="D53" s="55" t="s">
        <v>105</v>
      </c>
      <c r="E53" s="5"/>
      <c r="F53" s="56" t="s">
        <v>98</v>
      </c>
      <c r="G53" s="5"/>
      <c r="H53" s="56" t="s">
        <v>106</v>
      </c>
      <c r="I53" s="5"/>
      <c r="J53" s="56" t="s">
        <v>99</v>
      </c>
      <c r="K53" s="57">
        <v>2024</v>
      </c>
      <c r="L53" s="57">
        <v>2025</v>
      </c>
      <c r="M53" s="57">
        <v>2026</v>
      </c>
      <c r="N53" s="57">
        <v>2027</v>
      </c>
      <c r="O53" s="57" t="s">
        <v>93</v>
      </c>
      <c r="P53" s="348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 customHeight="1" x14ac:dyDescent="0.25">
      <c r="A54" s="468"/>
      <c r="B54" s="470"/>
      <c r="C54" s="5"/>
      <c r="D54" s="462">
        <v>100</v>
      </c>
      <c r="E54" s="5"/>
      <c r="F54" s="462" t="s">
        <v>33</v>
      </c>
      <c r="G54" s="5"/>
      <c r="H54" s="462">
        <v>15</v>
      </c>
      <c r="I54" s="5"/>
      <c r="J54" s="10" t="s">
        <v>100</v>
      </c>
      <c r="K54" s="24">
        <v>0.1</v>
      </c>
      <c r="L54" s="24">
        <v>0.5</v>
      </c>
      <c r="M54" s="24"/>
      <c r="N54" s="24"/>
      <c r="O54" s="15">
        <v>100</v>
      </c>
      <c r="P54" s="345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 customHeight="1" x14ac:dyDescent="0.25">
      <c r="A55" s="468"/>
      <c r="B55" s="471"/>
      <c r="C55" s="5"/>
      <c r="D55" s="472"/>
      <c r="E55" s="5"/>
      <c r="F55" s="472"/>
      <c r="G55" s="5"/>
      <c r="H55" s="463"/>
      <c r="I55" s="5"/>
      <c r="J55" s="10" t="s">
        <v>101</v>
      </c>
      <c r="K55" s="16">
        <v>627228000</v>
      </c>
      <c r="L55" s="16">
        <v>1260000000</v>
      </c>
      <c r="M55" s="16">
        <v>1516000000</v>
      </c>
      <c r="N55" s="16">
        <v>516794000</v>
      </c>
      <c r="O55" s="15">
        <f>+SUM(K55:N55)</f>
        <v>3920022000</v>
      </c>
      <c r="P55" s="35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" customHeight="1" x14ac:dyDescent="0.25">
      <c r="A56" s="17"/>
      <c r="B56" s="18"/>
      <c r="C56" s="5"/>
      <c r="D56" s="1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345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6.25" customHeight="1" x14ac:dyDescent="0.25">
      <c r="A57" s="465" t="s">
        <v>103</v>
      </c>
      <c r="B57" s="484" t="s">
        <v>116</v>
      </c>
      <c r="C57" s="5"/>
      <c r="D57" s="59" t="s">
        <v>105</v>
      </c>
      <c r="E57" s="5"/>
      <c r="F57" s="60" t="s">
        <v>98</v>
      </c>
      <c r="G57" s="5"/>
      <c r="H57" s="60" t="s">
        <v>106</v>
      </c>
      <c r="I57" s="5"/>
      <c r="J57" s="60" t="s">
        <v>99</v>
      </c>
      <c r="K57" s="61">
        <v>2024</v>
      </c>
      <c r="L57" s="61">
        <v>2025</v>
      </c>
      <c r="M57" s="61">
        <v>2026</v>
      </c>
      <c r="N57" s="61">
        <v>2027</v>
      </c>
      <c r="O57" s="61" t="s">
        <v>93</v>
      </c>
      <c r="P57" s="348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" customHeight="1" x14ac:dyDescent="0.25">
      <c r="A58" s="461"/>
      <c r="B58" s="467"/>
      <c r="C58" s="5"/>
      <c r="D58" s="462">
        <v>100</v>
      </c>
      <c r="E58" s="5"/>
      <c r="F58" s="462" t="s">
        <v>23</v>
      </c>
      <c r="G58" s="5"/>
      <c r="H58" s="462">
        <v>13</v>
      </c>
      <c r="I58" s="5"/>
      <c r="J58" s="10" t="s">
        <v>100</v>
      </c>
      <c r="K58" s="24">
        <v>0.05</v>
      </c>
      <c r="L58" s="24"/>
      <c r="M58" s="24"/>
      <c r="N58" s="24"/>
      <c r="O58" s="15">
        <v>100</v>
      </c>
      <c r="P58" s="345"/>
      <c r="Q58" s="14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" customHeight="1" x14ac:dyDescent="0.25">
      <c r="A59" s="461"/>
      <c r="B59" s="463"/>
      <c r="C59" s="5"/>
      <c r="D59" s="463"/>
      <c r="E59" s="5"/>
      <c r="F59" s="463"/>
      <c r="G59" s="5"/>
      <c r="H59" s="463"/>
      <c r="I59" s="5"/>
      <c r="J59" s="10" t="s">
        <v>101</v>
      </c>
      <c r="K59" s="16">
        <v>140500000</v>
      </c>
      <c r="L59" s="16">
        <v>320000000</v>
      </c>
      <c r="M59" s="16">
        <v>330000000</v>
      </c>
      <c r="N59" s="16">
        <v>114406000</v>
      </c>
      <c r="O59" s="15">
        <f>+SUM(K59:N59)</f>
        <v>904906000</v>
      </c>
      <c r="P59" s="35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" customHeight="1" x14ac:dyDescent="0.25">
      <c r="A60" s="17"/>
      <c r="B60" s="18"/>
      <c r="C60" s="5"/>
      <c r="D60" s="1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345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" customHeight="1" x14ac:dyDescent="0.25">
      <c r="A62" s="464" t="s">
        <v>117</v>
      </c>
      <c r="B62" s="461"/>
      <c r="C62" s="461"/>
      <c r="D62" s="461"/>
      <c r="E62" s="461"/>
      <c r="F62" s="461"/>
      <c r="G62" s="461"/>
      <c r="H62" s="461"/>
      <c r="I62" s="461"/>
      <c r="J62" s="461"/>
      <c r="K62" s="461"/>
      <c r="L62" s="461"/>
      <c r="M62" s="461"/>
      <c r="N62" s="461"/>
      <c r="O62" s="46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5.5" x14ac:dyDescent="0.25">
      <c r="A64" s="465" t="s">
        <v>95</v>
      </c>
      <c r="B64" s="466" t="s">
        <v>118</v>
      </c>
      <c r="C64" s="5"/>
      <c r="D64" s="7" t="s">
        <v>97</v>
      </c>
      <c r="E64" s="5"/>
      <c r="F64" s="8" t="s">
        <v>98</v>
      </c>
      <c r="G64" s="5"/>
      <c r="H64" s="8" t="s">
        <v>106</v>
      </c>
      <c r="I64" s="5"/>
      <c r="J64" s="8" t="s">
        <v>99</v>
      </c>
      <c r="K64" s="9">
        <v>2024</v>
      </c>
      <c r="L64" s="9">
        <v>2025</v>
      </c>
      <c r="M64" s="9">
        <v>2026</v>
      </c>
      <c r="N64" s="9">
        <v>2027</v>
      </c>
      <c r="O64" s="9" t="s">
        <v>93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" customHeight="1" x14ac:dyDescent="0.25">
      <c r="A65" s="461"/>
      <c r="B65" s="467"/>
      <c r="C65" s="5"/>
      <c r="D65" s="462">
        <v>60</v>
      </c>
      <c r="E65" s="5"/>
      <c r="F65" s="462" t="s">
        <v>33</v>
      </c>
      <c r="G65" s="5"/>
      <c r="H65" s="462">
        <v>12</v>
      </c>
      <c r="I65" s="5"/>
      <c r="J65" s="10" t="s">
        <v>100</v>
      </c>
      <c r="K65" s="11">
        <v>15</v>
      </c>
      <c r="L65" s="12">
        <v>30</v>
      </c>
      <c r="M65" s="12">
        <v>45</v>
      </c>
      <c r="N65" s="12">
        <v>60</v>
      </c>
      <c r="O65" s="15">
        <v>60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" customHeight="1" x14ac:dyDescent="0.25">
      <c r="A66" s="461"/>
      <c r="B66" s="463"/>
      <c r="C66" s="5"/>
      <c r="D66" s="463"/>
      <c r="E66" s="5"/>
      <c r="F66" s="463"/>
      <c r="G66" s="5"/>
      <c r="H66" s="463"/>
      <c r="I66" s="5"/>
      <c r="J66" s="10" t="s">
        <v>101</v>
      </c>
      <c r="K66" s="4">
        <v>233500000</v>
      </c>
      <c r="L66" s="4">
        <v>590000000</v>
      </c>
      <c r="M66" s="4">
        <v>620000000</v>
      </c>
      <c r="N66" s="4">
        <v>600000000</v>
      </c>
      <c r="O66" s="4">
        <f>SUM(K66:N66)</f>
        <v>2043500000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" customHeight="1" x14ac:dyDescent="0.25">
      <c r="A67" s="5"/>
      <c r="B67" s="5"/>
      <c r="C67" s="5"/>
      <c r="D67" s="1"/>
      <c r="E67" s="5"/>
      <c r="F67" s="5"/>
      <c r="G67" s="5"/>
      <c r="H67" s="5"/>
      <c r="I67" s="5"/>
      <c r="J67" s="1"/>
      <c r="K67" s="14"/>
      <c r="L67" s="14"/>
      <c r="M67" s="14"/>
      <c r="N67" s="14"/>
      <c r="O67" s="14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" customHeight="1" x14ac:dyDescent="0.25">
      <c r="A68" s="460" t="s">
        <v>102</v>
      </c>
      <c r="B68" s="461"/>
      <c r="C68" s="461"/>
      <c r="D68" s="461"/>
      <c r="E68" s="461"/>
      <c r="F68" s="461"/>
      <c r="G68" s="461"/>
      <c r="H68" s="461"/>
      <c r="I68" s="461"/>
      <c r="J68" s="461"/>
      <c r="K68" s="461"/>
      <c r="L68" s="461"/>
      <c r="M68" s="461"/>
      <c r="N68" s="461"/>
      <c r="O68" s="46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5.5" customHeight="1" x14ac:dyDescent="0.25">
      <c r="A69" s="465" t="s">
        <v>103</v>
      </c>
      <c r="B69" s="474" t="s">
        <v>119</v>
      </c>
      <c r="C69" s="5"/>
      <c r="D69" s="55" t="s">
        <v>105</v>
      </c>
      <c r="E69" s="5"/>
      <c r="F69" s="56" t="s">
        <v>98</v>
      </c>
      <c r="G69" s="5"/>
      <c r="H69" s="56" t="s">
        <v>106</v>
      </c>
      <c r="I69" s="5"/>
      <c r="J69" s="56" t="s">
        <v>99</v>
      </c>
      <c r="K69" s="56">
        <v>2024</v>
      </c>
      <c r="L69" s="56">
        <v>2025</v>
      </c>
      <c r="M69" s="56">
        <v>2026</v>
      </c>
      <c r="N69" s="56">
        <v>2027</v>
      </c>
      <c r="O69" s="56" t="s">
        <v>93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" customHeight="1" x14ac:dyDescent="0.25">
      <c r="A70" s="461"/>
      <c r="B70" s="467"/>
      <c r="C70" s="5"/>
      <c r="D70" s="462">
        <v>60</v>
      </c>
      <c r="E70" s="5"/>
      <c r="F70" s="462" t="s">
        <v>33</v>
      </c>
      <c r="G70" s="5"/>
      <c r="H70" s="462">
        <v>12</v>
      </c>
      <c r="I70" s="5"/>
      <c r="J70" s="10" t="s">
        <v>100</v>
      </c>
      <c r="K70" s="11">
        <v>15</v>
      </c>
      <c r="L70" s="12">
        <v>30</v>
      </c>
      <c r="M70" s="12">
        <v>45</v>
      </c>
      <c r="N70" s="12">
        <v>60</v>
      </c>
      <c r="O70" s="15">
        <v>60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" customHeight="1" x14ac:dyDescent="0.25">
      <c r="A71" s="461"/>
      <c r="B71" s="463"/>
      <c r="C71" s="5"/>
      <c r="D71" s="463"/>
      <c r="E71" s="5"/>
      <c r="F71" s="463"/>
      <c r="G71" s="5"/>
      <c r="H71" s="463"/>
      <c r="I71" s="5"/>
      <c r="J71" s="10" t="s">
        <v>101</v>
      </c>
      <c r="K71" s="4">
        <v>233500000</v>
      </c>
      <c r="L71" s="4">
        <v>590000000</v>
      </c>
      <c r="M71" s="4">
        <v>620000000</v>
      </c>
      <c r="N71" s="4">
        <v>600000000</v>
      </c>
      <c r="O71" s="4">
        <f>SUM(K71:N71)</f>
        <v>2043500000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" customHeight="1" x14ac:dyDescent="0.25">
      <c r="A72" s="17"/>
      <c r="B72" s="18"/>
      <c r="C72" s="5"/>
      <c r="D72" s="1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</sheetData>
  <mergeCells count="73">
    <mergeCell ref="A64:A66"/>
    <mergeCell ref="B57:B59"/>
    <mergeCell ref="A52:O52"/>
    <mergeCell ref="A22:A24"/>
    <mergeCell ref="B22:B24"/>
    <mergeCell ref="F23:F24"/>
    <mergeCell ref="D65:D66"/>
    <mergeCell ref="D58:D59"/>
    <mergeCell ref="F58:F59"/>
    <mergeCell ref="A48:A50"/>
    <mergeCell ref="B48:B50"/>
    <mergeCell ref="D49:D50"/>
    <mergeCell ref="F49:F50"/>
    <mergeCell ref="F65:F66"/>
    <mergeCell ref="H27:H28"/>
    <mergeCell ref="H31:H32"/>
    <mergeCell ref="H70:H71"/>
    <mergeCell ref="H58:H59"/>
    <mergeCell ref="H65:H66"/>
    <mergeCell ref="A62:O62"/>
    <mergeCell ref="A41:A43"/>
    <mergeCell ref="B41:B43"/>
    <mergeCell ref="D42:D43"/>
    <mergeCell ref="F42:F43"/>
    <mergeCell ref="A46:O46"/>
    <mergeCell ref="D70:D71"/>
    <mergeCell ref="F70:F71"/>
    <mergeCell ref="A69:A71"/>
    <mergeCell ref="B69:B71"/>
    <mergeCell ref="H49:H50"/>
    <mergeCell ref="H54:H55"/>
    <mergeCell ref="H42:H43"/>
    <mergeCell ref="A26:A28"/>
    <mergeCell ref="D27:D28"/>
    <mergeCell ref="D31:D32"/>
    <mergeCell ref="B26:B28"/>
    <mergeCell ref="F27:F28"/>
    <mergeCell ref="A3:O3"/>
    <mergeCell ref="A4:O4"/>
    <mergeCell ref="A5:O5"/>
    <mergeCell ref="B7:D8"/>
    <mergeCell ref="F7:G7"/>
    <mergeCell ref="F8:G8"/>
    <mergeCell ref="A17:O17"/>
    <mergeCell ref="A18:A20"/>
    <mergeCell ref="B18:B20"/>
    <mergeCell ref="D23:D24"/>
    <mergeCell ref="D19:D20"/>
    <mergeCell ref="F19:F20"/>
    <mergeCell ref="H19:H20"/>
    <mergeCell ref="H23:H24"/>
    <mergeCell ref="A11:O11"/>
    <mergeCell ref="A13:A15"/>
    <mergeCell ref="B13:B15"/>
    <mergeCell ref="D14:D15"/>
    <mergeCell ref="F14:F15"/>
    <mergeCell ref="H14:H15"/>
    <mergeCell ref="A68:O68"/>
    <mergeCell ref="F31:F32"/>
    <mergeCell ref="A34:O34"/>
    <mergeCell ref="A36:A38"/>
    <mergeCell ref="F37:F38"/>
    <mergeCell ref="B36:B38"/>
    <mergeCell ref="D37:D38"/>
    <mergeCell ref="H37:H38"/>
    <mergeCell ref="A53:A55"/>
    <mergeCell ref="B53:B55"/>
    <mergeCell ref="D54:D55"/>
    <mergeCell ref="F54:F55"/>
    <mergeCell ref="A57:A59"/>
    <mergeCell ref="A30:A32"/>
    <mergeCell ref="B30:B32"/>
    <mergeCell ref="B64:B66"/>
  </mergeCells>
  <dataValidations count="1">
    <dataValidation type="list" allowBlank="1" showInputMessage="1" showErrorMessage="1" prompt=" - " sqref="F14 F19 F23 F25:F27 F31 F37 F41:F42 F49 F54 F58 F60 F65 F70" xr:uid="{00000000-0002-0000-0000-000000000000}">
      <formula1>tmeta</formula1>
    </dataValidation>
  </dataValidations>
  <pageMargins left="0.7" right="0.7" top="0.75" bottom="0.75" header="0" footer="0"/>
  <pageSetup orientation="landscape"/>
  <headerFooter>
    <oddFooter>&amp;LPG01-FO466-V1&amp;RSección 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0941-7C79-43AC-A399-008D63D7E9EC}">
  <sheetPr filterMode="1">
    <tabColor theme="9"/>
  </sheetPr>
  <dimension ref="A1:CM38"/>
  <sheetViews>
    <sheetView view="pageBreakPreview" zoomScale="80" zoomScaleNormal="80" zoomScaleSheetLayoutView="80" workbookViewId="0">
      <selection activeCell="A5" sqref="A5"/>
    </sheetView>
  </sheetViews>
  <sheetFormatPr baseColWidth="10" defaultColWidth="11.42578125" defaultRowHeight="15" x14ac:dyDescent="0.25"/>
  <cols>
    <col min="1" max="1" width="9.28515625" style="183" customWidth="1"/>
    <col min="2" max="2" width="35.42578125" style="183" customWidth="1"/>
    <col min="3" max="3" width="27.85546875" style="183" customWidth="1"/>
    <col min="4" max="4" width="12" style="183" customWidth="1"/>
    <col min="5" max="5" width="35" style="183" customWidth="1"/>
    <col min="6" max="6" width="17.28515625" style="183" customWidth="1"/>
    <col min="7" max="7" width="13.7109375" style="183" customWidth="1"/>
    <col min="8" max="8" width="13.5703125" style="183" customWidth="1"/>
    <col min="9" max="9" width="13.7109375" style="184" customWidth="1"/>
    <col min="10" max="10" width="11.42578125" style="184" customWidth="1"/>
    <col min="11" max="11" width="11.42578125" style="184"/>
    <col min="12" max="12" width="10.140625" style="184" customWidth="1"/>
    <col min="13" max="13" width="10.140625" style="183" customWidth="1"/>
    <col min="14" max="14" width="12.85546875" style="183" customWidth="1"/>
    <col min="15" max="16" width="10.140625" style="183" customWidth="1"/>
    <col min="17" max="17" width="12.85546875" style="183" customWidth="1"/>
    <col min="18" max="19" width="10.140625" style="183" customWidth="1"/>
    <col min="20" max="20" width="12.85546875" style="183" customWidth="1"/>
    <col min="21" max="22" width="10.140625" style="183" customWidth="1"/>
    <col min="23" max="23" width="12.85546875" style="183" customWidth="1"/>
    <col min="24" max="25" width="10.28515625" style="183" customWidth="1"/>
    <col min="26" max="26" width="12.85546875" style="183" customWidth="1"/>
    <col min="27" max="28" width="10.28515625" style="183" customWidth="1"/>
    <col min="29" max="29" width="12.85546875" style="183" customWidth="1"/>
    <col min="30" max="31" width="10.28515625" style="183" customWidth="1"/>
    <col min="32" max="32" width="13.42578125" style="183" customWidth="1"/>
    <col min="33" max="34" width="10.28515625" style="183" customWidth="1"/>
    <col min="35" max="35" width="13.42578125" style="183" customWidth="1"/>
    <col min="36" max="37" width="10.28515625" style="183" customWidth="1"/>
    <col min="38" max="38" width="13.5703125" style="183" customWidth="1"/>
    <col min="39" max="40" width="10.28515625" style="183" customWidth="1"/>
    <col min="41" max="41" width="13.42578125" style="183" customWidth="1"/>
    <col min="42" max="43" width="10.28515625" style="183" customWidth="1"/>
    <col min="44" max="44" width="12" style="183" customWidth="1"/>
    <col min="45" max="46" width="10.28515625" style="183" customWidth="1"/>
    <col min="47" max="47" width="12.5703125" style="183" customWidth="1"/>
    <col min="48" max="48" width="14" style="183" customWidth="1"/>
    <col min="49" max="50" width="12" style="183" customWidth="1"/>
    <col min="51" max="91" width="11.42578125" style="204"/>
    <col min="92" max="16384" width="11.42578125" style="183"/>
  </cols>
  <sheetData>
    <row r="1" spans="1:91" s="157" customFormat="1" ht="25.5" customHeight="1" thickBot="1" x14ac:dyDescent="0.3">
      <c r="A1" s="586"/>
      <c r="B1" s="845"/>
      <c r="C1" s="851" t="s">
        <v>182</v>
      </c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1"/>
      <c r="P1" s="851"/>
      <c r="Q1" s="851"/>
      <c r="R1" s="851"/>
      <c r="S1" s="851"/>
      <c r="T1" s="851"/>
      <c r="U1" s="851"/>
      <c r="V1" s="851"/>
      <c r="W1" s="851"/>
      <c r="X1" s="851"/>
      <c r="Y1" s="851"/>
      <c r="Z1" s="851"/>
      <c r="AA1" s="851"/>
      <c r="AB1" s="851"/>
      <c r="AC1" s="851"/>
      <c r="AD1" s="851"/>
      <c r="AE1" s="851"/>
      <c r="AF1" s="851"/>
      <c r="AG1" s="851"/>
      <c r="AH1" s="851"/>
      <c r="AI1" s="851"/>
      <c r="AJ1" s="851"/>
      <c r="AK1" s="851"/>
      <c r="AL1" s="851"/>
      <c r="AM1" s="851"/>
      <c r="AN1" s="851"/>
      <c r="AO1" s="851"/>
      <c r="AP1" s="851"/>
      <c r="AQ1" s="851"/>
      <c r="AR1" s="851"/>
      <c r="AS1" s="851"/>
      <c r="AT1" s="851"/>
      <c r="AU1" s="851"/>
      <c r="AV1" s="850" t="s">
        <v>727</v>
      </c>
      <c r="AW1" s="850"/>
      <c r="AX1" s="850"/>
      <c r="AY1" s="242"/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2"/>
      <c r="BT1" s="242"/>
      <c r="BU1" s="242"/>
      <c r="BV1" s="242"/>
      <c r="BW1" s="242"/>
      <c r="BX1" s="242"/>
      <c r="BY1" s="242"/>
      <c r="BZ1" s="242"/>
      <c r="CA1" s="179"/>
      <c r="CB1" s="179"/>
      <c r="CC1" s="179"/>
      <c r="CD1" s="179"/>
      <c r="CE1" s="179"/>
      <c r="CF1" s="179"/>
      <c r="CG1" s="179"/>
      <c r="CH1" s="179"/>
      <c r="CI1" s="179"/>
      <c r="CJ1" s="179"/>
      <c r="CK1" s="179"/>
      <c r="CL1" s="179"/>
      <c r="CM1" s="179"/>
    </row>
    <row r="2" spans="1:91" s="157" customFormat="1" ht="25.5" customHeight="1" thickBot="1" x14ac:dyDescent="0.3">
      <c r="A2" s="586"/>
      <c r="B2" s="845"/>
      <c r="C2" s="852" t="s">
        <v>183</v>
      </c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2"/>
      <c r="P2" s="852"/>
      <c r="Q2" s="852"/>
      <c r="R2" s="852"/>
      <c r="S2" s="852"/>
      <c r="T2" s="852"/>
      <c r="U2" s="852"/>
      <c r="V2" s="852"/>
      <c r="W2" s="852"/>
      <c r="X2" s="852"/>
      <c r="Y2" s="852"/>
      <c r="Z2" s="852"/>
      <c r="AA2" s="852"/>
      <c r="AB2" s="852"/>
      <c r="AC2" s="852"/>
      <c r="AD2" s="852"/>
      <c r="AE2" s="852"/>
      <c r="AF2" s="852"/>
      <c r="AG2" s="852"/>
      <c r="AH2" s="852"/>
      <c r="AI2" s="852"/>
      <c r="AJ2" s="852"/>
      <c r="AK2" s="852"/>
      <c r="AL2" s="852"/>
      <c r="AM2" s="852"/>
      <c r="AN2" s="852"/>
      <c r="AO2" s="852"/>
      <c r="AP2" s="852"/>
      <c r="AQ2" s="852"/>
      <c r="AR2" s="852"/>
      <c r="AS2" s="852"/>
      <c r="AT2" s="852"/>
      <c r="AU2" s="852"/>
      <c r="AV2" s="850" t="s">
        <v>724</v>
      </c>
      <c r="AW2" s="850"/>
      <c r="AX2" s="850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2"/>
      <c r="BJ2" s="242"/>
      <c r="BK2" s="242"/>
      <c r="BL2" s="242"/>
      <c r="BM2" s="242"/>
      <c r="BN2" s="242"/>
      <c r="BO2" s="242"/>
      <c r="BP2" s="242"/>
      <c r="BQ2" s="242"/>
      <c r="BR2" s="242"/>
      <c r="BS2" s="242"/>
      <c r="BT2" s="242"/>
      <c r="BU2" s="242"/>
      <c r="BV2" s="242"/>
      <c r="BW2" s="242"/>
      <c r="BX2" s="242"/>
      <c r="BY2" s="242"/>
      <c r="BZ2" s="242"/>
      <c r="CA2" s="179"/>
      <c r="CB2" s="179"/>
      <c r="CC2" s="179"/>
      <c r="CD2" s="179"/>
      <c r="CE2" s="179"/>
      <c r="CF2" s="179"/>
      <c r="CG2" s="179"/>
      <c r="CH2" s="179"/>
      <c r="CI2" s="179"/>
      <c r="CJ2" s="179"/>
      <c r="CK2" s="179"/>
      <c r="CL2" s="179"/>
      <c r="CM2" s="179"/>
    </row>
    <row r="3" spans="1:91" s="157" customFormat="1" ht="25.5" customHeight="1" thickBot="1" x14ac:dyDescent="0.3">
      <c r="A3" s="586"/>
      <c r="B3" s="845"/>
      <c r="C3" s="852" t="s">
        <v>184</v>
      </c>
      <c r="D3" s="852"/>
      <c r="E3" s="852"/>
      <c r="F3" s="852"/>
      <c r="G3" s="852"/>
      <c r="H3" s="852"/>
      <c r="I3" s="852"/>
      <c r="J3" s="852"/>
      <c r="K3" s="852"/>
      <c r="L3" s="852"/>
      <c r="M3" s="852"/>
      <c r="N3" s="852"/>
      <c r="O3" s="852"/>
      <c r="P3" s="852"/>
      <c r="Q3" s="852"/>
      <c r="R3" s="852"/>
      <c r="S3" s="852"/>
      <c r="T3" s="852"/>
      <c r="U3" s="852"/>
      <c r="V3" s="852"/>
      <c r="W3" s="852"/>
      <c r="X3" s="852"/>
      <c r="Y3" s="852"/>
      <c r="Z3" s="852"/>
      <c r="AA3" s="852"/>
      <c r="AB3" s="852"/>
      <c r="AC3" s="852"/>
      <c r="AD3" s="852"/>
      <c r="AE3" s="852"/>
      <c r="AF3" s="852"/>
      <c r="AG3" s="852"/>
      <c r="AH3" s="852"/>
      <c r="AI3" s="852"/>
      <c r="AJ3" s="852"/>
      <c r="AK3" s="852"/>
      <c r="AL3" s="852"/>
      <c r="AM3" s="852"/>
      <c r="AN3" s="852"/>
      <c r="AO3" s="852"/>
      <c r="AP3" s="852"/>
      <c r="AQ3" s="852"/>
      <c r="AR3" s="852"/>
      <c r="AS3" s="852"/>
      <c r="AT3" s="852"/>
      <c r="AU3" s="852"/>
      <c r="AV3" s="850" t="s">
        <v>729</v>
      </c>
      <c r="AW3" s="850"/>
      <c r="AX3" s="850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  <c r="BS3" s="242"/>
      <c r="BT3" s="242"/>
      <c r="BU3" s="242"/>
      <c r="BV3" s="242"/>
      <c r="BW3" s="242"/>
      <c r="BX3" s="242"/>
      <c r="BY3" s="242"/>
      <c r="BZ3" s="242"/>
      <c r="CA3" s="179"/>
      <c r="CB3" s="179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</row>
    <row r="4" spans="1:91" s="157" customFormat="1" ht="25.5" customHeight="1" thickBot="1" x14ac:dyDescent="0.3">
      <c r="A4" s="587"/>
      <c r="B4" s="846"/>
      <c r="C4" s="847" t="s">
        <v>411</v>
      </c>
      <c r="D4" s="848"/>
      <c r="E4" s="848"/>
      <c r="F4" s="848"/>
      <c r="G4" s="848"/>
      <c r="H4" s="848"/>
      <c r="I4" s="848"/>
      <c r="J4" s="848"/>
      <c r="K4" s="848"/>
      <c r="L4" s="848"/>
      <c r="M4" s="848"/>
      <c r="N4" s="848"/>
      <c r="O4" s="848"/>
      <c r="P4" s="848"/>
      <c r="Q4" s="848"/>
      <c r="R4" s="848"/>
      <c r="S4" s="848"/>
      <c r="T4" s="848"/>
      <c r="U4" s="848"/>
      <c r="V4" s="848"/>
      <c r="W4" s="848"/>
      <c r="X4" s="848"/>
      <c r="Y4" s="848"/>
      <c r="Z4" s="848"/>
      <c r="AA4" s="848"/>
      <c r="AB4" s="848"/>
      <c r="AC4" s="848"/>
      <c r="AD4" s="848"/>
      <c r="AE4" s="848"/>
      <c r="AF4" s="848"/>
      <c r="AG4" s="848"/>
      <c r="AH4" s="848"/>
      <c r="AI4" s="848"/>
      <c r="AJ4" s="848"/>
      <c r="AK4" s="848"/>
      <c r="AL4" s="848"/>
      <c r="AM4" s="848"/>
      <c r="AN4" s="848"/>
      <c r="AO4" s="848"/>
      <c r="AP4" s="848"/>
      <c r="AQ4" s="848"/>
      <c r="AR4" s="848"/>
      <c r="AS4" s="848"/>
      <c r="AT4" s="848"/>
      <c r="AU4" s="849"/>
      <c r="AV4" s="850" t="s">
        <v>730</v>
      </c>
      <c r="AW4" s="850"/>
      <c r="AX4" s="850"/>
      <c r="AY4" s="242"/>
      <c r="AZ4" s="242"/>
      <c r="BA4" s="242"/>
      <c r="BB4" s="242"/>
      <c r="BC4" s="242"/>
      <c r="BD4" s="242"/>
      <c r="BE4" s="242"/>
      <c r="BF4" s="242"/>
      <c r="BG4" s="242"/>
      <c r="BH4" s="242"/>
      <c r="BI4" s="242"/>
      <c r="BJ4" s="242"/>
      <c r="BK4" s="242"/>
      <c r="BL4" s="242"/>
      <c r="BM4" s="242"/>
      <c r="BN4" s="242"/>
      <c r="BO4" s="242"/>
      <c r="BP4" s="242"/>
      <c r="BQ4" s="242"/>
      <c r="BR4" s="242"/>
      <c r="BS4" s="242"/>
      <c r="BT4" s="242"/>
      <c r="BU4" s="242"/>
      <c r="BV4" s="242"/>
      <c r="BW4" s="242"/>
      <c r="BX4" s="242"/>
      <c r="BY4" s="242"/>
      <c r="BZ4" s="242"/>
      <c r="CA4" s="179"/>
      <c r="CB4" s="179"/>
      <c r="CC4" s="179"/>
      <c r="CD4" s="179"/>
      <c r="CE4" s="179"/>
      <c r="CF4" s="179"/>
      <c r="CG4" s="179"/>
      <c r="CH4" s="179"/>
      <c r="CI4" s="179"/>
      <c r="CJ4" s="179"/>
      <c r="CK4" s="179"/>
      <c r="CL4" s="179"/>
      <c r="CM4" s="179"/>
    </row>
    <row r="5" spans="1:91" s="179" customFormat="1" ht="21.75" customHeight="1" thickBot="1" x14ac:dyDescent="0.3">
      <c r="A5" s="205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206"/>
      <c r="N5" s="206"/>
      <c r="O5" s="206"/>
      <c r="AY5" s="242"/>
      <c r="AZ5" s="242"/>
      <c r="BA5" s="242"/>
      <c r="BB5" s="242"/>
      <c r="BC5" s="242"/>
      <c r="BD5" s="242"/>
      <c r="BE5" s="242"/>
      <c r="BF5" s="242"/>
      <c r="BG5" s="242"/>
      <c r="BH5" s="242"/>
      <c r="BI5" s="242"/>
      <c r="BJ5" s="242"/>
      <c r="BK5" s="242"/>
      <c r="BL5" s="242"/>
      <c r="BM5" s="242"/>
      <c r="BN5" s="242"/>
      <c r="BO5" s="242"/>
      <c r="BP5" s="242"/>
      <c r="BQ5" s="242"/>
      <c r="BR5" s="242"/>
      <c r="BS5" s="242"/>
      <c r="BT5" s="242"/>
      <c r="BU5" s="242"/>
      <c r="BV5" s="242"/>
      <c r="BW5" s="242"/>
      <c r="BX5" s="242"/>
      <c r="BY5" s="242"/>
      <c r="BZ5" s="242"/>
    </row>
    <row r="6" spans="1:91" s="179" customFormat="1" ht="36.75" customHeight="1" thickBot="1" x14ac:dyDescent="0.3">
      <c r="A6" s="742" t="s">
        <v>336</v>
      </c>
      <c r="B6" s="743"/>
      <c r="C6" s="914" t="s">
        <v>337</v>
      </c>
      <c r="D6" s="914"/>
      <c r="E6" s="914"/>
      <c r="F6" s="914"/>
      <c r="G6" s="914"/>
      <c r="H6" s="914"/>
      <c r="I6" s="914"/>
      <c r="J6" s="914"/>
      <c r="K6" s="914"/>
      <c r="L6" s="914"/>
      <c r="M6" s="915"/>
      <c r="N6" s="206"/>
      <c r="O6" s="931" t="s">
        <v>722</v>
      </c>
      <c r="P6" s="932"/>
      <c r="Q6" s="933"/>
      <c r="R6" s="924">
        <v>2024110010300</v>
      </c>
      <c r="S6" s="925"/>
      <c r="T6" s="926"/>
      <c r="AY6" s="242"/>
      <c r="AZ6" s="242"/>
      <c r="BA6" s="242"/>
      <c r="BB6" s="242"/>
      <c r="BC6" s="242"/>
      <c r="BD6" s="242"/>
      <c r="BE6" s="242"/>
      <c r="BF6" s="242"/>
      <c r="BG6" s="242"/>
      <c r="BH6" s="242"/>
      <c r="BI6" s="242"/>
      <c r="BJ6" s="242"/>
      <c r="BK6" s="242"/>
      <c r="BL6" s="242"/>
      <c r="BM6" s="242"/>
      <c r="BN6" s="242"/>
      <c r="BO6" s="242"/>
      <c r="BP6" s="242"/>
      <c r="BQ6" s="242"/>
      <c r="BR6" s="242"/>
      <c r="BS6" s="242"/>
      <c r="BT6" s="242"/>
      <c r="BU6" s="242"/>
      <c r="BV6" s="242"/>
      <c r="BW6" s="242"/>
      <c r="BX6" s="242"/>
      <c r="BY6" s="242"/>
      <c r="BZ6" s="242"/>
    </row>
    <row r="7" spans="1:91" s="179" customFormat="1" ht="21.75" customHeight="1" thickBot="1" x14ac:dyDescent="0.3">
      <c r="A7" s="912"/>
      <c r="B7" s="911"/>
      <c r="C7" s="911"/>
      <c r="D7" s="911"/>
      <c r="E7" s="911"/>
      <c r="F7" s="911"/>
      <c r="G7" s="911"/>
      <c r="H7" s="911"/>
      <c r="I7" s="911"/>
      <c r="J7" s="911"/>
      <c r="K7" s="911"/>
      <c r="L7" s="911"/>
      <c r="M7" s="206"/>
      <c r="N7" s="206"/>
      <c r="O7" s="206"/>
      <c r="AY7" s="242"/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/>
      <c r="BL7" s="242"/>
      <c r="BM7" s="242"/>
      <c r="BN7" s="242"/>
      <c r="BO7" s="242"/>
      <c r="BP7" s="242"/>
      <c r="BQ7" s="242"/>
      <c r="BR7" s="242"/>
      <c r="BS7" s="242"/>
      <c r="BT7" s="242"/>
      <c r="BU7" s="242"/>
      <c r="BV7" s="242"/>
      <c r="BW7" s="242"/>
      <c r="BX7" s="242"/>
      <c r="BY7" s="242"/>
      <c r="BZ7" s="242"/>
    </row>
    <row r="8" spans="1:91" s="157" customFormat="1" ht="21.75" customHeight="1" thickBot="1" x14ac:dyDescent="0.25">
      <c r="A8" s="740" t="s">
        <v>187</v>
      </c>
      <c r="B8" s="740"/>
      <c r="C8" s="256" t="s">
        <v>188</v>
      </c>
      <c r="D8" s="243"/>
      <c r="E8" s="256" t="s">
        <v>190</v>
      </c>
      <c r="F8" s="243"/>
      <c r="G8" s="256" t="s">
        <v>191</v>
      </c>
      <c r="H8" s="243"/>
      <c r="I8" s="288" t="s">
        <v>192</v>
      </c>
      <c r="J8" s="257"/>
      <c r="K8" s="289"/>
      <c r="L8" s="290"/>
      <c r="M8" s="260"/>
      <c r="N8" s="855" t="s">
        <v>193</v>
      </c>
      <c r="O8" s="856"/>
      <c r="P8" s="857"/>
      <c r="Q8" s="804" t="s">
        <v>194</v>
      </c>
      <c r="R8" s="804"/>
      <c r="S8" s="804"/>
      <c r="T8" s="853" t="s">
        <v>189</v>
      </c>
      <c r="U8" s="854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242"/>
      <c r="AZ8" s="242"/>
      <c r="BA8" s="242"/>
      <c r="BB8" s="242"/>
      <c r="BC8" s="242"/>
      <c r="BD8" s="242"/>
      <c r="BE8" s="242"/>
      <c r="BF8" s="242"/>
      <c r="BG8" s="242"/>
      <c r="BH8" s="242"/>
      <c r="BI8" s="242"/>
      <c r="BJ8" s="242"/>
      <c r="BK8" s="242"/>
      <c r="BL8" s="242"/>
      <c r="BM8" s="242"/>
      <c r="BN8" s="242"/>
      <c r="BO8" s="242"/>
      <c r="BP8" s="242"/>
      <c r="BQ8" s="242"/>
      <c r="BR8" s="242"/>
      <c r="BS8" s="242"/>
      <c r="BT8" s="242"/>
      <c r="BU8" s="242"/>
      <c r="BV8" s="242"/>
      <c r="BW8" s="242"/>
      <c r="BX8" s="242"/>
      <c r="BY8" s="242"/>
      <c r="BZ8" s="242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79"/>
      <c r="CL8" s="179"/>
      <c r="CM8" s="179"/>
    </row>
    <row r="9" spans="1:91" s="157" customFormat="1" ht="21.75" customHeight="1" thickBot="1" x14ac:dyDescent="0.25">
      <c r="A9" s="740"/>
      <c r="B9" s="740"/>
      <c r="C9" s="258" t="s">
        <v>195</v>
      </c>
      <c r="D9" s="259"/>
      <c r="E9" s="256" t="s">
        <v>196</v>
      </c>
      <c r="F9" s="243"/>
      <c r="G9" s="256" t="s">
        <v>197</v>
      </c>
      <c r="H9" s="259"/>
      <c r="I9" s="288" t="s">
        <v>198</v>
      </c>
      <c r="J9" s="257"/>
      <c r="K9" s="289"/>
      <c r="L9" s="290"/>
      <c r="M9" s="260"/>
      <c r="N9" s="858"/>
      <c r="O9" s="859"/>
      <c r="P9" s="860"/>
      <c r="Q9" s="804" t="s">
        <v>199</v>
      </c>
      <c r="R9" s="804"/>
      <c r="S9" s="804"/>
      <c r="T9" s="853"/>
      <c r="U9" s="854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242"/>
      <c r="AZ9" s="242"/>
      <c r="BA9" s="242"/>
      <c r="BB9" s="242"/>
      <c r="BC9" s="242"/>
      <c r="BD9" s="242"/>
      <c r="BE9" s="242"/>
      <c r="BF9" s="242"/>
      <c r="BG9" s="242"/>
      <c r="BH9" s="242"/>
      <c r="BI9" s="242"/>
      <c r="BJ9" s="242"/>
      <c r="BK9" s="242"/>
      <c r="BL9" s="242"/>
      <c r="BM9" s="242"/>
      <c r="BN9" s="242"/>
      <c r="BO9" s="242"/>
      <c r="BP9" s="242"/>
      <c r="BQ9" s="242"/>
      <c r="BR9" s="242"/>
      <c r="BS9" s="242"/>
      <c r="BT9" s="242"/>
      <c r="BU9" s="242"/>
      <c r="BV9" s="242"/>
      <c r="BW9" s="242"/>
      <c r="BX9" s="242"/>
      <c r="BY9" s="242"/>
      <c r="BZ9" s="242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</row>
    <row r="10" spans="1:91" s="157" customFormat="1" ht="21.75" customHeight="1" thickBot="1" x14ac:dyDescent="0.25">
      <c r="A10" s="740"/>
      <c r="B10" s="740"/>
      <c r="C10" s="256" t="s">
        <v>200</v>
      </c>
      <c r="D10" s="243"/>
      <c r="E10" s="256" t="s">
        <v>201</v>
      </c>
      <c r="F10" s="243"/>
      <c r="G10" s="256" t="s">
        <v>202</v>
      </c>
      <c r="H10" s="259"/>
      <c r="I10" s="288" t="s">
        <v>203</v>
      </c>
      <c r="J10" s="257"/>
      <c r="K10" s="289"/>
      <c r="L10" s="290"/>
      <c r="M10" s="260"/>
      <c r="N10" s="861"/>
      <c r="O10" s="862"/>
      <c r="P10" s="863"/>
      <c r="Q10" s="804" t="s">
        <v>204</v>
      </c>
      <c r="R10" s="804"/>
      <c r="S10" s="804"/>
      <c r="T10" s="853"/>
      <c r="U10" s="854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242"/>
      <c r="AZ10" s="242"/>
      <c r="BA10" s="242"/>
      <c r="BB10" s="242"/>
      <c r="BC10" s="242"/>
      <c r="BD10" s="242"/>
      <c r="BE10" s="242"/>
      <c r="BF10" s="242"/>
      <c r="BG10" s="242"/>
      <c r="BH10" s="242"/>
      <c r="BI10" s="242"/>
      <c r="BJ10" s="242"/>
      <c r="BK10" s="242"/>
      <c r="BL10" s="242"/>
      <c r="BM10" s="242"/>
      <c r="BN10" s="242"/>
      <c r="BO10" s="242"/>
      <c r="BP10" s="242"/>
      <c r="BQ10" s="242"/>
      <c r="BR10" s="242"/>
      <c r="BS10" s="242"/>
      <c r="BT10" s="242"/>
      <c r="BU10" s="242"/>
      <c r="BV10" s="242"/>
      <c r="BW10" s="242"/>
      <c r="BX10" s="242"/>
      <c r="BY10" s="242"/>
      <c r="BZ10" s="242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</row>
    <row r="11" spans="1:91" s="179" customFormat="1" ht="21.75" customHeight="1" x14ac:dyDescent="0.25">
      <c r="I11" s="291"/>
      <c r="J11" s="291"/>
      <c r="K11" s="291"/>
      <c r="L11" s="291"/>
      <c r="AY11" s="242"/>
      <c r="AZ11" s="242"/>
      <c r="BA11" s="242"/>
      <c r="BB11" s="242"/>
      <c r="BC11" s="242"/>
      <c r="BD11" s="242"/>
      <c r="BE11" s="242"/>
      <c r="BF11" s="242"/>
      <c r="BG11" s="242"/>
      <c r="BH11" s="242"/>
      <c r="BI11" s="242"/>
      <c r="BJ11" s="242"/>
      <c r="BK11" s="242"/>
      <c r="BL11" s="242"/>
      <c r="BM11" s="242"/>
      <c r="BN11" s="242"/>
      <c r="BO11" s="242"/>
      <c r="BP11" s="242"/>
      <c r="BQ11" s="242"/>
      <c r="BR11" s="242"/>
      <c r="BS11" s="242"/>
      <c r="BT11" s="242"/>
      <c r="BU11" s="242"/>
      <c r="BV11" s="242"/>
      <c r="BW11" s="242"/>
      <c r="BX11" s="242"/>
      <c r="BY11" s="242"/>
      <c r="BZ11" s="242"/>
    </row>
    <row r="12" spans="1:91" s="179" customFormat="1" ht="21.75" customHeight="1" thickBot="1" x14ac:dyDescent="0.3">
      <c r="I12" s="291"/>
      <c r="J12" s="291"/>
      <c r="K12" s="291"/>
      <c r="L12" s="291"/>
      <c r="AY12" s="242"/>
      <c r="AZ12" s="242"/>
      <c r="BA12" s="242"/>
      <c r="BB12" s="242"/>
      <c r="BC12" s="242"/>
      <c r="BD12" s="242"/>
      <c r="BE12" s="242"/>
      <c r="BF12" s="242"/>
      <c r="BG12" s="242"/>
      <c r="BH12" s="242"/>
      <c r="BI12" s="242"/>
      <c r="BJ12" s="242"/>
      <c r="BK12" s="242"/>
      <c r="BL12" s="242"/>
      <c r="BM12" s="242"/>
      <c r="BN12" s="242"/>
      <c r="BO12" s="242"/>
      <c r="BP12" s="242"/>
      <c r="BQ12" s="242"/>
      <c r="BR12" s="242"/>
      <c r="BS12" s="242"/>
      <c r="BT12" s="242"/>
      <c r="BU12" s="242"/>
      <c r="BV12" s="242"/>
      <c r="BW12" s="242"/>
      <c r="BX12" s="242"/>
      <c r="BY12" s="242"/>
      <c r="BZ12" s="242"/>
    </row>
    <row r="13" spans="1:91" ht="23.45" customHeight="1" x14ac:dyDescent="0.25">
      <c r="A13" s="832" t="s">
        <v>412</v>
      </c>
      <c r="B13" s="834" t="s">
        <v>413</v>
      </c>
      <c r="C13" s="836" t="s">
        <v>53</v>
      </c>
      <c r="D13" s="836" t="s">
        <v>414</v>
      </c>
      <c r="E13" s="836" t="s">
        <v>415</v>
      </c>
      <c r="F13" s="836" t="s">
        <v>416</v>
      </c>
      <c r="G13" s="834" t="s">
        <v>417</v>
      </c>
      <c r="H13" s="834" t="s">
        <v>418</v>
      </c>
      <c r="I13" s="838" t="s">
        <v>419</v>
      </c>
      <c r="J13" s="838" t="s">
        <v>420</v>
      </c>
      <c r="K13" s="843" t="s">
        <v>717</v>
      </c>
      <c r="L13" s="842" t="s">
        <v>188</v>
      </c>
      <c r="M13" s="830"/>
      <c r="N13" s="831"/>
      <c r="O13" s="829" t="s">
        <v>190</v>
      </c>
      <c r="P13" s="830"/>
      <c r="Q13" s="831"/>
      <c r="R13" s="829" t="s">
        <v>191</v>
      </c>
      <c r="S13" s="830"/>
      <c r="T13" s="831"/>
      <c r="U13" s="829" t="s">
        <v>192</v>
      </c>
      <c r="V13" s="830"/>
      <c r="W13" s="831"/>
      <c r="X13" s="829" t="s">
        <v>195</v>
      </c>
      <c r="Y13" s="830"/>
      <c r="Z13" s="831"/>
      <c r="AA13" s="829" t="s">
        <v>196</v>
      </c>
      <c r="AB13" s="830"/>
      <c r="AC13" s="831"/>
      <c r="AD13" s="829" t="s">
        <v>197</v>
      </c>
      <c r="AE13" s="830"/>
      <c r="AF13" s="831"/>
      <c r="AG13" s="829" t="s">
        <v>198</v>
      </c>
      <c r="AH13" s="830"/>
      <c r="AI13" s="831"/>
      <c r="AJ13" s="829" t="s">
        <v>200</v>
      </c>
      <c r="AK13" s="830"/>
      <c r="AL13" s="831"/>
      <c r="AM13" s="829" t="s">
        <v>201</v>
      </c>
      <c r="AN13" s="830"/>
      <c r="AO13" s="831"/>
      <c r="AP13" s="829" t="s">
        <v>202</v>
      </c>
      <c r="AQ13" s="830"/>
      <c r="AR13" s="831"/>
      <c r="AS13" s="829" t="s">
        <v>203</v>
      </c>
      <c r="AT13" s="830"/>
      <c r="AU13" s="831"/>
      <c r="AV13" s="840" t="s">
        <v>421</v>
      </c>
      <c r="AW13" s="824" t="s">
        <v>422</v>
      </c>
      <c r="AX13" s="826" t="s">
        <v>423</v>
      </c>
      <c r="AY13" s="828"/>
      <c r="AZ13" s="828"/>
      <c r="BA13" s="828"/>
      <c r="BB13" s="828"/>
      <c r="BC13" s="828"/>
      <c r="BD13" s="828"/>
      <c r="BE13" s="828"/>
      <c r="BF13" s="828"/>
      <c r="BG13" s="828"/>
    </row>
    <row r="14" spans="1:91" s="184" customFormat="1" ht="36.75" hidden="1" customHeight="1" thickBot="1" x14ac:dyDescent="0.3">
      <c r="A14" s="833"/>
      <c r="B14" s="835"/>
      <c r="C14" s="837"/>
      <c r="D14" s="837"/>
      <c r="E14" s="837"/>
      <c r="F14" s="837"/>
      <c r="G14" s="835"/>
      <c r="H14" s="835"/>
      <c r="I14" s="839"/>
      <c r="J14" s="839"/>
      <c r="K14" s="844"/>
      <c r="L14" s="261" t="s">
        <v>424</v>
      </c>
      <c r="M14" s="244" t="s">
        <v>425</v>
      </c>
      <c r="N14" s="244" t="s">
        <v>426</v>
      </c>
      <c r="O14" s="261" t="s">
        <v>424</v>
      </c>
      <c r="P14" s="244" t="s">
        <v>425</v>
      </c>
      <c r="Q14" s="244" t="s">
        <v>426</v>
      </c>
      <c r="R14" s="261" t="s">
        <v>424</v>
      </c>
      <c r="S14" s="244" t="s">
        <v>425</v>
      </c>
      <c r="T14" s="244" t="s">
        <v>426</v>
      </c>
      <c r="U14" s="261" t="s">
        <v>424</v>
      </c>
      <c r="V14" s="244" t="s">
        <v>425</v>
      </c>
      <c r="W14" s="244" t="s">
        <v>426</v>
      </c>
      <c r="X14" s="261" t="s">
        <v>424</v>
      </c>
      <c r="Y14" s="244" t="s">
        <v>425</v>
      </c>
      <c r="Z14" s="244" t="s">
        <v>426</v>
      </c>
      <c r="AA14" s="261" t="s">
        <v>424</v>
      </c>
      <c r="AB14" s="244" t="s">
        <v>425</v>
      </c>
      <c r="AC14" s="244" t="s">
        <v>426</v>
      </c>
      <c r="AD14" s="261" t="s">
        <v>424</v>
      </c>
      <c r="AE14" s="244" t="s">
        <v>425</v>
      </c>
      <c r="AF14" s="244" t="s">
        <v>426</v>
      </c>
      <c r="AG14" s="261" t="s">
        <v>424</v>
      </c>
      <c r="AH14" s="244" t="s">
        <v>425</v>
      </c>
      <c r="AI14" s="244" t="s">
        <v>426</v>
      </c>
      <c r="AJ14" s="261" t="s">
        <v>424</v>
      </c>
      <c r="AK14" s="244" t="s">
        <v>425</v>
      </c>
      <c r="AL14" s="244" t="s">
        <v>426</v>
      </c>
      <c r="AM14" s="261" t="s">
        <v>424</v>
      </c>
      <c r="AN14" s="244" t="s">
        <v>425</v>
      </c>
      <c r="AO14" s="244" t="s">
        <v>426</v>
      </c>
      <c r="AP14" s="261" t="s">
        <v>424</v>
      </c>
      <c r="AQ14" s="244" t="s">
        <v>425</v>
      </c>
      <c r="AR14" s="244" t="s">
        <v>426</v>
      </c>
      <c r="AS14" s="261" t="s">
        <v>424</v>
      </c>
      <c r="AT14" s="244" t="s">
        <v>425</v>
      </c>
      <c r="AU14" s="244" t="s">
        <v>426</v>
      </c>
      <c r="AV14" s="841"/>
      <c r="AW14" s="825"/>
      <c r="AX14" s="827"/>
      <c r="AY14" s="828"/>
      <c r="AZ14" s="828"/>
      <c r="BA14" s="828"/>
      <c r="BB14" s="828"/>
      <c r="BC14" s="828"/>
      <c r="BD14" s="828"/>
      <c r="BE14" s="828"/>
      <c r="BF14" s="828"/>
      <c r="BG14" s="828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</row>
    <row r="15" spans="1:91" ht="95.25" customHeight="1" x14ac:dyDescent="0.25">
      <c r="A15" s="194" t="s">
        <v>427</v>
      </c>
      <c r="B15" s="195" t="s">
        <v>428</v>
      </c>
      <c r="C15" s="195" t="s">
        <v>429</v>
      </c>
      <c r="D15" s="196">
        <v>1</v>
      </c>
      <c r="E15" s="195" t="s">
        <v>430</v>
      </c>
      <c r="F15" s="343" t="str">
        <f>+ACTIVIDAD_1!B13</f>
        <v>Iniciar 4600 casos de representación jurídica asignados por el Comité Técnico de Representación Jurídica</v>
      </c>
      <c r="G15" s="196" t="s">
        <v>431</v>
      </c>
      <c r="H15" s="196" t="s">
        <v>432</v>
      </c>
      <c r="I15" s="292">
        <v>3520</v>
      </c>
      <c r="J15" s="292">
        <v>9846</v>
      </c>
      <c r="K15" s="293">
        <v>1550</v>
      </c>
      <c r="L15" s="294">
        <f>+ACTIVIDAD_1!B41</f>
        <v>20</v>
      </c>
      <c r="M15" s="245"/>
      <c r="N15" s="245"/>
      <c r="O15" s="246">
        <f>+ACTIVIDAD_1!B43</f>
        <v>79</v>
      </c>
      <c r="P15" s="247"/>
      <c r="Q15" s="247"/>
      <c r="R15" s="246">
        <f>+ACTIVIDAD_1!B45</f>
        <v>158</v>
      </c>
      <c r="S15" s="247"/>
      <c r="T15" s="247"/>
      <c r="U15" s="246">
        <f>+ACTIVIDAD_1!B47</f>
        <v>158</v>
      </c>
      <c r="V15" s="247"/>
      <c r="W15" s="247"/>
      <c r="X15" s="246">
        <f>+ACTIVIDAD_1!B49</f>
        <v>217</v>
      </c>
      <c r="Y15" s="247"/>
      <c r="Z15" s="247"/>
      <c r="AA15" s="246">
        <f>+ACTIVIDAD_1!B51</f>
        <v>158</v>
      </c>
      <c r="AB15" s="247"/>
      <c r="AC15" s="247"/>
      <c r="AD15" s="246">
        <f>+ACTIVIDAD_1!B53</f>
        <v>155</v>
      </c>
      <c r="AE15" s="247"/>
      <c r="AF15" s="247"/>
      <c r="AG15" s="246">
        <f>+ACTIVIDAD_1!B55</f>
        <v>124</v>
      </c>
      <c r="AH15" s="247"/>
      <c r="AI15" s="247"/>
      <c r="AJ15" s="246">
        <f>+ACTIVIDAD_1!B57</f>
        <v>140</v>
      </c>
      <c r="AK15" s="247"/>
      <c r="AL15" s="247"/>
      <c r="AM15" s="246">
        <f>+ACTIVIDAD_1!B59</f>
        <v>124</v>
      </c>
      <c r="AN15" s="247"/>
      <c r="AO15" s="247"/>
      <c r="AP15" s="246">
        <f>+ACTIVIDAD_1!B61</f>
        <v>155</v>
      </c>
      <c r="AQ15" s="247"/>
      <c r="AR15" s="247"/>
      <c r="AS15" s="246">
        <f>+ACTIVIDAD_1!B63</f>
        <v>62</v>
      </c>
      <c r="AT15" s="247"/>
      <c r="AU15" s="247"/>
      <c r="AV15" s="197">
        <f>+L15+O15+R15+U15+X15+AA15+AD15+AG15+AJ15+AM15+AP15+AS15</f>
        <v>1550</v>
      </c>
      <c r="AW15" s="248">
        <f>+M15+P15+S15+V15+Y15+AB15+AE15+AH15+AK15+AN15+AQ15+AT15</f>
        <v>0</v>
      </c>
      <c r="AX15" s="198" t="s">
        <v>433</v>
      </c>
    </row>
    <row r="16" spans="1:91" ht="51.75" hidden="1" customHeight="1" x14ac:dyDescent="0.25">
      <c r="A16" s="188" t="s">
        <v>427</v>
      </c>
      <c r="B16" s="186" t="s">
        <v>428</v>
      </c>
      <c r="C16" s="186" t="s">
        <v>429</v>
      </c>
      <c r="D16" s="185">
        <v>2</v>
      </c>
      <c r="E16" s="186" t="s">
        <v>434</v>
      </c>
      <c r="F16" s="186"/>
      <c r="G16" s="185" t="s">
        <v>431</v>
      </c>
      <c r="H16" s="185" t="s">
        <v>432</v>
      </c>
      <c r="I16" s="187">
        <v>111340</v>
      </c>
      <c r="J16" s="187">
        <v>350292</v>
      </c>
      <c r="K16" s="295">
        <v>35000</v>
      </c>
      <c r="L16" s="296">
        <v>2916</v>
      </c>
      <c r="M16" s="249"/>
      <c r="N16" s="249"/>
      <c r="O16" s="250">
        <v>2916</v>
      </c>
      <c r="P16" s="251"/>
      <c r="Q16" s="251"/>
      <c r="R16" s="250">
        <v>2916</v>
      </c>
      <c r="S16" s="251"/>
      <c r="T16" s="251"/>
      <c r="U16" s="250">
        <v>2916</v>
      </c>
      <c r="V16" s="251"/>
      <c r="W16" s="251"/>
      <c r="X16" s="250">
        <v>2917</v>
      </c>
      <c r="Y16" s="251"/>
      <c r="Z16" s="251"/>
      <c r="AA16" s="250">
        <v>2917</v>
      </c>
      <c r="AB16" s="251"/>
      <c r="AC16" s="251"/>
      <c r="AD16" s="250">
        <v>2917</v>
      </c>
      <c r="AE16" s="251"/>
      <c r="AF16" s="251"/>
      <c r="AG16" s="250">
        <v>2917</v>
      </c>
      <c r="AH16" s="251"/>
      <c r="AI16" s="251"/>
      <c r="AJ16" s="250">
        <v>2917</v>
      </c>
      <c r="AK16" s="251"/>
      <c r="AL16" s="251"/>
      <c r="AM16" s="250">
        <v>2917</v>
      </c>
      <c r="AN16" s="251"/>
      <c r="AO16" s="251"/>
      <c r="AP16" s="250">
        <v>2917</v>
      </c>
      <c r="AQ16" s="251"/>
      <c r="AR16" s="251"/>
      <c r="AS16" s="250">
        <v>2917</v>
      </c>
      <c r="AT16" s="251"/>
      <c r="AU16" s="251"/>
      <c r="AV16" s="197">
        <f t="shared" ref="AV16:AV37" si="0">+L16+O16+R16+U16+X16+AA16+AD16+AG16+AJ16+AM16+AP16+AS16</f>
        <v>35000</v>
      </c>
      <c r="AW16" s="248">
        <f t="shared" ref="AW16:AW38" si="1">+M16+P16+S16+V16+Y16+AB16+AE16+AH16+AK16+AN16+AQ16+AT16</f>
        <v>0</v>
      </c>
      <c r="AX16" s="199" t="s">
        <v>435</v>
      </c>
    </row>
    <row r="17" spans="1:50" ht="51.75" hidden="1" customHeight="1" x14ac:dyDescent="0.25">
      <c r="A17" s="188" t="s">
        <v>427</v>
      </c>
      <c r="B17" s="186" t="s">
        <v>428</v>
      </c>
      <c r="C17" s="186" t="s">
        <v>429</v>
      </c>
      <c r="D17" s="185">
        <v>3</v>
      </c>
      <c r="E17" s="186" t="s">
        <v>436</v>
      </c>
      <c r="F17" s="186"/>
      <c r="G17" s="185" t="s">
        <v>431</v>
      </c>
      <c r="H17" s="185" t="s">
        <v>432</v>
      </c>
      <c r="I17" s="187">
        <v>196518110</v>
      </c>
      <c r="J17" s="187">
        <v>56451000</v>
      </c>
      <c r="K17" s="189">
        <v>5020000</v>
      </c>
      <c r="L17" s="296">
        <v>418000</v>
      </c>
      <c r="M17" s="249"/>
      <c r="N17" s="249"/>
      <c r="O17" s="250">
        <v>418000</v>
      </c>
      <c r="P17" s="251"/>
      <c r="Q17" s="251"/>
      <c r="R17" s="250">
        <v>418000</v>
      </c>
      <c r="S17" s="251"/>
      <c r="T17" s="251"/>
      <c r="U17" s="250">
        <v>550000</v>
      </c>
      <c r="V17" s="251"/>
      <c r="W17" s="251"/>
      <c r="X17" s="250">
        <v>418000</v>
      </c>
      <c r="Y17" s="251"/>
      <c r="Z17" s="251"/>
      <c r="AA17" s="250">
        <v>418000</v>
      </c>
      <c r="AB17" s="251"/>
      <c r="AC17" s="251"/>
      <c r="AD17" s="250">
        <v>418000</v>
      </c>
      <c r="AE17" s="251"/>
      <c r="AF17" s="251"/>
      <c r="AG17" s="250">
        <v>418000</v>
      </c>
      <c r="AH17" s="251"/>
      <c r="AI17" s="251"/>
      <c r="AJ17" s="250">
        <v>418000</v>
      </c>
      <c r="AK17" s="251"/>
      <c r="AL17" s="251"/>
      <c r="AM17" s="250">
        <v>418000</v>
      </c>
      <c r="AN17" s="251"/>
      <c r="AO17" s="251"/>
      <c r="AP17" s="250">
        <v>500000</v>
      </c>
      <c r="AQ17" s="251"/>
      <c r="AR17" s="251"/>
      <c r="AS17" s="250">
        <v>208000</v>
      </c>
      <c r="AT17" s="251"/>
      <c r="AU17" s="251"/>
      <c r="AV17" s="197">
        <f t="shared" si="0"/>
        <v>5020000</v>
      </c>
      <c r="AW17" s="248">
        <f t="shared" si="1"/>
        <v>0</v>
      </c>
      <c r="AX17" s="199" t="s">
        <v>437</v>
      </c>
    </row>
    <row r="18" spans="1:50" ht="51.75" hidden="1" customHeight="1" x14ac:dyDescent="0.25">
      <c r="A18" s="188" t="s">
        <v>427</v>
      </c>
      <c r="B18" s="186" t="s">
        <v>428</v>
      </c>
      <c r="C18" s="186" t="s">
        <v>429</v>
      </c>
      <c r="D18" s="185">
        <v>4</v>
      </c>
      <c r="E18" s="186" t="s">
        <v>438</v>
      </c>
      <c r="F18" s="186"/>
      <c r="G18" s="185" t="s">
        <v>431</v>
      </c>
      <c r="H18" s="185" t="s">
        <v>432</v>
      </c>
      <c r="I18" s="187">
        <v>3993</v>
      </c>
      <c r="J18" s="187">
        <v>9916</v>
      </c>
      <c r="K18" s="295">
        <v>1000</v>
      </c>
      <c r="L18" s="296">
        <v>0</v>
      </c>
      <c r="M18" s="249"/>
      <c r="N18" s="249"/>
      <c r="O18" s="250">
        <v>60</v>
      </c>
      <c r="P18" s="251"/>
      <c r="Q18" s="251"/>
      <c r="R18" s="250">
        <v>110</v>
      </c>
      <c r="S18" s="251"/>
      <c r="T18" s="251"/>
      <c r="U18" s="250">
        <v>110</v>
      </c>
      <c r="V18" s="251"/>
      <c r="W18" s="251"/>
      <c r="X18" s="250">
        <v>110</v>
      </c>
      <c r="Y18" s="251"/>
      <c r="Z18" s="251"/>
      <c r="AA18" s="250">
        <v>110</v>
      </c>
      <c r="AB18" s="251"/>
      <c r="AC18" s="251"/>
      <c r="AD18" s="250">
        <v>110</v>
      </c>
      <c r="AE18" s="251"/>
      <c r="AF18" s="251"/>
      <c r="AG18" s="250">
        <v>110</v>
      </c>
      <c r="AH18" s="251"/>
      <c r="AI18" s="251"/>
      <c r="AJ18" s="250">
        <v>110</v>
      </c>
      <c r="AK18" s="251"/>
      <c r="AL18" s="251"/>
      <c r="AM18" s="250">
        <v>110</v>
      </c>
      <c r="AN18" s="251"/>
      <c r="AO18" s="251"/>
      <c r="AP18" s="250">
        <v>60</v>
      </c>
      <c r="AQ18" s="251"/>
      <c r="AR18" s="251"/>
      <c r="AS18" s="250">
        <v>0</v>
      </c>
      <c r="AT18" s="251"/>
      <c r="AU18" s="251"/>
      <c r="AV18" s="197">
        <f t="shared" si="0"/>
        <v>1000</v>
      </c>
      <c r="AW18" s="248">
        <f t="shared" si="1"/>
        <v>0</v>
      </c>
      <c r="AX18" s="199" t="s">
        <v>435</v>
      </c>
    </row>
    <row r="19" spans="1:50" ht="51.75" hidden="1" customHeight="1" x14ac:dyDescent="0.25">
      <c r="A19" s="188" t="s">
        <v>427</v>
      </c>
      <c r="B19" s="186" t="s">
        <v>428</v>
      </c>
      <c r="C19" s="186" t="s">
        <v>429</v>
      </c>
      <c r="D19" s="185">
        <v>5</v>
      </c>
      <c r="E19" s="186" t="s">
        <v>439</v>
      </c>
      <c r="F19" s="186"/>
      <c r="G19" s="185" t="s">
        <v>431</v>
      </c>
      <c r="H19" s="185" t="s">
        <v>440</v>
      </c>
      <c r="I19" s="187">
        <v>90102</v>
      </c>
      <c r="J19" s="187">
        <v>286385</v>
      </c>
      <c r="K19" s="295">
        <v>29000</v>
      </c>
      <c r="L19" s="296">
        <v>0</v>
      </c>
      <c r="M19" s="249"/>
      <c r="N19" s="249"/>
      <c r="O19" s="250">
        <v>1500</v>
      </c>
      <c r="P19" s="251"/>
      <c r="Q19" s="251"/>
      <c r="R19" s="250">
        <v>3000</v>
      </c>
      <c r="S19" s="251"/>
      <c r="T19" s="251"/>
      <c r="U19" s="250">
        <v>3000</v>
      </c>
      <c r="V19" s="251"/>
      <c r="W19" s="251"/>
      <c r="X19" s="250">
        <v>3000</v>
      </c>
      <c r="Y19" s="251"/>
      <c r="Z19" s="251"/>
      <c r="AA19" s="250">
        <v>3000</v>
      </c>
      <c r="AB19" s="251"/>
      <c r="AC19" s="251"/>
      <c r="AD19" s="250">
        <v>3000</v>
      </c>
      <c r="AE19" s="251"/>
      <c r="AF19" s="251"/>
      <c r="AG19" s="250">
        <v>3000</v>
      </c>
      <c r="AH19" s="251"/>
      <c r="AI19" s="251"/>
      <c r="AJ19" s="250">
        <v>3000</v>
      </c>
      <c r="AK19" s="251"/>
      <c r="AL19" s="251"/>
      <c r="AM19" s="250">
        <v>3000</v>
      </c>
      <c r="AN19" s="251"/>
      <c r="AO19" s="251"/>
      <c r="AP19" s="250">
        <v>3500</v>
      </c>
      <c r="AQ19" s="251"/>
      <c r="AR19" s="251"/>
      <c r="AS19" s="250">
        <v>0</v>
      </c>
      <c r="AT19" s="251"/>
      <c r="AU19" s="251"/>
      <c r="AV19" s="197">
        <f t="shared" si="0"/>
        <v>29000</v>
      </c>
      <c r="AW19" s="248">
        <f t="shared" si="1"/>
        <v>0</v>
      </c>
      <c r="AX19" s="199" t="s">
        <v>435</v>
      </c>
    </row>
    <row r="20" spans="1:50" ht="51.75" hidden="1" customHeight="1" x14ac:dyDescent="0.25">
      <c r="A20" s="188" t="s">
        <v>427</v>
      </c>
      <c r="B20" s="186" t="s">
        <v>428</v>
      </c>
      <c r="C20" s="186" t="s">
        <v>429</v>
      </c>
      <c r="D20" s="185">
        <v>6</v>
      </c>
      <c r="E20" s="186" t="s">
        <v>441</v>
      </c>
      <c r="F20" s="186"/>
      <c r="G20" s="185" t="s">
        <v>431</v>
      </c>
      <c r="H20" s="185" t="s">
        <v>432</v>
      </c>
      <c r="I20" s="187">
        <v>3430</v>
      </c>
      <c r="J20" s="187">
        <v>11841</v>
      </c>
      <c r="K20" s="295">
        <v>1200</v>
      </c>
      <c r="L20" s="296">
        <v>100</v>
      </c>
      <c r="M20" s="249"/>
      <c r="N20" s="249"/>
      <c r="O20" s="250">
        <v>100</v>
      </c>
      <c r="P20" s="251"/>
      <c r="Q20" s="251"/>
      <c r="R20" s="250">
        <v>100</v>
      </c>
      <c r="S20" s="251"/>
      <c r="T20" s="251"/>
      <c r="U20" s="250">
        <v>100</v>
      </c>
      <c r="V20" s="251"/>
      <c r="W20" s="251"/>
      <c r="X20" s="250">
        <v>100</v>
      </c>
      <c r="Y20" s="251"/>
      <c r="Z20" s="251"/>
      <c r="AA20" s="250">
        <v>100</v>
      </c>
      <c r="AB20" s="251"/>
      <c r="AC20" s="251"/>
      <c r="AD20" s="250">
        <v>100</v>
      </c>
      <c r="AE20" s="251"/>
      <c r="AF20" s="251"/>
      <c r="AG20" s="250">
        <v>100</v>
      </c>
      <c r="AH20" s="251"/>
      <c r="AI20" s="251"/>
      <c r="AJ20" s="250">
        <v>100</v>
      </c>
      <c r="AK20" s="251"/>
      <c r="AL20" s="251"/>
      <c r="AM20" s="250">
        <v>100</v>
      </c>
      <c r="AN20" s="251"/>
      <c r="AO20" s="251"/>
      <c r="AP20" s="250">
        <v>100</v>
      </c>
      <c r="AQ20" s="251"/>
      <c r="AR20" s="251"/>
      <c r="AS20" s="250">
        <v>100</v>
      </c>
      <c r="AT20" s="251"/>
      <c r="AU20" s="251"/>
      <c r="AV20" s="197">
        <f t="shared" si="0"/>
        <v>1200</v>
      </c>
      <c r="AW20" s="248">
        <f t="shared" si="1"/>
        <v>0</v>
      </c>
      <c r="AX20" s="199" t="s">
        <v>435</v>
      </c>
    </row>
    <row r="21" spans="1:50" ht="51.75" hidden="1" customHeight="1" x14ac:dyDescent="0.25">
      <c r="A21" s="188" t="s">
        <v>427</v>
      </c>
      <c r="B21" s="186" t="s">
        <v>428</v>
      </c>
      <c r="C21" s="186" t="s">
        <v>429</v>
      </c>
      <c r="D21" s="185">
        <v>7</v>
      </c>
      <c r="E21" s="186" t="s">
        <v>442</v>
      </c>
      <c r="F21" s="186"/>
      <c r="G21" s="185" t="s">
        <v>431</v>
      </c>
      <c r="H21" s="185" t="s">
        <v>432</v>
      </c>
      <c r="I21" s="187">
        <v>13336</v>
      </c>
      <c r="J21" s="187">
        <v>12778</v>
      </c>
      <c r="K21" s="295">
        <v>1200</v>
      </c>
      <c r="L21" s="296">
        <v>0</v>
      </c>
      <c r="M21" s="249"/>
      <c r="N21" s="249"/>
      <c r="O21" s="250">
        <v>100</v>
      </c>
      <c r="P21" s="251"/>
      <c r="Q21" s="251"/>
      <c r="R21" s="250">
        <v>125</v>
      </c>
      <c r="S21" s="251"/>
      <c r="T21" s="251"/>
      <c r="U21" s="250">
        <v>125</v>
      </c>
      <c r="V21" s="251"/>
      <c r="W21" s="251"/>
      <c r="X21" s="250">
        <v>125</v>
      </c>
      <c r="Y21" s="251"/>
      <c r="Z21" s="251"/>
      <c r="AA21" s="250">
        <v>125</v>
      </c>
      <c r="AB21" s="251"/>
      <c r="AC21" s="251"/>
      <c r="AD21" s="250">
        <v>125</v>
      </c>
      <c r="AE21" s="251"/>
      <c r="AF21" s="251"/>
      <c r="AG21" s="250">
        <v>125</v>
      </c>
      <c r="AH21" s="251"/>
      <c r="AI21" s="251"/>
      <c r="AJ21" s="250">
        <v>125</v>
      </c>
      <c r="AK21" s="251"/>
      <c r="AL21" s="251"/>
      <c r="AM21" s="250">
        <v>125</v>
      </c>
      <c r="AN21" s="251"/>
      <c r="AO21" s="251"/>
      <c r="AP21" s="250">
        <v>100</v>
      </c>
      <c r="AQ21" s="251"/>
      <c r="AR21" s="251"/>
      <c r="AS21" s="250">
        <v>0</v>
      </c>
      <c r="AT21" s="251"/>
      <c r="AU21" s="251"/>
      <c r="AV21" s="197">
        <f t="shared" si="0"/>
        <v>1200</v>
      </c>
      <c r="AW21" s="248">
        <f t="shared" si="1"/>
        <v>0</v>
      </c>
      <c r="AX21" s="199" t="s">
        <v>435</v>
      </c>
    </row>
    <row r="22" spans="1:50" ht="51.75" hidden="1" customHeight="1" x14ac:dyDescent="0.25">
      <c r="A22" s="188" t="s">
        <v>427</v>
      </c>
      <c r="B22" s="186" t="s">
        <v>428</v>
      </c>
      <c r="C22" s="186" t="s">
        <v>429</v>
      </c>
      <c r="D22" s="185">
        <v>8</v>
      </c>
      <c r="E22" s="186" t="s">
        <v>443</v>
      </c>
      <c r="F22" s="186"/>
      <c r="G22" s="185" t="s">
        <v>431</v>
      </c>
      <c r="H22" s="185" t="s">
        <v>432</v>
      </c>
      <c r="I22" s="187">
        <v>14921</v>
      </c>
      <c r="J22" s="187">
        <v>24269</v>
      </c>
      <c r="K22" s="295">
        <v>2400</v>
      </c>
      <c r="L22" s="296">
        <v>0</v>
      </c>
      <c r="M22" s="249"/>
      <c r="N22" s="249"/>
      <c r="O22" s="250">
        <v>160</v>
      </c>
      <c r="P22" s="251"/>
      <c r="Q22" s="251"/>
      <c r="R22" s="250">
        <v>280</v>
      </c>
      <c r="S22" s="251"/>
      <c r="T22" s="251"/>
      <c r="U22" s="250">
        <v>280</v>
      </c>
      <c r="V22" s="251"/>
      <c r="W22" s="251"/>
      <c r="X22" s="250">
        <v>280</v>
      </c>
      <c r="Y22" s="251"/>
      <c r="Z22" s="251"/>
      <c r="AA22" s="250">
        <v>280</v>
      </c>
      <c r="AB22" s="251"/>
      <c r="AC22" s="251"/>
      <c r="AD22" s="250">
        <v>280</v>
      </c>
      <c r="AE22" s="251"/>
      <c r="AF22" s="251"/>
      <c r="AG22" s="250">
        <v>280</v>
      </c>
      <c r="AH22" s="251"/>
      <c r="AI22" s="251"/>
      <c r="AJ22" s="250">
        <v>280</v>
      </c>
      <c r="AK22" s="251"/>
      <c r="AL22" s="251"/>
      <c r="AM22" s="250">
        <v>280</v>
      </c>
      <c r="AN22" s="251"/>
      <c r="AO22" s="251"/>
      <c r="AP22" s="250">
        <v>0</v>
      </c>
      <c r="AQ22" s="251"/>
      <c r="AR22" s="251"/>
      <c r="AS22" s="250">
        <v>0</v>
      </c>
      <c r="AT22" s="251"/>
      <c r="AU22" s="251"/>
      <c r="AV22" s="197">
        <f t="shared" si="0"/>
        <v>2400</v>
      </c>
      <c r="AW22" s="248">
        <f t="shared" si="1"/>
        <v>0</v>
      </c>
      <c r="AX22" s="199" t="s">
        <v>435</v>
      </c>
    </row>
    <row r="23" spans="1:50" ht="95.25" customHeight="1" x14ac:dyDescent="0.25">
      <c r="A23" s="188" t="s">
        <v>427</v>
      </c>
      <c r="B23" s="186" t="s">
        <v>428</v>
      </c>
      <c r="C23" s="186" t="s">
        <v>429</v>
      </c>
      <c r="D23" s="185">
        <v>9</v>
      </c>
      <c r="E23" s="186" t="s">
        <v>444</v>
      </c>
      <c r="F23" s="344" t="str">
        <f>+ACTIVIDAD_3!B13</f>
        <v>Brindar a 44500 mujeres orientación y asesoría jurídica en los espacios con presencia de la SDMujer</v>
      </c>
      <c r="G23" s="185" t="s">
        <v>431</v>
      </c>
      <c r="H23" s="185" t="s">
        <v>440</v>
      </c>
      <c r="I23" s="187">
        <v>34622</v>
      </c>
      <c r="J23" s="187">
        <v>116050</v>
      </c>
      <c r="K23" s="295">
        <v>12300</v>
      </c>
      <c r="L23" s="422">
        <f>+ACTIVIDAD_3!B41</f>
        <v>511</v>
      </c>
      <c r="M23" s="249"/>
      <c r="N23" s="251"/>
      <c r="O23" s="438">
        <f>+ACTIVIDAD_3!B43</f>
        <v>726</v>
      </c>
      <c r="P23" s="251"/>
      <c r="Q23" s="251"/>
      <c r="R23" s="423">
        <f>+ACTIVIDAD_3!B45</f>
        <v>904</v>
      </c>
      <c r="S23" s="251"/>
      <c r="T23" s="251"/>
      <c r="U23" s="423">
        <f>+ACTIVIDAD_3!B47</f>
        <v>1111</v>
      </c>
      <c r="V23" s="251"/>
      <c r="W23" s="251"/>
      <c r="X23" s="423">
        <f>+ACTIVIDAD_3!B49</f>
        <v>1168</v>
      </c>
      <c r="Y23" s="251"/>
      <c r="Z23" s="251"/>
      <c r="AA23" s="423">
        <f>+ACTIVIDAD_3!B51</f>
        <v>1056</v>
      </c>
      <c r="AB23" s="251"/>
      <c r="AC23" s="251"/>
      <c r="AD23" s="423">
        <f>+ACTIVIDAD_3!B53</f>
        <v>1326</v>
      </c>
      <c r="AE23" s="251"/>
      <c r="AF23" s="251"/>
      <c r="AG23" s="423">
        <f>+ACTIVIDAD_3!B55</f>
        <v>1136</v>
      </c>
      <c r="AH23" s="251"/>
      <c r="AI23" s="251"/>
      <c r="AJ23" s="423">
        <f>+ACTIVIDAD_3!B57</f>
        <v>1184</v>
      </c>
      <c r="AK23" s="251"/>
      <c r="AL23" s="251"/>
      <c r="AM23" s="423">
        <f>+ACTIVIDAD_3!B59</f>
        <v>1127</v>
      </c>
      <c r="AN23" s="251"/>
      <c r="AO23" s="251"/>
      <c r="AP23" s="423">
        <f>+ACTIVIDAD_3!B61</f>
        <v>1067</v>
      </c>
      <c r="AQ23" s="251"/>
      <c r="AR23" s="251"/>
      <c r="AS23" s="423">
        <f>+ACTIVIDAD_3!B63</f>
        <v>984</v>
      </c>
      <c r="AT23" s="251"/>
      <c r="AU23" s="251"/>
      <c r="AV23" s="197">
        <f t="shared" si="0"/>
        <v>12300</v>
      </c>
      <c r="AW23" s="248">
        <f t="shared" si="1"/>
        <v>0</v>
      </c>
      <c r="AX23" s="199" t="s">
        <v>433</v>
      </c>
    </row>
    <row r="24" spans="1:50" ht="51.75" hidden="1" customHeight="1" x14ac:dyDescent="0.25">
      <c r="A24" s="188" t="s">
        <v>445</v>
      </c>
      <c r="B24" s="186" t="s">
        <v>446</v>
      </c>
      <c r="C24" s="186" t="s">
        <v>447</v>
      </c>
      <c r="D24" s="185">
        <v>23</v>
      </c>
      <c r="E24" s="186" t="s">
        <v>448</v>
      </c>
      <c r="F24" s="186"/>
      <c r="G24" s="185" t="s">
        <v>431</v>
      </c>
      <c r="H24" s="185" t="s">
        <v>432</v>
      </c>
      <c r="I24" s="187">
        <v>15</v>
      </c>
      <c r="J24" s="187">
        <v>47</v>
      </c>
      <c r="K24" s="189">
        <v>4</v>
      </c>
      <c r="L24" s="296"/>
      <c r="M24" s="249"/>
      <c r="N24" s="249"/>
      <c r="O24" s="250"/>
      <c r="P24" s="251"/>
      <c r="Q24" s="251"/>
      <c r="R24" s="250">
        <v>1</v>
      </c>
      <c r="S24" s="251"/>
      <c r="T24" s="251"/>
      <c r="U24" s="250"/>
      <c r="V24" s="251"/>
      <c r="W24" s="251"/>
      <c r="X24" s="250"/>
      <c r="Y24" s="251"/>
      <c r="Z24" s="251"/>
      <c r="AA24" s="250"/>
      <c r="AB24" s="251"/>
      <c r="AC24" s="251"/>
      <c r="AD24" s="250"/>
      <c r="AE24" s="251"/>
      <c r="AF24" s="251"/>
      <c r="AG24" s="250"/>
      <c r="AH24" s="251"/>
      <c r="AI24" s="251"/>
      <c r="AJ24" s="250">
        <v>1</v>
      </c>
      <c r="AK24" s="251"/>
      <c r="AL24" s="251"/>
      <c r="AM24" s="250">
        <v>1</v>
      </c>
      <c r="AN24" s="251"/>
      <c r="AO24" s="251"/>
      <c r="AP24" s="250">
        <v>1</v>
      </c>
      <c r="AQ24" s="251"/>
      <c r="AR24" s="251"/>
      <c r="AS24" s="250"/>
      <c r="AT24" s="251"/>
      <c r="AU24" s="251"/>
      <c r="AV24" s="197">
        <f t="shared" si="0"/>
        <v>4</v>
      </c>
      <c r="AW24" s="248">
        <f t="shared" si="1"/>
        <v>0</v>
      </c>
      <c r="AX24" s="199" t="s">
        <v>449</v>
      </c>
    </row>
    <row r="25" spans="1:50" ht="51.75" hidden="1" customHeight="1" x14ac:dyDescent="0.25">
      <c r="A25" s="188" t="s">
        <v>445</v>
      </c>
      <c r="B25" s="186" t="s">
        <v>446</v>
      </c>
      <c r="C25" s="186" t="s">
        <v>447</v>
      </c>
      <c r="D25" s="185">
        <v>24</v>
      </c>
      <c r="E25" s="186" t="s">
        <v>450</v>
      </c>
      <c r="F25" s="186"/>
      <c r="G25" s="185" t="s">
        <v>431</v>
      </c>
      <c r="H25" s="185" t="s">
        <v>432</v>
      </c>
      <c r="I25" s="187">
        <v>15</v>
      </c>
      <c r="J25" s="187">
        <v>47</v>
      </c>
      <c r="K25" s="190">
        <v>4</v>
      </c>
      <c r="L25" s="296"/>
      <c r="M25" s="249"/>
      <c r="N25" s="249"/>
      <c r="O25" s="250"/>
      <c r="P25" s="251"/>
      <c r="Q25" s="251"/>
      <c r="R25" s="250"/>
      <c r="S25" s="251"/>
      <c r="T25" s="251"/>
      <c r="U25" s="250">
        <v>1</v>
      </c>
      <c r="V25" s="251"/>
      <c r="W25" s="251"/>
      <c r="X25" s="250"/>
      <c r="Y25" s="251"/>
      <c r="Z25" s="251"/>
      <c r="AA25" s="250"/>
      <c r="AB25" s="251"/>
      <c r="AC25" s="251"/>
      <c r="AD25" s="250"/>
      <c r="AE25" s="251"/>
      <c r="AF25" s="251"/>
      <c r="AG25" s="250"/>
      <c r="AH25" s="251"/>
      <c r="AI25" s="251"/>
      <c r="AJ25" s="250"/>
      <c r="AK25" s="251"/>
      <c r="AL25" s="251"/>
      <c r="AM25" s="250">
        <v>1</v>
      </c>
      <c r="AN25" s="251"/>
      <c r="AO25" s="251"/>
      <c r="AP25" s="250">
        <v>1</v>
      </c>
      <c r="AQ25" s="251"/>
      <c r="AR25" s="251"/>
      <c r="AS25" s="250">
        <v>1</v>
      </c>
      <c r="AT25" s="251"/>
      <c r="AU25" s="251"/>
      <c r="AV25" s="197">
        <f t="shared" si="0"/>
        <v>4</v>
      </c>
      <c r="AW25" s="248">
        <f t="shared" si="1"/>
        <v>0</v>
      </c>
      <c r="AX25" s="199" t="s">
        <v>449</v>
      </c>
    </row>
    <row r="26" spans="1:50" ht="51.75" hidden="1" customHeight="1" x14ac:dyDescent="0.25">
      <c r="A26" s="188" t="s">
        <v>451</v>
      </c>
      <c r="B26" s="186" t="s">
        <v>452</v>
      </c>
      <c r="C26" s="186" t="s">
        <v>453</v>
      </c>
      <c r="D26" s="185">
        <v>10</v>
      </c>
      <c r="E26" s="186" t="s">
        <v>454</v>
      </c>
      <c r="F26" s="186"/>
      <c r="G26" s="185" t="s">
        <v>431</v>
      </c>
      <c r="H26" s="185" t="s">
        <v>440</v>
      </c>
      <c r="I26" s="187">
        <v>45565</v>
      </c>
      <c r="J26" s="187">
        <v>121298</v>
      </c>
      <c r="K26" s="295">
        <v>12500</v>
      </c>
      <c r="L26" s="296">
        <v>768</v>
      </c>
      <c r="M26" s="249"/>
      <c r="N26" s="249"/>
      <c r="O26" s="250">
        <v>1000</v>
      </c>
      <c r="P26" s="251"/>
      <c r="Q26" s="251"/>
      <c r="R26" s="250">
        <v>1250</v>
      </c>
      <c r="S26" s="251"/>
      <c r="T26" s="251"/>
      <c r="U26" s="250">
        <v>885.00000000000011</v>
      </c>
      <c r="V26" s="251"/>
      <c r="W26" s="251"/>
      <c r="X26" s="250">
        <v>1260</v>
      </c>
      <c r="Y26" s="251"/>
      <c r="Z26" s="251"/>
      <c r="AA26" s="250">
        <v>1259</v>
      </c>
      <c r="AB26" s="251"/>
      <c r="AC26" s="251"/>
      <c r="AD26" s="250">
        <v>1078</v>
      </c>
      <c r="AE26" s="251"/>
      <c r="AF26" s="251"/>
      <c r="AG26" s="250">
        <v>1250</v>
      </c>
      <c r="AH26" s="251"/>
      <c r="AI26" s="251"/>
      <c r="AJ26" s="250">
        <v>1125</v>
      </c>
      <c r="AK26" s="251"/>
      <c r="AL26" s="251"/>
      <c r="AM26" s="250">
        <v>875.00000000000011</v>
      </c>
      <c r="AN26" s="251"/>
      <c r="AO26" s="251"/>
      <c r="AP26" s="250">
        <v>1000</v>
      </c>
      <c r="AQ26" s="251"/>
      <c r="AR26" s="251"/>
      <c r="AS26" s="250">
        <v>750</v>
      </c>
      <c r="AT26" s="251"/>
      <c r="AU26" s="251"/>
      <c r="AV26" s="197">
        <f t="shared" si="0"/>
        <v>12500</v>
      </c>
      <c r="AW26" s="248">
        <f t="shared" si="1"/>
        <v>0</v>
      </c>
      <c r="AX26" s="199" t="s">
        <v>455</v>
      </c>
    </row>
    <row r="27" spans="1:50" ht="51.75" hidden="1" customHeight="1" x14ac:dyDescent="0.25">
      <c r="A27" s="188" t="s">
        <v>451</v>
      </c>
      <c r="B27" s="186" t="s">
        <v>452</v>
      </c>
      <c r="C27" s="186" t="s">
        <v>453</v>
      </c>
      <c r="D27" s="185">
        <v>11</v>
      </c>
      <c r="E27" s="186" t="s">
        <v>456</v>
      </c>
      <c r="F27" s="186"/>
      <c r="G27" s="185" t="s">
        <v>431</v>
      </c>
      <c r="H27" s="185" t="s">
        <v>440</v>
      </c>
      <c r="I27" s="187">
        <v>166214</v>
      </c>
      <c r="J27" s="187">
        <v>386196</v>
      </c>
      <c r="K27" s="295">
        <v>41500</v>
      </c>
      <c r="L27" s="296">
        <v>867</v>
      </c>
      <c r="M27" s="249"/>
      <c r="N27" s="249"/>
      <c r="O27" s="250">
        <v>2493</v>
      </c>
      <c r="P27" s="251"/>
      <c r="Q27" s="251"/>
      <c r="R27" s="250">
        <v>5398</v>
      </c>
      <c r="S27" s="251"/>
      <c r="T27" s="251"/>
      <c r="U27" s="250">
        <v>2299</v>
      </c>
      <c r="V27" s="251"/>
      <c r="W27" s="251"/>
      <c r="X27" s="250">
        <v>4983</v>
      </c>
      <c r="Y27" s="251"/>
      <c r="Z27" s="251"/>
      <c r="AA27" s="250">
        <v>3323</v>
      </c>
      <c r="AB27" s="251"/>
      <c r="AC27" s="251"/>
      <c r="AD27" s="250">
        <v>3542</v>
      </c>
      <c r="AE27" s="251"/>
      <c r="AF27" s="251"/>
      <c r="AG27" s="250">
        <v>3662</v>
      </c>
      <c r="AH27" s="251"/>
      <c r="AI27" s="251"/>
      <c r="AJ27" s="250">
        <v>3674</v>
      </c>
      <c r="AK27" s="251"/>
      <c r="AL27" s="251"/>
      <c r="AM27" s="250">
        <v>3374</v>
      </c>
      <c r="AN27" s="251"/>
      <c r="AO27" s="251"/>
      <c r="AP27" s="250">
        <v>4565</v>
      </c>
      <c r="AQ27" s="251"/>
      <c r="AR27" s="251"/>
      <c r="AS27" s="250">
        <v>3320</v>
      </c>
      <c r="AT27" s="251"/>
      <c r="AU27" s="251"/>
      <c r="AV27" s="197">
        <f t="shared" si="0"/>
        <v>41500</v>
      </c>
      <c r="AW27" s="248">
        <f t="shared" si="1"/>
        <v>0</v>
      </c>
      <c r="AX27" s="199" t="s">
        <v>455</v>
      </c>
    </row>
    <row r="28" spans="1:50" ht="51.75" hidden="1" customHeight="1" x14ac:dyDescent="0.25">
      <c r="A28" s="188" t="s">
        <v>451</v>
      </c>
      <c r="B28" s="186" t="s">
        <v>452</v>
      </c>
      <c r="C28" s="186" t="s">
        <v>453</v>
      </c>
      <c r="D28" s="185">
        <v>13</v>
      </c>
      <c r="E28" s="186" t="s">
        <v>457</v>
      </c>
      <c r="F28" s="186"/>
      <c r="G28" s="185" t="s">
        <v>431</v>
      </c>
      <c r="H28" s="185" t="s">
        <v>440</v>
      </c>
      <c r="I28" s="187">
        <v>46329</v>
      </c>
      <c r="J28" s="187">
        <v>122579</v>
      </c>
      <c r="K28" s="295">
        <v>12800</v>
      </c>
      <c r="L28" s="296">
        <v>768</v>
      </c>
      <c r="M28" s="249"/>
      <c r="N28" s="249"/>
      <c r="O28" s="250">
        <v>1024</v>
      </c>
      <c r="P28" s="251"/>
      <c r="Q28" s="251"/>
      <c r="R28" s="250">
        <v>1280</v>
      </c>
      <c r="S28" s="251"/>
      <c r="T28" s="251"/>
      <c r="U28" s="250">
        <v>896.00000000000011</v>
      </c>
      <c r="V28" s="251"/>
      <c r="W28" s="251"/>
      <c r="X28" s="250">
        <v>1280</v>
      </c>
      <c r="Y28" s="251"/>
      <c r="Z28" s="251"/>
      <c r="AA28" s="250">
        <v>1280</v>
      </c>
      <c r="AB28" s="251"/>
      <c r="AC28" s="251"/>
      <c r="AD28" s="250">
        <v>1152</v>
      </c>
      <c r="AE28" s="251"/>
      <c r="AF28" s="251"/>
      <c r="AG28" s="250">
        <v>1280</v>
      </c>
      <c r="AH28" s="251"/>
      <c r="AI28" s="251"/>
      <c r="AJ28" s="250">
        <v>1152</v>
      </c>
      <c r="AK28" s="251"/>
      <c r="AL28" s="251"/>
      <c r="AM28" s="250">
        <v>896.00000000000011</v>
      </c>
      <c r="AN28" s="251"/>
      <c r="AO28" s="251"/>
      <c r="AP28" s="250">
        <v>1024</v>
      </c>
      <c r="AQ28" s="251"/>
      <c r="AR28" s="251"/>
      <c r="AS28" s="250">
        <v>768</v>
      </c>
      <c r="AT28" s="251"/>
      <c r="AU28" s="251"/>
      <c r="AV28" s="197">
        <f t="shared" si="0"/>
        <v>12800</v>
      </c>
      <c r="AW28" s="248">
        <f t="shared" si="1"/>
        <v>0</v>
      </c>
      <c r="AX28" s="199" t="s">
        <v>455</v>
      </c>
    </row>
    <row r="29" spans="1:50" ht="51.75" hidden="1" customHeight="1" x14ac:dyDescent="0.25">
      <c r="A29" s="188" t="s">
        <v>451</v>
      </c>
      <c r="B29" s="186" t="s">
        <v>452</v>
      </c>
      <c r="C29" s="186" t="s">
        <v>453</v>
      </c>
      <c r="D29" s="185">
        <v>14</v>
      </c>
      <c r="E29" s="186" t="s">
        <v>458</v>
      </c>
      <c r="F29" s="186"/>
      <c r="G29" s="185" t="s">
        <v>431</v>
      </c>
      <c r="H29" s="185" t="s">
        <v>440</v>
      </c>
      <c r="I29" s="187">
        <v>13521</v>
      </c>
      <c r="J29" s="187">
        <v>20650</v>
      </c>
      <c r="K29" s="295">
        <v>3500</v>
      </c>
      <c r="L29" s="296">
        <v>150</v>
      </c>
      <c r="M29" s="249"/>
      <c r="N29" s="249"/>
      <c r="O29" s="250">
        <v>200</v>
      </c>
      <c r="P29" s="251"/>
      <c r="Q29" s="251"/>
      <c r="R29" s="250">
        <v>250</v>
      </c>
      <c r="S29" s="251"/>
      <c r="T29" s="251"/>
      <c r="U29" s="250">
        <v>350</v>
      </c>
      <c r="V29" s="251"/>
      <c r="W29" s="251"/>
      <c r="X29" s="250">
        <v>350</v>
      </c>
      <c r="Y29" s="251"/>
      <c r="Z29" s="251"/>
      <c r="AA29" s="250">
        <v>450</v>
      </c>
      <c r="AB29" s="251"/>
      <c r="AC29" s="251"/>
      <c r="AD29" s="250">
        <v>450</v>
      </c>
      <c r="AE29" s="251"/>
      <c r="AF29" s="251"/>
      <c r="AG29" s="250">
        <v>350</v>
      </c>
      <c r="AH29" s="251"/>
      <c r="AI29" s="251"/>
      <c r="AJ29" s="250">
        <v>350</v>
      </c>
      <c r="AK29" s="251"/>
      <c r="AL29" s="251"/>
      <c r="AM29" s="250">
        <v>250</v>
      </c>
      <c r="AN29" s="251"/>
      <c r="AO29" s="251"/>
      <c r="AP29" s="250">
        <v>200</v>
      </c>
      <c r="AQ29" s="251"/>
      <c r="AR29" s="251"/>
      <c r="AS29" s="250">
        <v>150</v>
      </c>
      <c r="AT29" s="251"/>
      <c r="AU29" s="251"/>
      <c r="AV29" s="197">
        <f t="shared" si="0"/>
        <v>3500</v>
      </c>
      <c r="AW29" s="248">
        <f t="shared" si="1"/>
        <v>0</v>
      </c>
      <c r="AX29" s="199" t="s">
        <v>459</v>
      </c>
    </row>
    <row r="30" spans="1:50" ht="51.75" hidden="1" customHeight="1" x14ac:dyDescent="0.25">
      <c r="A30" s="188" t="s">
        <v>451</v>
      </c>
      <c r="B30" s="186" t="s">
        <v>452</v>
      </c>
      <c r="C30" s="186" t="s">
        <v>453</v>
      </c>
      <c r="D30" s="185">
        <v>15</v>
      </c>
      <c r="E30" s="186" t="s">
        <v>460</v>
      </c>
      <c r="F30" s="186"/>
      <c r="G30" s="185" t="s">
        <v>431</v>
      </c>
      <c r="H30" s="185" t="s">
        <v>440</v>
      </c>
      <c r="I30" s="187">
        <v>8570</v>
      </c>
      <c r="J30" s="187">
        <v>20178</v>
      </c>
      <c r="K30" s="295">
        <v>2300</v>
      </c>
      <c r="L30" s="296">
        <v>100</v>
      </c>
      <c r="M30" s="249"/>
      <c r="N30" s="249"/>
      <c r="O30" s="250">
        <v>140</v>
      </c>
      <c r="P30" s="251"/>
      <c r="Q30" s="251"/>
      <c r="R30" s="250">
        <v>180</v>
      </c>
      <c r="S30" s="251"/>
      <c r="T30" s="251"/>
      <c r="U30" s="250">
        <v>200</v>
      </c>
      <c r="V30" s="251"/>
      <c r="W30" s="251"/>
      <c r="X30" s="250">
        <v>230</v>
      </c>
      <c r="Y30" s="251"/>
      <c r="Z30" s="251"/>
      <c r="AA30" s="250">
        <v>300</v>
      </c>
      <c r="AB30" s="251"/>
      <c r="AC30" s="251"/>
      <c r="AD30" s="250">
        <v>300</v>
      </c>
      <c r="AE30" s="251"/>
      <c r="AF30" s="251"/>
      <c r="AG30" s="250">
        <v>230</v>
      </c>
      <c r="AH30" s="251"/>
      <c r="AI30" s="251"/>
      <c r="AJ30" s="250">
        <v>200</v>
      </c>
      <c r="AK30" s="251"/>
      <c r="AL30" s="251"/>
      <c r="AM30" s="250">
        <v>180</v>
      </c>
      <c r="AN30" s="251"/>
      <c r="AO30" s="251"/>
      <c r="AP30" s="250">
        <v>140</v>
      </c>
      <c r="AQ30" s="251"/>
      <c r="AR30" s="251"/>
      <c r="AS30" s="250">
        <v>100</v>
      </c>
      <c r="AT30" s="251"/>
      <c r="AU30" s="251"/>
      <c r="AV30" s="197">
        <f t="shared" si="0"/>
        <v>2300</v>
      </c>
      <c r="AW30" s="248">
        <f t="shared" si="1"/>
        <v>0</v>
      </c>
      <c r="AX30" s="199" t="s">
        <v>459</v>
      </c>
    </row>
    <row r="31" spans="1:50" ht="51.75" hidden="1" customHeight="1" x14ac:dyDescent="0.25">
      <c r="A31" s="188" t="s">
        <v>451</v>
      </c>
      <c r="B31" s="186" t="s">
        <v>452</v>
      </c>
      <c r="C31" s="186" t="s">
        <v>453</v>
      </c>
      <c r="D31" s="185">
        <v>16</v>
      </c>
      <c r="E31" s="186" t="s">
        <v>461</v>
      </c>
      <c r="F31" s="186"/>
      <c r="G31" s="185" t="s">
        <v>431</v>
      </c>
      <c r="H31" s="185" t="s">
        <v>440</v>
      </c>
      <c r="I31" s="187">
        <v>20697</v>
      </c>
      <c r="J31" s="187">
        <v>22950</v>
      </c>
      <c r="K31" s="295">
        <v>4000</v>
      </c>
      <c r="L31" s="296">
        <v>150</v>
      </c>
      <c r="M31" s="249"/>
      <c r="N31" s="249"/>
      <c r="O31" s="250">
        <v>250</v>
      </c>
      <c r="P31" s="251"/>
      <c r="Q31" s="251"/>
      <c r="R31" s="250">
        <v>250</v>
      </c>
      <c r="S31" s="251"/>
      <c r="T31" s="251"/>
      <c r="U31" s="250">
        <v>350</v>
      </c>
      <c r="V31" s="251"/>
      <c r="W31" s="251"/>
      <c r="X31" s="250">
        <v>450</v>
      </c>
      <c r="Y31" s="251"/>
      <c r="Z31" s="251"/>
      <c r="AA31" s="250">
        <v>550</v>
      </c>
      <c r="AB31" s="251"/>
      <c r="AC31" s="251"/>
      <c r="AD31" s="250">
        <v>550</v>
      </c>
      <c r="AE31" s="251"/>
      <c r="AF31" s="251"/>
      <c r="AG31" s="250">
        <v>450</v>
      </c>
      <c r="AH31" s="251"/>
      <c r="AI31" s="251"/>
      <c r="AJ31" s="250">
        <v>350</v>
      </c>
      <c r="AK31" s="251"/>
      <c r="AL31" s="251"/>
      <c r="AM31" s="250">
        <v>250</v>
      </c>
      <c r="AN31" s="251"/>
      <c r="AO31" s="251"/>
      <c r="AP31" s="250">
        <v>250</v>
      </c>
      <c r="AQ31" s="251"/>
      <c r="AR31" s="251"/>
      <c r="AS31" s="250">
        <v>150</v>
      </c>
      <c r="AT31" s="251"/>
      <c r="AU31" s="251"/>
      <c r="AV31" s="197">
        <f t="shared" si="0"/>
        <v>4000</v>
      </c>
      <c r="AW31" s="248">
        <f t="shared" si="1"/>
        <v>0</v>
      </c>
      <c r="AX31" s="199" t="s">
        <v>459</v>
      </c>
    </row>
    <row r="32" spans="1:50" ht="51.75" hidden="1" customHeight="1" x14ac:dyDescent="0.25">
      <c r="A32" s="188" t="s">
        <v>451</v>
      </c>
      <c r="B32" s="186" t="s">
        <v>452</v>
      </c>
      <c r="C32" s="186" t="s">
        <v>462</v>
      </c>
      <c r="D32" s="185">
        <v>17</v>
      </c>
      <c r="E32" s="186" t="s">
        <v>463</v>
      </c>
      <c r="F32" s="186"/>
      <c r="G32" s="185" t="s">
        <v>431</v>
      </c>
      <c r="H32" s="185" t="s">
        <v>440</v>
      </c>
      <c r="I32" s="187">
        <v>24162</v>
      </c>
      <c r="J32" s="187">
        <v>77500</v>
      </c>
      <c r="K32" s="189">
        <v>7900</v>
      </c>
      <c r="L32" s="296">
        <v>0</v>
      </c>
      <c r="M32" s="249"/>
      <c r="N32" s="249"/>
      <c r="O32" s="250">
        <v>750</v>
      </c>
      <c r="P32" s="251"/>
      <c r="Q32" s="251"/>
      <c r="R32" s="250">
        <v>750</v>
      </c>
      <c r="S32" s="251"/>
      <c r="T32" s="251"/>
      <c r="U32" s="250">
        <v>750</v>
      </c>
      <c r="V32" s="251"/>
      <c r="W32" s="251"/>
      <c r="X32" s="250">
        <v>750</v>
      </c>
      <c r="Y32" s="251"/>
      <c r="Z32" s="251"/>
      <c r="AA32" s="250">
        <v>750</v>
      </c>
      <c r="AB32" s="251"/>
      <c r="AC32" s="251"/>
      <c r="AD32" s="250">
        <v>750</v>
      </c>
      <c r="AE32" s="251"/>
      <c r="AF32" s="251"/>
      <c r="AG32" s="250">
        <v>750</v>
      </c>
      <c r="AH32" s="251"/>
      <c r="AI32" s="251"/>
      <c r="AJ32" s="250">
        <v>750</v>
      </c>
      <c r="AK32" s="251"/>
      <c r="AL32" s="251"/>
      <c r="AM32" s="250">
        <v>750</v>
      </c>
      <c r="AN32" s="251"/>
      <c r="AO32" s="251"/>
      <c r="AP32" s="250">
        <v>750</v>
      </c>
      <c r="AQ32" s="251"/>
      <c r="AR32" s="251"/>
      <c r="AS32" s="250">
        <v>400</v>
      </c>
      <c r="AT32" s="251"/>
      <c r="AU32" s="251"/>
      <c r="AV32" s="197">
        <f t="shared" si="0"/>
        <v>7900</v>
      </c>
      <c r="AW32" s="248">
        <f t="shared" si="1"/>
        <v>0</v>
      </c>
      <c r="AX32" s="199" t="s">
        <v>464</v>
      </c>
    </row>
    <row r="33" spans="1:50" ht="51.75" hidden="1" customHeight="1" x14ac:dyDescent="0.25">
      <c r="A33" s="188" t="s">
        <v>465</v>
      </c>
      <c r="B33" s="186" t="s">
        <v>466</v>
      </c>
      <c r="C33" s="186" t="s">
        <v>467</v>
      </c>
      <c r="D33" s="185">
        <v>20</v>
      </c>
      <c r="E33" s="186" t="s">
        <v>468</v>
      </c>
      <c r="F33" s="186"/>
      <c r="G33" s="185" t="s">
        <v>431</v>
      </c>
      <c r="H33" s="185" t="s">
        <v>432</v>
      </c>
      <c r="I33" s="187">
        <v>5332</v>
      </c>
      <c r="J33" s="187">
        <v>13748</v>
      </c>
      <c r="K33" s="295">
        <v>1800</v>
      </c>
      <c r="L33" s="296">
        <v>0</v>
      </c>
      <c r="M33" s="249"/>
      <c r="N33" s="249"/>
      <c r="O33" s="250">
        <v>200</v>
      </c>
      <c r="P33" s="251"/>
      <c r="Q33" s="251"/>
      <c r="R33" s="250">
        <v>300</v>
      </c>
      <c r="S33" s="251"/>
      <c r="T33" s="251"/>
      <c r="U33" s="250">
        <v>200</v>
      </c>
      <c r="V33" s="251"/>
      <c r="W33" s="251"/>
      <c r="X33" s="250">
        <v>300</v>
      </c>
      <c r="Y33" s="251"/>
      <c r="Z33" s="251"/>
      <c r="AA33" s="250">
        <v>200</v>
      </c>
      <c r="AB33" s="251"/>
      <c r="AC33" s="251"/>
      <c r="AD33" s="250">
        <v>200</v>
      </c>
      <c r="AE33" s="251"/>
      <c r="AF33" s="251"/>
      <c r="AG33" s="250">
        <v>200</v>
      </c>
      <c r="AH33" s="251"/>
      <c r="AI33" s="251"/>
      <c r="AJ33" s="250">
        <v>200</v>
      </c>
      <c r="AK33" s="251"/>
      <c r="AL33" s="251"/>
      <c r="AM33" s="250"/>
      <c r="AN33" s="251"/>
      <c r="AO33" s="251"/>
      <c r="AP33" s="250"/>
      <c r="AQ33" s="251"/>
      <c r="AR33" s="251"/>
      <c r="AS33" s="250"/>
      <c r="AT33" s="251"/>
      <c r="AU33" s="251"/>
      <c r="AV33" s="197">
        <f t="shared" si="0"/>
        <v>1800</v>
      </c>
      <c r="AW33" s="248">
        <f t="shared" si="1"/>
        <v>0</v>
      </c>
      <c r="AX33" s="199" t="s">
        <v>455</v>
      </c>
    </row>
    <row r="34" spans="1:50" ht="51.75" hidden="1" customHeight="1" x14ac:dyDescent="0.25">
      <c r="A34" s="188" t="s">
        <v>469</v>
      </c>
      <c r="B34" s="186" t="s">
        <v>470</v>
      </c>
      <c r="C34" s="186" t="s">
        <v>471</v>
      </c>
      <c r="D34" s="185">
        <v>21</v>
      </c>
      <c r="E34" s="186" t="s">
        <v>472</v>
      </c>
      <c r="F34" s="186"/>
      <c r="G34" s="185" t="s">
        <v>431</v>
      </c>
      <c r="H34" s="185" t="s">
        <v>440</v>
      </c>
      <c r="I34" s="187">
        <v>11925</v>
      </c>
      <c r="J34" s="187">
        <v>25000</v>
      </c>
      <c r="K34" s="295">
        <v>3000</v>
      </c>
      <c r="L34" s="296">
        <v>0</v>
      </c>
      <c r="M34" s="249"/>
      <c r="N34" s="249"/>
      <c r="O34" s="250">
        <v>0</v>
      </c>
      <c r="P34" s="251"/>
      <c r="Q34" s="251"/>
      <c r="R34" s="250">
        <v>500</v>
      </c>
      <c r="S34" s="251"/>
      <c r="T34" s="251"/>
      <c r="U34" s="250">
        <v>0</v>
      </c>
      <c r="V34" s="251"/>
      <c r="W34" s="251"/>
      <c r="X34" s="250">
        <v>0</v>
      </c>
      <c r="Y34" s="251"/>
      <c r="Z34" s="251"/>
      <c r="AA34" s="250">
        <v>1000</v>
      </c>
      <c r="AB34" s="251"/>
      <c r="AC34" s="251"/>
      <c r="AD34" s="250">
        <v>0</v>
      </c>
      <c r="AE34" s="251"/>
      <c r="AF34" s="251"/>
      <c r="AG34" s="250">
        <v>0</v>
      </c>
      <c r="AH34" s="251"/>
      <c r="AI34" s="251"/>
      <c r="AJ34" s="250">
        <v>500</v>
      </c>
      <c r="AK34" s="251"/>
      <c r="AL34" s="251"/>
      <c r="AM34" s="250">
        <v>0</v>
      </c>
      <c r="AN34" s="251"/>
      <c r="AO34" s="251"/>
      <c r="AP34" s="250">
        <v>0</v>
      </c>
      <c r="AQ34" s="251"/>
      <c r="AR34" s="251"/>
      <c r="AS34" s="250">
        <v>1000</v>
      </c>
      <c r="AT34" s="251"/>
      <c r="AU34" s="251"/>
      <c r="AV34" s="197">
        <f t="shared" si="0"/>
        <v>3000</v>
      </c>
      <c r="AW34" s="248">
        <f t="shared" si="1"/>
        <v>0</v>
      </c>
      <c r="AX34" s="199" t="s">
        <v>473</v>
      </c>
    </row>
    <row r="35" spans="1:50" ht="51.75" hidden="1" customHeight="1" x14ac:dyDescent="0.25">
      <c r="A35" s="188" t="s">
        <v>469</v>
      </c>
      <c r="B35" s="186" t="s">
        <v>470</v>
      </c>
      <c r="C35" s="186" t="s">
        <v>471</v>
      </c>
      <c r="D35" s="185">
        <v>22</v>
      </c>
      <c r="E35" s="186" t="s">
        <v>474</v>
      </c>
      <c r="F35" s="186"/>
      <c r="G35" s="185" t="s">
        <v>431</v>
      </c>
      <c r="H35" s="185" t="s">
        <v>440</v>
      </c>
      <c r="I35" s="187">
        <v>16877</v>
      </c>
      <c r="J35" s="187">
        <v>32500</v>
      </c>
      <c r="K35" s="295">
        <v>3000</v>
      </c>
      <c r="L35" s="296">
        <v>0</v>
      </c>
      <c r="M35" s="249"/>
      <c r="N35" s="249"/>
      <c r="O35" s="250">
        <v>150</v>
      </c>
      <c r="P35" s="251"/>
      <c r="Q35" s="251"/>
      <c r="R35" s="250">
        <v>300</v>
      </c>
      <c r="S35" s="251"/>
      <c r="T35" s="251"/>
      <c r="U35" s="250">
        <v>300</v>
      </c>
      <c r="V35" s="251"/>
      <c r="W35" s="251"/>
      <c r="X35" s="250">
        <v>300</v>
      </c>
      <c r="Y35" s="251"/>
      <c r="Z35" s="251"/>
      <c r="AA35" s="250">
        <v>300</v>
      </c>
      <c r="AB35" s="251"/>
      <c r="AC35" s="251"/>
      <c r="AD35" s="250">
        <v>300</v>
      </c>
      <c r="AE35" s="251"/>
      <c r="AF35" s="251"/>
      <c r="AG35" s="250">
        <v>300</v>
      </c>
      <c r="AH35" s="251"/>
      <c r="AI35" s="251"/>
      <c r="AJ35" s="250">
        <v>300</v>
      </c>
      <c r="AK35" s="251"/>
      <c r="AL35" s="251"/>
      <c r="AM35" s="250">
        <v>300</v>
      </c>
      <c r="AN35" s="251"/>
      <c r="AO35" s="251"/>
      <c r="AP35" s="250">
        <v>300</v>
      </c>
      <c r="AQ35" s="251"/>
      <c r="AR35" s="251"/>
      <c r="AS35" s="250">
        <v>150</v>
      </c>
      <c r="AT35" s="251"/>
      <c r="AU35" s="251"/>
      <c r="AV35" s="197">
        <f t="shared" si="0"/>
        <v>3000</v>
      </c>
      <c r="AW35" s="248">
        <f t="shared" si="1"/>
        <v>0</v>
      </c>
      <c r="AX35" s="199">
        <v>8198</v>
      </c>
    </row>
    <row r="36" spans="1:50" ht="51.75" hidden="1" customHeight="1" x14ac:dyDescent="0.25">
      <c r="A36" s="188">
        <v>11</v>
      </c>
      <c r="B36" s="186" t="s">
        <v>475</v>
      </c>
      <c r="C36" s="186" t="s">
        <v>476</v>
      </c>
      <c r="D36" s="185">
        <v>25</v>
      </c>
      <c r="E36" s="186" t="s">
        <v>477</v>
      </c>
      <c r="F36" s="186"/>
      <c r="G36" s="185" t="s">
        <v>478</v>
      </c>
      <c r="H36" s="185" t="s">
        <v>432</v>
      </c>
      <c r="I36" s="187">
        <v>100</v>
      </c>
      <c r="J36" s="187">
        <v>100</v>
      </c>
      <c r="K36" s="295">
        <v>100</v>
      </c>
      <c r="L36" s="296">
        <v>100</v>
      </c>
      <c r="M36" s="249"/>
      <c r="N36" s="249"/>
      <c r="O36" s="250">
        <v>100</v>
      </c>
      <c r="P36" s="251"/>
      <c r="Q36" s="251"/>
      <c r="R36" s="250">
        <v>100</v>
      </c>
      <c r="S36" s="251"/>
      <c r="T36" s="251"/>
      <c r="U36" s="250">
        <v>100</v>
      </c>
      <c r="V36" s="251"/>
      <c r="W36" s="251"/>
      <c r="X36" s="250">
        <v>100</v>
      </c>
      <c r="Y36" s="251"/>
      <c r="Z36" s="251"/>
      <c r="AA36" s="250">
        <v>100</v>
      </c>
      <c r="AB36" s="251"/>
      <c r="AC36" s="251"/>
      <c r="AD36" s="250">
        <v>100</v>
      </c>
      <c r="AE36" s="251"/>
      <c r="AF36" s="251"/>
      <c r="AG36" s="250">
        <v>100</v>
      </c>
      <c r="AH36" s="251"/>
      <c r="AI36" s="251"/>
      <c r="AJ36" s="250">
        <v>100</v>
      </c>
      <c r="AK36" s="251"/>
      <c r="AL36" s="251"/>
      <c r="AM36" s="250">
        <v>100</v>
      </c>
      <c r="AN36" s="251"/>
      <c r="AO36" s="251"/>
      <c r="AP36" s="250">
        <v>100</v>
      </c>
      <c r="AQ36" s="251"/>
      <c r="AR36" s="251"/>
      <c r="AS36" s="250">
        <v>100</v>
      </c>
      <c r="AT36" s="251"/>
      <c r="AU36" s="251"/>
      <c r="AV36" s="197">
        <v>100</v>
      </c>
      <c r="AW36" s="248">
        <f t="shared" si="1"/>
        <v>0</v>
      </c>
      <c r="AX36" s="200">
        <v>8225</v>
      </c>
    </row>
    <row r="37" spans="1:50" ht="51.75" hidden="1" customHeight="1" x14ac:dyDescent="0.25">
      <c r="A37" s="188">
        <v>11</v>
      </c>
      <c r="B37" s="186" t="s">
        <v>475</v>
      </c>
      <c r="C37" s="186" t="s">
        <v>479</v>
      </c>
      <c r="D37" s="185">
        <v>26</v>
      </c>
      <c r="E37" s="186" t="s">
        <v>480</v>
      </c>
      <c r="F37" s="186"/>
      <c r="G37" s="185" t="s">
        <v>478</v>
      </c>
      <c r="H37" s="185" t="s">
        <v>432</v>
      </c>
      <c r="I37" s="187">
        <v>100</v>
      </c>
      <c r="J37" s="187">
        <v>100</v>
      </c>
      <c r="K37" s="295">
        <v>100</v>
      </c>
      <c r="L37" s="296">
        <v>0</v>
      </c>
      <c r="M37" s="249"/>
      <c r="N37" s="249"/>
      <c r="O37" s="250">
        <v>9.09</v>
      </c>
      <c r="P37" s="251"/>
      <c r="Q37" s="251"/>
      <c r="R37" s="250">
        <v>9.09</v>
      </c>
      <c r="S37" s="251"/>
      <c r="T37" s="251"/>
      <c r="U37" s="250">
        <v>9.09</v>
      </c>
      <c r="V37" s="251"/>
      <c r="W37" s="251"/>
      <c r="X37" s="250">
        <v>9.09</v>
      </c>
      <c r="Y37" s="251"/>
      <c r="Z37" s="251"/>
      <c r="AA37" s="250">
        <v>9.09</v>
      </c>
      <c r="AB37" s="251"/>
      <c r="AC37" s="251"/>
      <c r="AD37" s="250">
        <v>9.09</v>
      </c>
      <c r="AE37" s="251"/>
      <c r="AF37" s="251"/>
      <c r="AG37" s="250">
        <v>9.09</v>
      </c>
      <c r="AH37" s="251"/>
      <c r="AI37" s="251"/>
      <c r="AJ37" s="250">
        <v>9.09</v>
      </c>
      <c r="AK37" s="251"/>
      <c r="AL37" s="251"/>
      <c r="AM37" s="250">
        <v>9.09</v>
      </c>
      <c r="AN37" s="251"/>
      <c r="AO37" s="251"/>
      <c r="AP37" s="250">
        <v>9.1</v>
      </c>
      <c r="AQ37" s="251"/>
      <c r="AR37" s="251"/>
      <c r="AS37" s="250">
        <v>9.09</v>
      </c>
      <c r="AT37" s="251"/>
      <c r="AU37" s="251"/>
      <c r="AV37" s="197">
        <f t="shared" si="0"/>
        <v>100.00000000000001</v>
      </c>
      <c r="AW37" s="248">
        <f t="shared" si="1"/>
        <v>0</v>
      </c>
      <c r="AX37" s="200">
        <v>8225</v>
      </c>
    </row>
    <row r="38" spans="1:50" ht="51.75" hidden="1" customHeight="1" thickBot="1" x14ac:dyDescent="0.3">
      <c r="A38" s="191">
        <v>11</v>
      </c>
      <c r="B38" s="192" t="s">
        <v>475</v>
      </c>
      <c r="C38" s="192" t="s">
        <v>479</v>
      </c>
      <c r="D38" s="193">
        <v>27</v>
      </c>
      <c r="E38" s="192" t="s">
        <v>481</v>
      </c>
      <c r="F38" s="192"/>
      <c r="G38" s="193" t="s">
        <v>482</v>
      </c>
      <c r="H38" s="193" t="s">
        <v>432</v>
      </c>
      <c r="I38" s="297">
        <v>90</v>
      </c>
      <c r="J38" s="297">
        <v>95</v>
      </c>
      <c r="K38" s="298">
        <v>91</v>
      </c>
      <c r="L38" s="299">
        <v>9.5</v>
      </c>
      <c r="M38" s="252"/>
      <c r="N38" s="252"/>
      <c r="O38" s="253">
        <v>9.5500000000000007</v>
      </c>
      <c r="P38" s="254"/>
      <c r="Q38" s="254"/>
      <c r="R38" s="253">
        <v>90.59</v>
      </c>
      <c r="S38" s="254"/>
      <c r="T38" s="254"/>
      <c r="U38" s="253">
        <v>90.64</v>
      </c>
      <c r="V38" s="254"/>
      <c r="W38" s="254"/>
      <c r="X38" s="253">
        <v>90.68</v>
      </c>
      <c r="Y38" s="254"/>
      <c r="Z38" s="254"/>
      <c r="AA38" s="253">
        <v>90.73</v>
      </c>
      <c r="AB38" s="254"/>
      <c r="AC38" s="254"/>
      <c r="AD38" s="253">
        <v>90.77</v>
      </c>
      <c r="AE38" s="254"/>
      <c r="AF38" s="254"/>
      <c r="AG38" s="253">
        <v>90.82</v>
      </c>
      <c r="AH38" s="254"/>
      <c r="AI38" s="254"/>
      <c r="AJ38" s="253">
        <v>90.86</v>
      </c>
      <c r="AK38" s="254"/>
      <c r="AL38" s="254"/>
      <c r="AM38" s="253">
        <v>90.91</v>
      </c>
      <c r="AN38" s="254"/>
      <c r="AO38" s="254"/>
      <c r="AP38" s="253">
        <v>90</v>
      </c>
      <c r="AQ38" s="254"/>
      <c r="AR38" s="254"/>
      <c r="AS38" s="253">
        <v>91.000000000000014</v>
      </c>
      <c r="AT38" s="254"/>
      <c r="AU38" s="254"/>
      <c r="AV38" s="201">
        <v>91</v>
      </c>
      <c r="AW38" s="255">
        <f t="shared" si="1"/>
        <v>0</v>
      </c>
      <c r="AX38" s="202">
        <v>8225</v>
      </c>
    </row>
  </sheetData>
  <autoFilter ref="A13:AX38" xr:uid="{78830941-7C79-43AC-A399-008D63D7E9EC}">
    <filterColumn colId="3">
      <filters>
        <filter val="1"/>
        <filter val="9"/>
      </filters>
    </filterColumn>
    <filterColumn colId="11" showButton="0"/>
    <filterColumn colId="12" showButton="0"/>
    <filterColumn colId="14" showButton="0"/>
    <filterColumn colId="15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6" showButton="0"/>
    <filterColumn colId="27" showButton="0"/>
    <filterColumn colId="29" showButton="0"/>
    <filterColumn colId="30" showButton="0"/>
    <filterColumn colId="32" showButton="0"/>
    <filterColumn colId="33" showButton="0"/>
    <filterColumn colId="35" showButton="0"/>
    <filterColumn colId="36" showButton="0"/>
    <filterColumn colId="38" showButton="0"/>
    <filterColumn colId="39" showButton="0"/>
    <filterColumn colId="41" showButton="0"/>
    <filterColumn colId="42" showButton="0"/>
    <filterColumn colId="44" showButton="0"/>
    <filterColumn colId="45" showButton="0"/>
  </autoFilter>
  <mergeCells count="56">
    <mergeCell ref="O6:Q6"/>
    <mergeCell ref="R6:T6"/>
    <mergeCell ref="A6:B6"/>
    <mergeCell ref="C6:M6"/>
    <mergeCell ref="A1:B4"/>
    <mergeCell ref="C4:AU4"/>
    <mergeCell ref="A8:B10"/>
    <mergeCell ref="AV1:AX1"/>
    <mergeCell ref="AV2:AX2"/>
    <mergeCell ref="AV3:AX3"/>
    <mergeCell ref="AV4:AX4"/>
    <mergeCell ref="C1:AU1"/>
    <mergeCell ref="C2:AU2"/>
    <mergeCell ref="C3:AU3"/>
    <mergeCell ref="T8:U8"/>
    <mergeCell ref="T9:U9"/>
    <mergeCell ref="T10:U10"/>
    <mergeCell ref="N8:P10"/>
    <mergeCell ref="Q8:S8"/>
    <mergeCell ref="Q9:S9"/>
    <mergeCell ref="F13:F14"/>
    <mergeCell ref="H13:H14"/>
    <mergeCell ref="I13:I14"/>
    <mergeCell ref="J13:J14"/>
    <mergeCell ref="AV13:AV14"/>
    <mergeCell ref="L13:N13"/>
    <mergeCell ref="AS13:AU13"/>
    <mergeCell ref="AP13:AR13"/>
    <mergeCell ref="O13:Q13"/>
    <mergeCell ref="R13:T13"/>
    <mergeCell ref="U13:W13"/>
    <mergeCell ref="G13:G14"/>
    <mergeCell ref="K13:K14"/>
    <mergeCell ref="AA13:AC13"/>
    <mergeCell ref="AD13:AF13"/>
    <mergeCell ref="AG13:AI13"/>
    <mergeCell ref="A13:A14"/>
    <mergeCell ref="B13:B14"/>
    <mergeCell ref="C13:C14"/>
    <mergeCell ref="D13:D14"/>
    <mergeCell ref="E13:E14"/>
    <mergeCell ref="BG13:BG14"/>
    <mergeCell ref="BA13:BA14"/>
    <mergeCell ref="BB13:BB14"/>
    <mergeCell ref="BC13:BC14"/>
    <mergeCell ref="BD13:BD14"/>
    <mergeCell ref="BE13:BE14"/>
    <mergeCell ref="BF13:BF14"/>
    <mergeCell ref="Q10:S10"/>
    <mergeCell ref="AW13:AW14"/>
    <mergeCell ref="AX13:AX14"/>
    <mergeCell ref="AY13:AY14"/>
    <mergeCell ref="AZ13:AZ14"/>
    <mergeCell ref="X13:Z13"/>
    <mergeCell ref="AJ13:AL13"/>
    <mergeCell ref="AM13:AO13"/>
  </mergeCells>
  <pageMargins left="0.7" right="0.7" top="0.75" bottom="0.75" header="0.3" footer="0.3"/>
  <pageSetup scale="1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82E8-C7DC-4DA4-96AD-D8E3D9789063}">
  <sheetPr>
    <tabColor rgb="FFFFC000"/>
  </sheetPr>
  <dimension ref="A1:E36"/>
  <sheetViews>
    <sheetView view="pageBreakPreview" zoomScale="60" zoomScaleNormal="70" workbookViewId="0">
      <selection activeCell="E5" sqref="E5"/>
    </sheetView>
  </sheetViews>
  <sheetFormatPr baseColWidth="10" defaultColWidth="11.42578125" defaultRowHeight="15" x14ac:dyDescent="0.25"/>
  <cols>
    <col min="1" max="1" width="17.7109375" customWidth="1"/>
    <col min="2" max="2" width="15.42578125" customWidth="1"/>
    <col min="3" max="3" width="25.5703125" customWidth="1"/>
    <col min="4" max="4" width="56.42578125" customWidth="1"/>
    <col min="5" max="5" width="49.140625" customWidth="1"/>
  </cols>
  <sheetData>
    <row r="1" spans="1:5" ht="22.5" customHeight="1" thickBot="1" x14ac:dyDescent="0.3">
      <c r="A1" s="872"/>
      <c r="B1" s="873" t="s">
        <v>182</v>
      </c>
      <c r="C1" s="873"/>
      <c r="D1" s="873"/>
      <c r="E1" s="163" t="s">
        <v>727</v>
      </c>
    </row>
    <row r="2" spans="1:5" ht="22.5" customHeight="1" thickBot="1" x14ac:dyDescent="0.3">
      <c r="A2" s="872"/>
      <c r="B2" s="874" t="s">
        <v>183</v>
      </c>
      <c r="C2" s="874"/>
      <c r="D2" s="874"/>
      <c r="E2" s="163" t="s">
        <v>724</v>
      </c>
    </row>
    <row r="3" spans="1:5" ht="22.5" customHeight="1" thickBot="1" x14ac:dyDescent="0.3">
      <c r="A3" s="872"/>
      <c r="B3" s="720" t="s">
        <v>184</v>
      </c>
      <c r="C3" s="721"/>
      <c r="D3" s="875"/>
      <c r="E3" s="163" t="s">
        <v>725</v>
      </c>
    </row>
    <row r="4" spans="1:5" ht="22.5" customHeight="1" thickBot="1" x14ac:dyDescent="0.3">
      <c r="A4" s="872"/>
      <c r="B4" s="876" t="s">
        <v>483</v>
      </c>
      <c r="C4" s="877"/>
      <c r="D4" s="878"/>
      <c r="E4" s="164" t="s">
        <v>728</v>
      </c>
    </row>
    <row r="5" spans="1:5" ht="15.75" thickBot="1" x14ac:dyDescent="0.3">
      <c r="A5" s="129"/>
      <c r="B5" s="129"/>
      <c r="C5" s="129"/>
      <c r="D5" s="129"/>
      <c r="E5" s="129"/>
    </row>
    <row r="6" spans="1:5" ht="59.25" customHeight="1" thickBot="1" x14ac:dyDescent="0.3">
      <c r="A6" s="934" t="s">
        <v>336</v>
      </c>
      <c r="B6" s="935"/>
      <c r="C6" s="936" t="s">
        <v>337</v>
      </c>
      <c r="D6" s="936"/>
      <c r="E6" s="937"/>
    </row>
    <row r="7" spans="1:5" x14ac:dyDescent="0.25">
      <c r="A7" s="750" t="s">
        <v>484</v>
      </c>
      <c r="B7" s="751"/>
      <c r="C7" s="751"/>
      <c r="D7" s="751"/>
      <c r="E7" s="752"/>
    </row>
    <row r="8" spans="1:5" ht="45.75" customHeight="1" thickBot="1" x14ac:dyDescent="0.3">
      <c r="A8" s="130" t="s">
        <v>485</v>
      </c>
      <c r="B8" s="130" t="s">
        <v>486</v>
      </c>
      <c r="C8" s="131" t="s">
        <v>487</v>
      </c>
      <c r="D8" s="870" t="s">
        <v>488</v>
      </c>
      <c r="E8" s="871"/>
    </row>
    <row r="9" spans="1:5" x14ac:dyDescent="0.25">
      <c r="A9" s="132"/>
      <c r="B9" s="133"/>
      <c r="C9" s="146"/>
      <c r="D9" s="868"/>
      <c r="E9" s="869"/>
    </row>
    <row r="10" spans="1:5" x14ac:dyDescent="0.25">
      <c r="A10" s="132"/>
      <c r="B10" s="133"/>
      <c r="C10" s="147"/>
      <c r="D10" s="864"/>
      <c r="E10" s="865"/>
    </row>
    <row r="11" spans="1:5" x14ac:dyDescent="0.25">
      <c r="A11" s="132"/>
      <c r="B11" s="133"/>
      <c r="C11" s="147"/>
      <c r="D11" s="864"/>
      <c r="E11" s="865"/>
    </row>
    <row r="12" spans="1:5" x14ac:dyDescent="0.25">
      <c r="A12" s="134"/>
      <c r="B12" s="135"/>
      <c r="C12" s="147"/>
      <c r="D12" s="864"/>
      <c r="E12" s="865"/>
    </row>
    <row r="13" spans="1:5" x14ac:dyDescent="0.25">
      <c r="A13" s="136"/>
      <c r="B13" s="135"/>
      <c r="C13" s="147"/>
      <c r="D13" s="864"/>
      <c r="E13" s="865"/>
    </row>
    <row r="14" spans="1:5" x14ac:dyDescent="0.25">
      <c r="A14" s="136"/>
      <c r="B14" s="135"/>
      <c r="C14" s="148"/>
      <c r="D14" s="864"/>
      <c r="E14" s="865"/>
    </row>
    <row r="15" spans="1:5" x14ac:dyDescent="0.25">
      <c r="A15" s="136"/>
      <c r="B15" s="135"/>
      <c r="C15" s="148"/>
      <c r="D15" s="864"/>
      <c r="E15" s="865"/>
    </row>
    <row r="16" spans="1:5" x14ac:dyDescent="0.25">
      <c r="A16" s="137"/>
      <c r="B16" s="135"/>
      <c r="C16" s="147"/>
      <c r="D16" s="864"/>
      <c r="E16" s="865"/>
    </row>
    <row r="17" spans="1:5" x14ac:dyDescent="0.25">
      <c r="A17" s="138"/>
      <c r="B17" s="139"/>
      <c r="C17" s="149"/>
      <c r="D17" s="864"/>
      <c r="E17" s="865"/>
    </row>
    <row r="18" spans="1:5" x14ac:dyDescent="0.25">
      <c r="A18" s="138"/>
      <c r="B18" s="139"/>
      <c r="C18" s="149"/>
      <c r="D18" s="864"/>
      <c r="E18" s="865"/>
    </row>
    <row r="19" spans="1:5" x14ac:dyDescent="0.25">
      <c r="A19" s="140"/>
      <c r="B19" s="141"/>
      <c r="C19" s="143"/>
      <c r="D19" s="864"/>
      <c r="E19" s="865"/>
    </row>
    <row r="20" spans="1:5" x14ac:dyDescent="0.25">
      <c r="A20" s="142"/>
      <c r="B20" s="143"/>
      <c r="C20" s="143"/>
      <c r="D20" s="864"/>
      <c r="E20" s="865"/>
    </row>
    <row r="21" spans="1:5" x14ac:dyDescent="0.25">
      <c r="A21" s="142"/>
      <c r="B21" s="143"/>
      <c r="C21" s="143"/>
      <c r="D21" s="864"/>
      <c r="E21" s="865"/>
    </row>
    <row r="22" spans="1:5" x14ac:dyDescent="0.25">
      <c r="A22" s="142"/>
      <c r="B22" s="143"/>
      <c r="C22" s="143"/>
      <c r="D22" s="864"/>
      <c r="E22" s="865"/>
    </row>
    <row r="23" spans="1:5" x14ac:dyDescent="0.25">
      <c r="A23" s="142"/>
      <c r="B23" s="143"/>
      <c r="C23" s="143"/>
      <c r="D23" s="864"/>
      <c r="E23" s="865"/>
    </row>
    <row r="24" spans="1:5" x14ac:dyDescent="0.25">
      <c r="A24" s="142"/>
      <c r="B24" s="143"/>
      <c r="C24" s="143"/>
      <c r="D24" s="864"/>
      <c r="E24" s="865"/>
    </row>
    <row r="25" spans="1:5" x14ac:dyDescent="0.25">
      <c r="A25" s="142"/>
      <c r="B25" s="143"/>
      <c r="C25" s="143"/>
      <c r="D25" s="864"/>
      <c r="E25" s="865"/>
    </row>
    <row r="26" spans="1:5" x14ac:dyDescent="0.25">
      <c r="A26" s="142"/>
      <c r="B26" s="143"/>
      <c r="C26" s="143"/>
      <c r="D26" s="864"/>
      <c r="E26" s="865"/>
    </row>
    <row r="27" spans="1:5" x14ac:dyDescent="0.25">
      <c r="A27" s="142"/>
      <c r="B27" s="143"/>
      <c r="C27" s="143"/>
      <c r="D27" s="864"/>
      <c r="E27" s="865"/>
    </row>
    <row r="28" spans="1:5" x14ac:dyDescent="0.25">
      <c r="A28" s="142"/>
      <c r="B28" s="143"/>
      <c r="C28" s="143"/>
      <c r="D28" s="864"/>
      <c r="E28" s="865"/>
    </row>
    <row r="29" spans="1:5" x14ac:dyDescent="0.25">
      <c r="A29" s="142"/>
      <c r="B29" s="143"/>
      <c r="C29" s="143"/>
      <c r="D29" s="864"/>
      <c r="E29" s="865"/>
    </row>
    <row r="30" spans="1:5" x14ac:dyDescent="0.25">
      <c r="A30" s="142"/>
      <c r="B30" s="143"/>
      <c r="C30" s="143"/>
      <c r="D30" s="864"/>
      <c r="E30" s="865"/>
    </row>
    <row r="31" spans="1:5" x14ac:dyDescent="0.25">
      <c r="A31" s="142"/>
      <c r="B31" s="143"/>
      <c r="C31" s="143"/>
      <c r="D31" s="864"/>
      <c r="E31" s="865"/>
    </row>
    <row r="32" spans="1:5" x14ac:dyDescent="0.25">
      <c r="A32" s="142"/>
      <c r="B32" s="143"/>
      <c r="C32" s="143"/>
      <c r="D32" s="864"/>
      <c r="E32" s="865"/>
    </row>
    <row r="33" spans="1:5" x14ac:dyDescent="0.25">
      <c r="A33" s="142"/>
      <c r="B33" s="143"/>
      <c r="C33" s="143"/>
      <c r="D33" s="864"/>
      <c r="E33" s="865"/>
    </row>
    <row r="34" spans="1:5" x14ac:dyDescent="0.25">
      <c r="A34" s="142"/>
      <c r="B34" s="143"/>
      <c r="C34" s="143"/>
      <c r="D34" s="864"/>
      <c r="E34" s="865"/>
    </row>
    <row r="35" spans="1:5" x14ac:dyDescent="0.25">
      <c r="A35" s="142"/>
      <c r="B35" s="143"/>
      <c r="C35" s="143"/>
      <c r="D35" s="864"/>
      <c r="E35" s="865"/>
    </row>
    <row r="36" spans="1:5" ht="15.75" thickBot="1" x14ac:dyDescent="0.3">
      <c r="A36" s="144"/>
      <c r="B36" s="145"/>
      <c r="C36" s="145"/>
      <c r="D36" s="866"/>
      <c r="E36" s="867"/>
    </row>
  </sheetData>
  <mergeCells count="37">
    <mergeCell ref="D8:E8"/>
    <mergeCell ref="A1:A4"/>
    <mergeCell ref="B1:D1"/>
    <mergeCell ref="B2:D2"/>
    <mergeCell ref="A7:E7"/>
    <mergeCell ref="B3:D3"/>
    <mergeCell ref="B4:D4"/>
    <mergeCell ref="A6:B6"/>
    <mergeCell ref="C6:E6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4:E34"/>
    <mergeCell ref="D35:E35"/>
    <mergeCell ref="D36:E36"/>
    <mergeCell ref="D29:E29"/>
    <mergeCell ref="D30:E30"/>
    <mergeCell ref="D31:E31"/>
    <mergeCell ref="D32:E32"/>
    <mergeCell ref="D33:E33"/>
  </mergeCells>
  <pageMargins left="0.7" right="0.7" top="0.75" bottom="0.75" header="0.3" footer="0.3"/>
  <pageSetup scale="60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D149-DF55-4B85-B203-120CD5D63BE5}">
  <dimension ref="B2:F5"/>
  <sheetViews>
    <sheetView workbookViewId="0">
      <selection activeCell="N34" sqref="N34"/>
    </sheetView>
  </sheetViews>
  <sheetFormatPr baseColWidth="10" defaultColWidth="11.42578125" defaultRowHeight="15" x14ac:dyDescent="0.25"/>
  <cols>
    <col min="6" max="6" width="13" bestFit="1" customWidth="1"/>
  </cols>
  <sheetData>
    <row r="2" spans="2:6" x14ac:dyDescent="0.25">
      <c r="B2" s="172" t="s">
        <v>23</v>
      </c>
      <c r="D2" s="172" t="s">
        <v>489</v>
      </c>
      <c r="F2" s="172" t="s">
        <v>20</v>
      </c>
    </row>
    <row r="3" spans="2:6" x14ac:dyDescent="0.25">
      <c r="B3" s="172" t="s">
        <v>33</v>
      </c>
      <c r="D3" s="172" t="s">
        <v>34</v>
      </c>
      <c r="F3" s="172" t="s">
        <v>42</v>
      </c>
    </row>
    <row r="4" spans="2:6" x14ac:dyDescent="0.25">
      <c r="B4" s="172" t="s">
        <v>21</v>
      </c>
      <c r="F4" s="172" t="s">
        <v>50</v>
      </c>
    </row>
    <row r="5" spans="2:6" x14ac:dyDescent="0.25">
      <c r="F5" s="172" t="s">
        <v>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C0C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</row>
    <row r="2" spans="1:30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</row>
    <row r="3" spans="1:30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</row>
    <row r="4" spans="1:30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</row>
    <row r="5" spans="1:30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</row>
    <row r="6" spans="1:30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</row>
    <row r="7" spans="1:30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</row>
    <row r="8" spans="1:30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</row>
    <row r="9" spans="1:30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</row>
    <row r="10" spans="1:30" ht="30" customHeight="1" x14ac:dyDescent="0.25">
      <c r="A10" s="352"/>
      <c r="B10" s="31"/>
      <c r="C10" s="488" t="s">
        <v>123</v>
      </c>
      <c r="D10" s="487"/>
      <c r="E10" s="489" t="s">
        <v>490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</row>
    <row r="11" spans="1:30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</row>
    <row r="12" spans="1:30" ht="29.25" customHeight="1" x14ac:dyDescent="0.25">
      <c r="A12" s="352"/>
      <c r="B12" s="31"/>
      <c r="C12" s="502" t="s">
        <v>125</v>
      </c>
      <c r="D12" s="503"/>
      <c r="E12" s="500" t="s">
        <v>491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</row>
    <row r="13" spans="1:30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</row>
    <row r="14" spans="1:30" ht="15" customHeight="1" x14ac:dyDescent="0.25">
      <c r="A14" s="352"/>
      <c r="B14" s="31"/>
      <c r="C14" s="488" t="s">
        <v>127</v>
      </c>
      <c r="D14" s="487"/>
      <c r="E14" s="363"/>
      <c r="F14" s="486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99"/>
      <c r="AC14" s="352"/>
      <c r="AD14" s="352"/>
    </row>
    <row r="15" spans="1:30" ht="29.25" customHeight="1" x14ac:dyDescent="0.25">
      <c r="A15" s="352"/>
      <c r="B15" s="31"/>
      <c r="C15" s="489" t="s">
        <v>492</v>
      </c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79"/>
      <c r="AB15" s="364"/>
      <c r="AC15" s="352"/>
      <c r="AD15" s="352"/>
    </row>
    <row r="16" spans="1:30" ht="15" customHeight="1" x14ac:dyDescent="0.25">
      <c r="A16" s="352"/>
      <c r="B16" s="31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5"/>
      <c r="V16" s="365"/>
      <c r="W16" s="365"/>
      <c r="X16" s="365"/>
      <c r="Y16" s="365"/>
      <c r="Z16" s="365"/>
      <c r="AA16" s="365"/>
      <c r="AB16" s="364"/>
      <c r="AC16" s="352"/>
      <c r="AD16" s="352"/>
    </row>
    <row r="17" spans="1:30" ht="15" customHeight="1" x14ac:dyDescent="0.25">
      <c r="A17" s="352"/>
      <c r="B17" s="31"/>
      <c r="C17" s="366" t="s">
        <v>128</v>
      </c>
      <c r="D17" s="366"/>
      <c r="E17" s="352"/>
      <c r="F17" s="352"/>
      <c r="G17" s="352"/>
      <c r="H17" s="352"/>
      <c r="I17" s="352"/>
      <c r="J17" s="365"/>
      <c r="K17" s="365"/>
      <c r="L17" s="365"/>
      <c r="M17" s="365"/>
      <c r="N17" s="365"/>
      <c r="O17" s="365"/>
      <c r="P17" s="365"/>
      <c r="Q17" s="365"/>
      <c r="R17" s="365" t="s">
        <v>129</v>
      </c>
      <c r="S17" s="365"/>
      <c r="T17" s="365"/>
      <c r="U17" s="365"/>
      <c r="V17" s="365"/>
      <c r="W17" s="365"/>
      <c r="X17" s="365"/>
      <c r="Y17" s="365"/>
      <c r="Z17" s="365"/>
      <c r="AA17" s="365"/>
      <c r="AB17" s="364"/>
      <c r="AC17" s="352"/>
      <c r="AD17" s="352"/>
    </row>
    <row r="18" spans="1:30" ht="15" customHeight="1" x14ac:dyDescent="0.25">
      <c r="A18" s="352"/>
      <c r="B18" s="31"/>
      <c r="C18" s="504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06"/>
      <c r="Q18" s="352"/>
      <c r="R18" s="490"/>
      <c r="S18" s="491"/>
      <c r="T18" s="491"/>
      <c r="U18" s="491"/>
      <c r="V18" s="491"/>
      <c r="W18" s="491"/>
      <c r="X18" s="491"/>
      <c r="Y18" s="491"/>
      <c r="Z18" s="491"/>
      <c r="AA18" s="479"/>
      <c r="AB18" s="360"/>
      <c r="AC18" s="352"/>
      <c r="AD18" s="352"/>
    </row>
    <row r="19" spans="1:30" ht="15" customHeight="1" x14ac:dyDescent="0.25">
      <c r="A19" s="352"/>
      <c r="B19" s="31"/>
      <c r="C19" s="507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99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</row>
    <row r="20" spans="1:30" ht="15" customHeight="1" x14ac:dyDescent="0.25">
      <c r="A20" s="352"/>
      <c r="B20" s="31"/>
      <c r="C20" s="507"/>
      <c r="D20" s="461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99"/>
      <c r="Q20" s="362"/>
      <c r="R20" s="365" t="s">
        <v>130</v>
      </c>
      <c r="S20" s="365"/>
      <c r="T20" s="365"/>
      <c r="U20" s="365"/>
      <c r="V20" s="365"/>
      <c r="W20" s="362"/>
      <c r="X20" s="362"/>
      <c r="Y20" s="362"/>
      <c r="Z20" s="352"/>
      <c r="AA20" s="362"/>
      <c r="AB20" s="360"/>
      <c r="AC20" s="352"/>
      <c r="AD20" s="352"/>
    </row>
    <row r="21" spans="1:30" ht="15" customHeight="1" x14ac:dyDescent="0.25">
      <c r="A21" s="352"/>
      <c r="B21" s="31"/>
      <c r="C21" s="507"/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99"/>
      <c r="Q21" s="352"/>
      <c r="R21" s="37"/>
      <c r="S21" s="352" t="s">
        <v>15</v>
      </c>
      <c r="T21" s="352"/>
      <c r="U21" s="37"/>
      <c r="V21" s="352" t="s">
        <v>27</v>
      </c>
      <c r="W21" s="352"/>
      <c r="X21" s="37"/>
      <c r="Y21" s="367" t="s">
        <v>46</v>
      </c>
      <c r="Z21" s="352"/>
      <c r="AA21" s="352"/>
      <c r="AB21" s="360"/>
      <c r="AC21" s="352"/>
      <c r="AD21" s="352"/>
    </row>
    <row r="22" spans="1:30" ht="15" customHeight="1" x14ac:dyDescent="0.25">
      <c r="A22" s="352"/>
      <c r="B22" s="31"/>
      <c r="C22" s="507"/>
      <c r="D22" s="461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99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60"/>
      <c r="AC22" s="352"/>
      <c r="AD22" s="352"/>
    </row>
    <row r="23" spans="1:30" ht="15" customHeight="1" x14ac:dyDescent="0.25">
      <c r="A23" s="352"/>
      <c r="B23" s="31"/>
      <c r="C23" s="508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10"/>
      <c r="Q23" s="352"/>
      <c r="R23" s="365" t="s">
        <v>131</v>
      </c>
      <c r="S23" s="352"/>
      <c r="T23" s="352"/>
      <c r="U23" s="352"/>
      <c r="V23" s="352"/>
      <c r="W23" s="497" t="s">
        <v>23</v>
      </c>
      <c r="X23" s="491"/>
      <c r="Y23" s="491"/>
      <c r="Z23" s="491"/>
      <c r="AA23" s="479"/>
      <c r="AB23" s="360"/>
      <c r="AC23" s="352"/>
      <c r="AD23" s="352"/>
    </row>
    <row r="24" spans="1:30" ht="15" customHeight="1" x14ac:dyDescent="0.25">
      <c r="A24" s="352"/>
      <c r="B24" s="31"/>
      <c r="C24" s="362"/>
      <c r="D24" s="362"/>
      <c r="E24" s="362"/>
      <c r="F24" s="362"/>
      <c r="G24" s="36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65"/>
      <c r="S24" s="352"/>
      <c r="T24" s="352"/>
      <c r="U24" s="352"/>
      <c r="V24" s="352"/>
      <c r="W24" s="352"/>
      <c r="X24" s="352"/>
      <c r="Y24" s="352"/>
      <c r="Z24" s="352"/>
      <c r="AA24" s="352"/>
      <c r="AB24" s="360"/>
      <c r="AC24" s="352"/>
      <c r="AD24" s="352"/>
    </row>
    <row r="25" spans="1:30" ht="15" customHeight="1" x14ac:dyDescent="0.25">
      <c r="A25" s="352"/>
      <c r="B25" s="31"/>
      <c r="C25" s="365" t="s">
        <v>132</v>
      </c>
      <c r="D25" s="362"/>
      <c r="E25" s="362"/>
      <c r="F25" s="362"/>
      <c r="G25" s="362"/>
      <c r="H25" s="36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60"/>
      <c r="AC25" s="352"/>
      <c r="AD25" s="352"/>
    </row>
    <row r="26" spans="1:30" ht="29.25" customHeight="1" x14ac:dyDescent="0.25">
      <c r="A26" s="352"/>
      <c r="B26" s="31"/>
      <c r="C26" s="497" t="s">
        <v>493</v>
      </c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491"/>
      <c r="S26" s="491"/>
      <c r="T26" s="491"/>
      <c r="U26" s="491"/>
      <c r="V26" s="491"/>
      <c r="W26" s="491"/>
      <c r="X26" s="491"/>
      <c r="Y26" s="491"/>
      <c r="Z26" s="491"/>
      <c r="AA26" s="479"/>
      <c r="AB26" s="360"/>
      <c r="AC26" s="352"/>
      <c r="AD26" s="352"/>
    </row>
    <row r="27" spans="1:30" ht="15" customHeight="1" x14ac:dyDescent="0.25">
      <c r="A27" s="352"/>
      <c r="B27" s="31"/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B27" s="368"/>
      <c r="AC27" s="352"/>
      <c r="AD27" s="352"/>
    </row>
    <row r="28" spans="1:30" ht="15" customHeight="1" x14ac:dyDescent="0.25">
      <c r="A28" s="352"/>
      <c r="B28" s="31"/>
      <c r="C28" s="356" t="s">
        <v>134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56" t="s">
        <v>134</v>
      </c>
      <c r="N28" s="362"/>
      <c r="O28" s="362"/>
      <c r="P28" s="362"/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8"/>
      <c r="AC28" s="352"/>
      <c r="AD28" s="352"/>
    </row>
    <row r="29" spans="1:30" ht="29.25" customHeight="1" x14ac:dyDescent="0.25">
      <c r="A29" s="352"/>
      <c r="B29" s="31"/>
      <c r="C29" s="497" t="s">
        <v>490</v>
      </c>
      <c r="D29" s="491"/>
      <c r="E29" s="491"/>
      <c r="F29" s="491"/>
      <c r="G29" s="491"/>
      <c r="H29" s="491"/>
      <c r="I29" s="491"/>
      <c r="J29" s="491"/>
      <c r="K29" s="479"/>
      <c r="L29" s="362"/>
      <c r="M29" s="497" t="s">
        <v>494</v>
      </c>
      <c r="N29" s="491"/>
      <c r="O29" s="491"/>
      <c r="P29" s="491"/>
      <c r="Q29" s="491"/>
      <c r="R29" s="491"/>
      <c r="S29" s="491"/>
      <c r="T29" s="491"/>
      <c r="U29" s="491"/>
      <c r="V29" s="491"/>
      <c r="W29" s="491"/>
      <c r="X29" s="491"/>
      <c r="Y29" s="491"/>
      <c r="Z29" s="491"/>
      <c r="AA29" s="479"/>
      <c r="AB29" s="368"/>
      <c r="AC29" s="352"/>
      <c r="AD29" s="352"/>
    </row>
    <row r="30" spans="1:30" ht="15" customHeight="1" x14ac:dyDescent="0.25">
      <c r="A30" s="352"/>
      <c r="B30" s="31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2"/>
      <c r="Y30" s="352"/>
      <c r="Z30" s="352"/>
      <c r="AA30" s="352"/>
      <c r="AB30" s="360"/>
      <c r="AC30" s="352"/>
      <c r="AD30" s="352"/>
    </row>
    <row r="31" spans="1:30" ht="15" customHeight="1" x14ac:dyDescent="0.25">
      <c r="A31" s="352"/>
      <c r="B31" s="31"/>
      <c r="C31" s="369" t="s">
        <v>137</v>
      </c>
      <c r="D31" s="369"/>
      <c r="E31" s="369"/>
      <c r="F31" s="369"/>
      <c r="G31" s="370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1"/>
      <c r="Y31" s="371"/>
      <c r="Z31" s="371"/>
      <c r="AA31" s="371"/>
      <c r="AB31" s="360"/>
      <c r="AC31" s="352"/>
      <c r="AD31" s="352"/>
    </row>
    <row r="32" spans="1:30" ht="90" customHeight="1" x14ac:dyDescent="0.25">
      <c r="A32" s="352"/>
      <c r="B32" s="31"/>
      <c r="C32" s="496" t="s">
        <v>495</v>
      </c>
      <c r="D32" s="491"/>
      <c r="E32" s="491"/>
      <c r="F32" s="491"/>
      <c r="G32" s="491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491"/>
      <c r="S32" s="491"/>
      <c r="T32" s="491"/>
      <c r="U32" s="491"/>
      <c r="V32" s="491"/>
      <c r="W32" s="491"/>
      <c r="X32" s="491"/>
      <c r="Y32" s="491"/>
      <c r="Z32" s="491"/>
      <c r="AA32" s="479"/>
      <c r="AB32" s="360"/>
      <c r="AC32" s="352"/>
      <c r="AD32" s="352"/>
    </row>
    <row r="33" spans="1:30" ht="15" customHeight="1" x14ac:dyDescent="0.25">
      <c r="A33" s="352"/>
      <c r="B33" s="31"/>
      <c r="C33" s="352"/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60"/>
      <c r="AC33" s="352"/>
      <c r="AD33" s="352"/>
    </row>
    <row r="34" spans="1:30" ht="15.75" customHeight="1" x14ac:dyDescent="0.25">
      <c r="A34" s="352"/>
      <c r="B34" s="31"/>
      <c r="C34" s="495" t="s">
        <v>139</v>
      </c>
      <c r="D34" s="487"/>
      <c r="E34" s="365"/>
      <c r="F34" s="489" t="s">
        <v>22</v>
      </c>
      <c r="G34" s="479"/>
      <c r="H34" s="365"/>
      <c r="I34" s="352"/>
      <c r="J34" s="372" t="s">
        <v>140</v>
      </c>
      <c r="K34" s="489">
        <v>1</v>
      </c>
      <c r="L34" s="491"/>
      <c r="M34" s="491"/>
      <c r="N34" s="479"/>
      <c r="O34" s="365"/>
      <c r="P34" s="365"/>
      <c r="Q34" s="356" t="s">
        <v>141</v>
      </c>
      <c r="R34" s="352"/>
      <c r="S34" s="365"/>
      <c r="T34" s="365"/>
      <c r="U34" s="365"/>
      <c r="V34" s="365"/>
      <c r="W34" s="489" t="s">
        <v>20</v>
      </c>
      <c r="X34" s="491"/>
      <c r="Y34" s="491"/>
      <c r="Z34" s="491"/>
      <c r="AA34" s="479"/>
      <c r="AB34" s="364"/>
      <c r="AC34" s="352"/>
      <c r="AD34" s="352"/>
    </row>
    <row r="35" spans="1:30" ht="15.75" customHeight="1" x14ac:dyDescent="0.25">
      <c r="A35" s="352"/>
      <c r="B35" s="31"/>
      <c r="C35" s="352"/>
      <c r="D35" s="352"/>
      <c r="E35" s="352"/>
      <c r="F35" s="367"/>
      <c r="G35" s="367"/>
      <c r="H35" s="367"/>
      <c r="I35" s="367"/>
      <c r="J35" s="367"/>
      <c r="K35" s="367"/>
      <c r="L35" s="367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60"/>
      <c r="AC35" s="352"/>
      <c r="AD35" s="352"/>
    </row>
    <row r="36" spans="1:30" ht="32.25" customHeight="1" x14ac:dyDescent="0.25">
      <c r="A36" s="352"/>
      <c r="B36" s="31"/>
      <c r="C36" s="352"/>
      <c r="D36" s="372" t="s">
        <v>142</v>
      </c>
      <c r="E36" s="365"/>
      <c r="F36" s="496" t="s">
        <v>496</v>
      </c>
      <c r="G36" s="491"/>
      <c r="H36" s="491"/>
      <c r="I36" s="491"/>
      <c r="J36" s="491"/>
      <c r="K36" s="491"/>
      <c r="L36" s="491"/>
      <c r="M36" s="479"/>
      <c r="N36" s="352"/>
      <c r="O36" s="372" t="s">
        <v>144</v>
      </c>
      <c r="P36" s="497">
        <v>1</v>
      </c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0"/>
      <c r="AC36" s="352"/>
      <c r="AD36" s="352"/>
    </row>
    <row r="37" spans="1:30" ht="15.75" customHeight="1" x14ac:dyDescent="0.25">
      <c r="A37" s="352"/>
      <c r="B37" s="31"/>
      <c r="C37" s="365"/>
      <c r="D37" s="365"/>
      <c r="E37" s="365"/>
      <c r="F37" s="367"/>
      <c r="G37" s="367"/>
      <c r="H37" s="367"/>
      <c r="I37" s="367"/>
      <c r="J37" s="367"/>
      <c r="K37" s="367"/>
      <c r="L37" s="367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5"/>
      <c r="Y37" s="365"/>
      <c r="Z37" s="365"/>
      <c r="AA37" s="365"/>
      <c r="AB37" s="364"/>
      <c r="AC37" s="352"/>
      <c r="AD37" s="352"/>
    </row>
    <row r="38" spans="1:30" ht="15.75" customHeight="1" x14ac:dyDescent="0.25">
      <c r="A38" s="352"/>
      <c r="B38" s="31"/>
      <c r="C38" s="352"/>
      <c r="D38" s="372" t="s">
        <v>145</v>
      </c>
      <c r="E38" s="352"/>
      <c r="F38" s="490" t="s">
        <v>146</v>
      </c>
      <c r="G38" s="479"/>
      <c r="H38" s="352"/>
      <c r="I38" s="352"/>
      <c r="J38" s="365" t="s">
        <v>147</v>
      </c>
      <c r="K38" s="352"/>
      <c r="L38" s="490" t="s">
        <v>148</v>
      </c>
      <c r="M38" s="491"/>
      <c r="N38" s="479"/>
      <c r="O38" s="365"/>
      <c r="P38" s="365"/>
      <c r="Q38" s="352"/>
      <c r="R38" s="365" t="s">
        <v>149</v>
      </c>
      <c r="S38" s="365"/>
      <c r="T38" s="365"/>
      <c r="U38" s="365"/>
      <c r="V38" s="365"/>
      <c r="W38" s="498"/>
      <c r="X38" s="491"/>
      <c r="Y38" s="491"/>
      <c r="Z38" s="491"/>
      <c r="AA38" s="479"/>
      <c r="AB38" s="364"/>
      <c r="AC38" s="352"/>
      <c r="AD38" s="352"/>
    </row>
    <row r="39" spans="1:30" ht="15.75" customHeight="1" x14ac:dyDescent="0.25">
      <c r="A39" s="352"/>
      <c r="B39" s="31"/>
      <c r="C39" s="352"/>
      <c r="D39" s="352"/>
      <c r="E39" s="352"/>
      <c r="F39" s="29"/>
      <c r="G39" s="352"/>
      <c r="H39" s="352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7"/>
      <c r="AC39" s="352"/>
      <c r="AD39" s="352"/>
    </row>
    <row r="40" spans="1:30" ht="15.75" customHeight="1" x14ac:dyDescent="0.25">
      <c r="A40" s="352"/>
      <c r="B40" s="31"/>
      <c r="C40" s="373" t="s">
        <v>150</v>
      </c>
      <c r="D40" s="492">
        <v>2024</v>
      </c>
      <c r="E40" s="493"/>
      <c r="F40" s="494"/>
      <c r="G40" s="35"/>
      <c r="H40" s="356"/>
      <c r="I40" s="356"/>
      <c r="J40" s="356"/>
      <c r="K40" s="356"/>
      <c r="L40" s="356"/>
      <c r="M40" s="356"/>
      <c r="N40" s="356"/>
      <c r="O40" s="356"/>
      <c r="P40" s="356"/>
      <c r="Q40" s="486"/>
      <c r="R40" s="487"/>
      <c r="S40" s="487"/>
      <c r="T40" s="487"/>
      <c r="U40" s="487"/>
      <c r="V40" s="356"/>
      <c r="W40" s="356"/>
      <c r="X40" s="488"/>
      <c r="Y40" s="487"/>
      <c r="Z40" s="487"/>
      <c r="AA40" s="487"/>
      <c r="AB40" s="364"/>
      <c r="AC40" s="352"/>
      <c r="AD40" s="352"/>
    </row>
    <row r="41" spans="1:30" ht="5.25" customHeight="1" x14ac:dyDescent="0.25">
      <c r="A41" s="352"/>
      <c r="B41" s="31"/>
      <c r="C41" s="365"/>
      <c r="D41" s="38"/>
      <c r="E41" s="38"/>
      <c r="F41" s="38"/>
      <c r="G41" s="352"/>
      <c r="H41" s="356"/>
      <c r="I41" s="356"/>
      <c r="J41" s="356"/>
      <c r="K41" s="356"/>
      <c r="L41" s="356"/>
      <c r="M41" s="356"/>
      <c r="N41" s="356"/>
      <c r="O41" s="356"/>
      <c r="P41" s="356"/>
      <c r="Q41" s="362"/>
      <c r="R41" s="362"/>
      <c r="S41" s="362"/>
      <c r="T41" s="362"/>
      <c r="U41" s="362"/>
      <c r="V41" s="356"/>
      <c r="W41" s="356"/>
      <c r="X41" s="358"/>
      <c r="Y41" s="358"/>
      <c r="Z41" s="358"/>
      <c r="AA41" s="358"/>
      <c r="AB41" s="364"/>
      <c r="AC41" s="352"/>
      <c r="AD41" s="352"/>
    </row>
    <row r="42" spans="1:30" ht="15.75" customHeight="1" x14ac:dyDescent="0.25">
      <c r="A42" s="352"/>
      <c r="B42" s="31"/>
      <c r="C42" s="365" t="s">
        <v>140</v>
      </c>
      <c r="D42" s="497">
        <v>1</v>
      </c>
      <c r="E42" s="491"/>
      <c r="F42" s="479"/>
      <c r="G42" s="352"/>
      <c r="H42" s="356"/>
      <c r="I42" s="356"/>
      <c r="J42" s="356"/>
      <c r="K42" s="356"/>
      <c r="L42" s="356"/>
      <c r="M42" s="356"/>
      <c r="N42" s="356"/>
      <c r="O42" s="356"/>
      <c r="P42" s="356"/>
      <c r="Q42" s="486"/>
      <c r="R42" s="487"/>
      <c r="S42" s="487"/>
      <c r="T42" s="487"/>
      <c r="U42" s="487"/>
      <c r="V42" s="356"/>
      <c r="W42" s="356"/>
      <c r="X42" s="488"/>
      <c r="Y42" s="487"/>
      <c r="Z42" s="487"/>
      <c r="AA42" s="487"/>
      <c r="AB42" s="357"/>
      <c r="AC42" s="352"/>
      <c r="AD42" s="352"/>
    </row>
    <row r="43" spans="1:30" ht="15.75" customHeight="1" x14ac:dyDescent="0.25">
      <c r="A43" s="352"/>
      <c r="B43" s="31"/>
      <c r="C43" s="352"/>
      <c r="D43" s="352"/>
      <c r="E43" s="352"/>
      <c r="F43" s="352"/>
      <c r="G43" s="352"/>
      <c r="H43" s="352"/>
      <c r="I43" s="356"/>
      <c r="J43" s="356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57"/>
      <c r="AC43" s="352"/>
      <c r="AD43" s="352"/>
    </row>
    <row r="44" spans="1:30" ht="15.75" customHeight="1" x14ac:dyDescent="0.25">
      <c r="A44" s="352"/>
      <c r="B44" s="31"/>
      <c r="C44" s="365"/>
      <c r="D44" s="489" t="s">
        <v>151</v>
      </c>
      <c r="E44" s="491"/>
      <c r="F44" s="491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79"/>
      <c r="Z44" s="366"/>
      <c r="AA44" s="366"/>
      <c r="AB44" s="374"/>
      <c r="AC44" s="352"/>
      <c r="AD44" s="352"/>
    </row>
    <row r="45" spans="1:30" ht="15.75" customHeight="1" x14ac:dyDescent="0.25">
      <c r="A45" s="352"/>
      <c r="B45" s="31"/>
      <c r="C45" s="352"/>
      <c r="D45" s="528" t="s">
        <v>152</v>
      </c>
      <c r="E45" s="491"/>
      <c r="F45" s="491"/>
      <c r="G45" s="491"/>
      <c r="H45" s="479"/>
      <c r="I45" s="524" t="s">
        <v>153</v>
      </c>
      <c r="J45" s="491"/>
      <c r="K45" s="491"/>
      <c r="L45" s="491"/>
      <c r="M45" s="491"/>
      <c r="N45" s="491"/>
      <c r="O45" s="491"/>
      <c r="P45" s="479"/>
      <c r="Q45" s="525" t="s">
        <v>154</v>
      </c>
      <c r="R45" s="491"/>
      <c r="S45" s="491"/>
      <c r="T45" s="491"/>
      <c r="U45" s="491"/>
      <c r="V45" s="491"/>
      <c r="W45" s="491"/>
      <c r="X45" s="491"/>
      <c r="Y45" s="479"/>
      <c r="Z45" s="366"/>
      <c r="AA45" s="366"/>
      <c r="AB45" s="374"/>
      <c r="AC45" s="352"/>
      <c r="AD45" s="352"/>
    </row>
    <row r="46" spans="1:30" ht="15.75" customHeight="1" x14ac:dyDescent="0.25">
      <c r="A46" s="375"/>
      <c r="B46" s="39"/>
      <c r="C46" s="40"/>
      <c r="D46" s="529" t="s">
        <v>155</v>
      </c>
      <c r="E46" s="491"/>
      <c r="F46" s="491"/>
      <c r="G46" s="491"/>
      <c r="H46" s="479"/>
      <c r="I46" s="526" t="s">
        <v>156</v>
      </c>
      <c r="J46" s="491"/>
      <c r="K46" s="491"/>
      <c r="L46" s="491"/>
      <c r="M46" s="491"/>
      <c r="N46" s="491"/>
      <c r="O46" s="491"/>
      <c r="P46" s="479"/>
      <c r="Q46" s="527" t="s">
        <v>157</v>
      </c>
      <c r="R46" s="491"/>
      <c r="S46" s="491"/>
      <c r="T46" s="491"/>
      <c r="U46" s="491"/>
      <c r="V46" s="491"/>
      <c r="W46" s="491"/>
      <c r="X46" s="491"/>
      <c r="Y46" s="479"/>
      <c r="Z46" s="375"/>
      <c r="AA46" s="375"/>
      <c r="AB46" s="376"/>
      <c r="AC46" s="375"/>
      <c r="AD46" s="375"/>
    </row>
    <row r="47" spans="1:30" ht="15.75" customHeight="1" x14ac:dyDescent="0.25">
      <c r="A47" s="352"/>
      <c r="B47" s="31"/>
      <c r="C47" s="377"/>
      <c r="D47" s="377"/>
      <c r="E47" s="377"/>
      <c r="F47" s="377"/>
      <c r="G47" s="378"/>
      <c r="H47" s="378"/>
      <c r="I47" s="378"/>
      <c r="J47" s="378"/>
      <c r="K47" s="378"/>
      <c r="L47" s="378"/>
      <c r="M47" s="378"/>
      <c r="N47" s="378"/>
      <c r="O47" s="378"/>
      <c r="P47" s="378"/>
      <c r="Q47" s="378"/>
      <c r="R47" s="378"/>
      <c r="S47" s="378"/>
      <c r="T47" s="378"/>
      <c r="U47" s="378"/>
      <c r="V47" s="378"/>
      <c r="W47" s="378"/>
      <c r="X47" s="378"/>
      <c r="Y47" s="378"/>
      <c r="Z47" s="377"/>
      <c r="AA47" s="377"/>
      <c r="AB47" s="361"/>
      <c r="AC47" s="352"/>
      <c r="AD47" s="352"/>
    </row>
    <row r="48" spans="1:30" ht="15.75" customHeight="1" x14ac:dyDescent="0.25">
      <c r="A48" s="379"/>
      <c r="B48" s="41"/>
      <c r="C48" s="517" t="s">
        <v>158</v>
      </c>
      <c r="D48" s="491"/>
      <c r="E48" s="491"/>
      <c r="F48" s="479"/>
      <c r="G48" s="522" t="s">
        <v>159</v>
      </c>
      <c r="H48" s="523" t="s">
        <v>160</v>
      </c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6"/>
      <c r="AB48" s="374"/>
      <c r="AC48" s="379"/>
      <c r="AD48" s="379"/>
    </row>
    <row r="49" spans="1:30" ht="15.75" customHeight="1" x14ac:dyDescent="0.25">
      <c r="A49" s="379"/>
      <c r="B49" s="41"/>
      <c r="C49" s="42" t="s">
        <v>161</v>
      </c>
      <c r="D49" s="43">
        <v>1.2</v>
      </c>
      <c r="E49" s="517" t="s">
        <v>162</v>
      </c>
      <c r="F49" s="479"/>
      <c r="G49" s="463"/>
      <c r="H49" s="508"/>
      <c r="I49" s="509"/>
      <c r="J49" s="509"/>
      <c r="K49" s="509"/>
      <c r="L49" s="509"/>
      <c r="M49" s="509"/>
      <c r="N49" s="509"/>
      <c r="O49" s="509"/>
      <c r="P49" s="509"/>
      <c r="Q49" s="509"/>
      <c r="R49" s="509"/>
      <c r="S49" s="509"/>
      <c r="T49" s="509"/>
      <c r="U49" s="509"/>
      <c r="V49" s="509"/>
      <c r="W49" s="509"/>
      <c r="X49" s="509"/>
      <c r="Y49" s="509"/>
      <c r="Z49" s="509"/>
      <c r="AA49" s="510"/>
      <c r="AB49" s="374"/>
      <c r="AC49" s="379"/>
      <c r="AD49" s="379"/>
    </row>
    <row r="50" spans="1:30" ht="15.75" customHeight="1" x14ac:dyDescent="0.25">
      <c r="A50" s="379"/>
      <c r="B50" s="41"/>
      <c r="C50" s="44">
        <v>2024</v>
      </c>
      <c r="D50" s="45">
        <v>45474</v>
      </c>
      <c r="E50" s="516">
        <v>45656</v>
      </c>
      <c r="F50" s="479"/>
      <c r="G50" s="46">
        <v>1</v>
      </c>
      <c r="H50" s="521" t="s">
        <v>490</v>
      </c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491"/>
      <c r="V50" s="491"/>
      <c r="W50" s="491"/>
      <c r="X50" s="491"/>
      <c r="Y50" s="491"/>
      <c r="Z50" s="491"/>
      <c r="AA50" s="479"/>
      <c r="AB50" s="374"/>
      <c r="AC50" s="379"/>
      <c r="AD50" s="379"/>
    </row>
    <row r="51" spans="1:30" ht="15.75" customHeight="1" x14ac:dyDescent="0.25">
      <c r="A51" s="379"/>
      <c r="B51" s="41"/>
      <c r="C51" s="44">
        <v>2025</v>
      </c>
      <c r="D51" s="45">
        <v>45658</v>
      </c>
      <c r="E51" s="516">
        <v>46021</v>
      </c>
      <c r="F51" s="479"/>
      <c r="G51" s="46">
        <v>1</v>
      </c>
      <c r="H51" s="521" t="s">
        <v>490</v>
      </c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  <c r="AA51" s="479"/>
      <c r="AB51" s="374"/>
      <c r="AC51" s="379"/>
      <c r="AD51" s="379"/>
    </row>
    <row r="52" spans="1:30" ht="15.75" customHeight="1" x14ac:dyDescent="0.25">
      <c r="A52" s="379"/>
      <c r="B52" s="41"/>
      <c r="C52" s="44">
        <v>2026</v>
      </c>
      <c r="D52" s="45">
        <v>46023</v>
      </c>
      <c r="E52" s="516">
        <v>46386</v>
      </c>
      <c r="F52" s="479"/>
      <c r="G52" s="46">
        <v>1</v>
      </c>
      <c r="H52" s="521" t="s">
        <v>490</v>
      </c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79"/>
      <c r="AB52" s="374"/>
      <c r="AC52" s="379"/>
      <c r="AD52" s="379"/>
    </row>
    <row r="53" spans="1:30" ht="15.75" customHeight="1" x14ac:dyDescent="0.25">
      <c r="A53" s="379"/>
      <c r="B53" s="41"/>
      <c r="C53" s="44">
        <v>2027</v>
      </c>
      <c r="D53" s="45">
        <v>46388</v>
      </c>
      <c r="E53" s="516">
        <v>46751</v>
      </c>
      <c r="F53" s="479"/>
      <c r="G53" s="46">
        <v>1</v>
      </c>
      <c r="H53" s="521" t="s">
        <v>490</v>
      </c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  <c r="AA53" s="479"/>
      <c r="AB53" s="374"/>
      <c r="AC53" s="379"/>
      <c r="AD53" s="379"/>
    </row>
    <row r="54" spans="1:30" ht="15.75" customHeight="1" x14ac:dyDescent="0.25">
      <c r="A54" s="379"/>
      <c r="B54" s="41"/>
      <c r="C54" s="44"/>
      <c r="D54" s="44"/>
      <c r="E54" s="517"/>
      <c r="F54" s="479"/>
      <c r="G54" s="43"/>
      <c r="H54" s="517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1"/>
      <c r="V54" s="491"/>
      <c r="W54" s="491"/>
      <c r="X54" s="491"/>
      <c r="Y54" s="491"/>
      <c r="Z54" s="491"/>
      <c r="AA54" s="479"/>
      <c r="AB54" s="374"/>
      <c r="AC54" s="379"/>
      <c r="AD54" s="379"/>
    </row>
    <row r="55" spans="1:30" ht="15.75" customHeight="1" x14ac:dyDescent="0.25">
      <c r="A55" s="352"/>
      <c r="B55" s="31"/>
      <c r="C55" s="352"/>
      <c r="D55" s="352"/>
      <c r="E55" s="352"/>
      <c r="F55" s="352"/>
      <c r="G55" s="352"/>
      <c r="H55" s="352"/>
      <c r="I55" s="352"/>
      <c r="J55" s="352"/>
      <c r="K55" s="352"/>
      <c r="L55" s="352"/>
      <c r="M55" s="352"/>
      <c r="N55" s="352"/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2"/>
      <c r="Z55" s="352"/>
      <c r="AA55" s="352"/>
      <c r="AB55" s="360"/>
      <c r="AC55" s="352"/>
      <c r="AD55" s="352"/>
    </row>
    <row r="56" spans="1:30" ht="15.75" customHeight="1" x14ac:dyDescent="0.25">
      <c r="A56" s="352"/>
      <c r="B56" s="31"/>
      <c r="C56" s="495" t="s">
        <v>163</v>
      </c>
      <c r="D56" s="487"/>
      <c r="E56" s="365"/>
      <c r="F56" s="356" t="s">
        <v>164</v>
      </c>
      <c r="G56" s="47"/>
      <c r="H56" s="367"/>
      <c r="I56" s="356" t="s">
        <v>165</v>
      </c>
      <c r="J56" s="352"/>
      <c r="K56" s="490"/>
      <c r="L56" s="479"/>
      <c r="M56" s="365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352"/>
      <c r="AA56" s="352"/>
      <c r="AB56" s="360"/>
      <c r="AC56" s="352"/>
      <c r="AD56" s="352"/>
    </row>
    <row r="57" spans="1:30" ht="15.75" customHeight="1" x14ac:dyDescent="0.25">
      <c r="A57" s="352"/>
      <c r="B57" s="380"/>
      <c r="C57" s="371"/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1"/>
      <c r="P57" s="371"/>
      <c r="Q57" s="371"/>
      <c r="R57" s="371"/>
      <c r="S57" s="371"/>
      <c r="T57" s="371"/>
      <c r="U57" s="371"/>
      <c r="V57" s="371"/>
      <c r="W57" s="371"/>
      <c r="X57" s="371"/>
      <c r="Y57" s="371"/>
      <c r="Z57" s="371"/>
      <c r="AA57" s="371"/>
      <c r="AB57" s="381"/>
      <c r="AC57" s="352"/>
      <c r="AD57" s="352"/>
    </row>
    <row r="58" spans="1:30" ht="15.75" customHeight="1" x14ac:dyDescent="0.25">
      <c r="A58" s="352"/>
      <c r="B58" s="515" t="s">
        <v>166</v>
      </c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91"/>
      <c r="AB58" s="479"/>
      <c r="AC58" s="352"/>
      <c r="AD58" s="352"/>
    </row>
    <row r="59" spans="1:30" ht="15.75" customHeight="1" x14ac:dyDescent="0.25">
      <c r="A59" s="352"/>
      <c r="B59" s="48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2"/>
      <c r="P59" s="382"/>
      <c r="Q59" s="382"/>
      <c r="R59" s="382"/>
      <c r="S59" s="382"/>
      <c r="T59" s="382"/>
      <c r="U59" s="382"/>
      <c r="V59" s="382"/>
      <c r="W59" s="382"/>
      <c r="X59" s="382"/>
      <c r="Y59" s="382"/>
      <c r="Z59" s="382"/>
      <c r="AA59" s="382"/>
      <c r="AB59" s="49"/>
      <c r="AC59" s="352"/>
      <c r="AD59" s="352"/>
    </row>
    <row r="60" spans="1:30" ht="29.25" customHeight="1" x14ac:dyDescent="0.25">
      <c r="A60" s="352"/>
      <c r="B60" s="517" t="s">
        <v>161</v>
      </c>
      <c r="C60" s="479"/>
      <c r="D60" s="43"/>
      <c r="E60" s="517" t="s">
        <v>167</v>
      </c>
      <c r="F60" s="479"/>
      <c r="G60" s="43"/>
      <c r="H60" s="489" t="s">
        <v>168</v>
      </c>
      <c r="I60" s="479"/>
      <c r="J60" s="517"/>
      <c r="K60" s="479"/>
      <c r="L60" s="520"/>
      <c r="M60" s="487"/>
      <c r="N60" s="43" t="s">
        <v>169</v>
      </c>
      <c r="O60" s="517"/>
      <c r="P60" s="491"/>
      <c r="Q60" s="479"/>
      <c r="R60" s="517" t="s">
        <v>170</v>
      </c>
      <c r="S60" s="491"/>
      <c r="T60" s="479"/>
      <c r="U60" s="517"/>
      <c r="V60" s="491"/>
      <c r="W60" s="479"/>
      <c r="X60" s="517" t="s">
        <v>171</v>
      </c>
      <c r="Y60" s="479"/>
      <c r="Z60" s="517"/>
      <c r="AA60" s="491"/>
      <c r="AB60" s="479"/>
      <c r="AC60" s="352"/>
      <c r="AD60" s="352"/>
    </row>
    <row r="61" spans="1:30" ht="15.75" customHeight="1" x14ac:dyDescent="0.25">
      <c r="A61" s="352"/>
      <c r="B61" s="48"/>
      <c r="C61" s="382"/>
      <c r="D61" s="382"/>
      <c r="E61" s="382"/>
      <c r="F61" s="375"/>
      <c r="G61" s="383"/>
      <c r="H61" s="384"/>
      <c r="I61" s="384"/>
      <c r="J61" s="375"/>
      <c r="K61" s="375"/>
      <c r="L61" s="375"/>
      <c r="M61" s="375"/>
      <c r="N61" s="384"/>
      <c r="O61" s="375"/>
      <c r="P61" s="375"/>
      <c r="Q61" s="375"/>
      <c r="R61" s="375"/>
      <c r="S61" s="384"/>
      <c r="T61" s="362"/>
      <c r="U61" s="362"/>
      <c r="V61" s="352"/>
      <c r="W61" s="384"/>
      <c r="X61" s="372"/>
      <c r="Y61" s="372"/>
      <c r="Z61" s="50"/>
      <c r="AA61" s="28"/>
      <c r="AB61" s="51"/>
      <c r="AC61" s="352"/>
      <c r="AD61" s="352"/>
    </row>
    <row r="62" spans="1:30" ht="15.75" customHeight="1" x14ac:dyDescent="0.25">
      <c r="A62" s="352"/>
      <c r="B62" s="515" t="s">
        <v>172</v>
      </c>
      <c r="C62" s="479"/>
      <c r="D62" s="518"/>
      <c r="E62" s="509"/>
      <c r="F62" s="509"/>
      <c r="G62" s="509"/>
      <c r="H62" s="509"/>
      <c r="I62" s="509"/>
      <c r="J62" s="509"/>
      <c r="K62" s="509"/>
      <c r="L62" s="509"/>
      <c r="M62" s="509"/>
      <c r="N62" s="509"/>
      <c r="O62" s="509"/>
      <c r="P62" s="509"/>
      <c r="Q62" s="509"/>
      <c r="R62" s="509"/>
      <c r="S62" s="509"/>
      <c r="T62" s="509"/>
      <c r="U62" s="509"/>
      <c r="V62" s="509"/>
      <c r="W62" s="509"/>
      <c r="X62" s="509"/>
      <c r="Y62" s="509"/>
      <c r="Z62" s="509"/>
      <c r="AA62" s="509"/>
      <c r="AB62" s="510"/>
      <c r="AC62" s="352"/>
      <c r="AD62" s="352"/>
    </row>
    <row r="63" spans="1:30" ht="15.75" customHeight="1" x14ac:dyDescent="0.25">
      <c r="A63" s="352"/>
      <c r="B63" s="48"/>
      <c r="C63" s="382"/>
      <c r="D63" s="382"/>
      <c r="E63" s="382"/>
      <c r="F63" s="375"/>
      <c r="G63" s="383"/>
      <c r="H63" s="384"/>
      <c r="I63" s="384"/>
      <c r="J63" s="375"/>
      <c r="K63" s="375"/>
      <c r="L63" s="375"/>
      <c r="M63" s="375"/>
      <c r="N63" s="384"/>
      <c r="O63" s="375"/>
      <c r="P63" s="375"/>
      <c r="Q63" s="375"/>
      <c r="R63" s="375"/>
      <c r="S63" s="384"/>
      <c r="T63" s="362"/>
      <c r="U63" s="362"/>
      <c r="V63" s="352"/>
      <c r="W63" s="384"/>
      <c r="X63" s="372"/>
      <c r="Y63" s="372"/>
      <c r="Z63" s="50"/>
      <c r="AA63" s="28"/>
      <c r="AB63" s="51"/>
      <c r="AC63" s="352"/>
      <c r="AD63" s="352"/>
    </row>
    <row r="64" spans="1:30" ht="15.75" customHeight="1" x14ac:dyDescent="0.25">
      <c r="A64" s="352"/>
      <c r="B64" s="515" t="s">
        <v>173</v>
      </c>
      <c r="C64" s="479"/>
      <c r="D64" s="519"/>
      <c r="E64" s="509"/>
      <c r="F64" s="509"/>
      <c r="G64" s="509"/>
      <c r="H64" s="509"/>
      <c r="I64" s="509"/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  <c r="U64" s="509"/>
      <c r="V64" s="509"/>
      <c r="W64" s="509"/>
      <c r="X64" s="509"/>
      <c r="Y64" s="509"/>
      <c r="Z64" s="509"/>
      <c r="AA64" s="509"/>
      <c r="AB64" s="510"/>
      <c r="AC64" s="352"/>
      <c r="AD64" s="352"/>
    </row>
    <row r="65" spans="1:30" ht="15.75" customHeight="1" x14ac:dyDescent="0.25">
      <c r="A65" s="352"/>
      <c r="B65" s="48"/>
      <c r="C65" s="382"/>
      <c r="D65" s="382"/>
      <c r="E65" s="382"/>
      <c r="F65" s="375"/>
      <c r="G65" s="383"/>
      <c r="H65" s="384"/>
      <c r="I65" s="384"/>
      <c r="J65" s="375"/>
      <c r="K65" s="375"/>
      <c r="L65" s="375"/>
      <c r="M65" s="375"/>
      <c r="N65" s="384"/>
      <c r="O65" s="375"/>
      <c r="P65" s="375"/>
      <c r="Q65" s="375"/>
      <c r="R65" s="375"/>
      <c r="S65" s="384"/>
      <c r="T65" s="362"/>
      <c r="U65" s="362"/>
      <c r="V65" s="352"/>
      <c r="W65" s="384"/>
      <c r="X65" s="372"/>
      <c r="Y65" s="372"/>
      <c r="Z65" s="372"/>
      <c r="AA65" s="362"/>
      <c r="AB65" s="368"/>
      <c r="AC65" s="352"/>
      <c r="AD65" s="352"/>
    </row>
    <row r="66" spans="1:30" ht="15.75" customHeight="1" x14ac:dyDescent="0.25">
      <c r="A66" s="352"/>
      <c r="B66" s="515" t="s">
        <v>174</v>
      </c>
      <c r="C66" s="479"/>
      <c r="D66" s="519"/>
      <c r="E66" s="509"/>
      <c r="F66" s="509"/>
      <c r="G66" s="509"/>
      <c r="H66" s="509"/>
      <c r="I66" s="509"/>
      <c r="J66" s="509"/>
      <c r="K66" s="509"/>
      <c r="L66" s="509"/>
      <c r="M66" s="509"/>
      <c r="N66" s="509"/>
      <c r="O66" s="509"/>
      <c r="P66" s="509"/>
      <c r="Q66" s="509"/>
      <c r="R66" s="509"/>
      <c r="S66" s="509"/>
      <c r="T66" s="509"/>
      <c r="U66" s="509"/>
      <c r="V66" s="509"/>
      <c r="W66" s="509"/>
      <c r="X66" s="509"/>
      <c r="Y66" s="509"/>
      <c r="Z66" s="509"/>
      <c r="AA66" s="509"/>
      <c r="AB66" s="510"/>
      <c r="AC66" s="352"/>
      <c r="AD66" s="352"/>
    </row>
    <row r="67" spans="1:30" ht="15.75" customHeight="1" x14ac:dyDescent="0.25">
      <c r="A67" s="352"/>
      <c r="B67" s="48"/>
      <c r="C67" s="382"/>
      <c r="D67" s="382"/>
      <c r="E67" s="382"/>
      <c r="F67" s="375"/>
      <c r="G67" s="383"/>
      <c r="H67" s="384"/>
      <c r="I67" s="384"/>
      <c r="J67" s="375"/>
      <c r="K67" s="375"/>
      <c r="L67" s="375"/>
      <c r="M67" s="375"/>
      <c r="N67" s="384"/>
      <c r="O67" s="375"/>
      <c r="P67" s="375"/>
      <c r="Q67" s="375"/>
      <c r="R67" s="375"/>
      <c r="S67" s="384"/>
      <c r="T67" s="362"/>
      <c r="U67" s="362"/>
      <c r="V67" s="352"/>
      <c r="W67" s="384"/>
      <c r="X67" s="372"/>
      <c r="Y67" s="372"/>
      <c r="Z67" s="50"/>
      <c r="AA67" s="28"/>
      <c r="AB67" s="51"/>
      <c r="AC67" s="352"/>
      <c r="AD67" s="352"/>
    </row>
    <row r="68" spans="1:30" ht="15.75" customHeight="1" x14ac:dyDescent="0.25">
      <c r="A68" s="352"/>
      <c r="B68" s="515" t="s">
        <v>175</v>
      </c>
      <c r="C68" s="479"/>
      <c r="D68" s="519"/>
      <c r="E68" s="509"/>
      <c r="F68" s="509"/>
      <c r="G68" s="509"/>
      <c r="H68" s="509"/>
      <c r="I68" s="509"/>
      <c r="J68" s="509"/>
      <c r="K68" s="509"/>
      <c r="L68" s="509"/>
      <c r="M68" s="509"/>
      <c r="N68" s="509"/>
      <c r="O68" s="509"/>
      <c r="P68" s="509"/>
      <c r="Q68" s="509"/>
      <c r="R68" s="509"/>
      <c r="S68" s="509"/>
      <c r="T68" s="509"/>
      <c r="U68" s="509"/>
      <c r="V68" s="509"/>
      <c r="W68" s="509"/>
      <c r="X68" s="509"/>
      <c r="Y68" s="509"/>
      <c r="Z68" s="509"/>
      <c r="AA68" s="509"/>
      <c r="AB68" s="510"/>
      <c r="AC68" s="352"/>
      <c r="AD68" s="352"/>
    </row>
    <row r="69" spans="1:30" ht="15.75" customHeight="1" x14ac:dyDescent="0.25">
      <c r="A69" s="352"/>
      <c r="B69" s="48"/>
      <c r="C69" s="382"/>
      <c r="D69" s="382"/>
      <c r="E69" s="382"/>
      <c r="F69" s="375"/>
      <c r="G69" s="383"/>
      <c r="H69" s="384"/>
      <c r="I69" s="384"/>
      <c r="J69" s="375"/>
      <c r="K69" s="375"/>
      <c r="L69" s="375"/>
      <c r="M69" s="375"/>
      <c r="N69" s="384"/>
      <c r="O69" s="375"/>
      <c r="P69" s="375"/>
      <c r="Q69" s="375"/>
      <c r="R69" s="375"/>
      <c r="S69" s="384"/>
      <c r="T69" s="362"/>
      <c r="U69" s="362"/>
      <c r="V69" s="352"/>
      <c r="W69" s="384"/>
      <c r="X69" s="372"/>
      <c r="Y69" s="372"/>
      <c r="Z69" s="50"/>
      <c r="AA69" s="28"/>
      <c r="AB69" s="51"/>
      <c r="AC69" s="352"/>
      <c r="AD69" s="352"/>
    </row>
    <row r="70" spans="1:30" ht="15.75" customHeight="1" x14ac:dyDescent="0.25">
      <c r="A70" s="352"/>
      <c r="B70" s="515" t="s">
        <v>176</v>
      </c>
      <c r="C70" s="479"/>
      <c r="D70" s="51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09"/>
      <c r="P70" s="509"/>
      <c r="Q70" s="509"/>
      <c r="R70" s="509"/>
      <c r="S70" s="509"/>
      <c r="T70" s="509"/>
      <c r="U70" s="509"/>
      <c r="V70" s="509"/>
      <c r="W70" s="509"/>
      <c r="X70" s="509"/>
      <c r="Y70" s="509"/>
      <c r="Z70" s="509"/>
      <c r="AA70" s="509"/>
      <c r="AB70" s="510"/>
      <c r="AC70" s="352"/>
      <c r="AD70" s="352"/>
    </row>
    <row r="71" spans="1:30" ht="15.75" customHeight="1" x14ac:dyDescent="0.25">
      <c r="A71" s="352"/>
      <c r="B71" s="48"/>
      <c r="C71" s="382"/>
      <c r="D71" s="382"/>
      <c r="E71" s="382"/>
      <c r="F71" s="375"/>
      <c r="G71" s="383"/>
      <c r="H71" s="384"/>
      <c r="I71" s="384"/>
      <c r="J71" s="375"/>
      <c r="K71" s="375"/>
      <c r="L71" s="375"/>
      <c r="M71" s="375"/>
      <c r="N71" s="384"/>
      <c r="O71" s="375"/>
      <c r="P71" s="375"/>
      <c r="Q71" s="375"/>
      <c r="R71" s="375"/>
      <c r="S71" s="384"/>
      <c r="T71" s="362"/>
      <c r="U71" s="362"/>
      <c r="V71" s="352"/>
      <c r="W71" s="384"/>
      <c r="X71" s="372"/>
      <c r="Y71" s="372"/>
      <c r="Z71" s="50"/>
      <c r="AA71" s="28"/>
      <c r="AB71" s="51"/>
      <c r="AC71" s="352"/>
      <c r="AD71" s="352"/>
    </row>
    <row r="72" spans="1:30" ht="15.75" customHeight="1" x14ac:dyDescent="0.25">
      <c r="A72" s="352"/>
      <c r="B72" s="515" t="s">
        <v>177</v>
      </c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  <c r="AA72" s="491"/>
      <c r="AB72" s="479"/>
      <c r="AC72" s="352"/>
      <c r="AD72" s="352"/>
    </row>
    <row r="73" spans="1:30" ht="15.75" customHeight="1" x14ac:dyDescent="0.25">
      <c r="A73" s="352"/>
      <c r="B73" s="489" t="s">
        <v>122</v>
      </c>
      <c r="C73" s="479"/>
      <c r="D73" s="52" t="s">
        <v>178</v>
      </c>
      <c r="E73" s="489" t="s">
        <v>179</v>
      </c>
      <c r="F73" s="479"/>
      <c r="G73" s="489" t="s">
        <v>177</v>
      </c>
      <c r="H73" s="491"/>
      <c r="I73" s="491"/>
      <c r="J73" s="491"/>
      <c r="K73" s="491"/>
      <c r="L73" s="491"/>
      <c r="M73" s="491"/>
      <c r="N73" s="491"/>
      <c r="O73" s="479"/>
      <c r="P73" s="489" t="s">
        <v>180</v>
      </c>
      <c r="Q73" s="491"/>
      <c r="R73" s="491"/>
      <c r="S73" s="491"/>
      <c r="T73" s="491"/>
      <c r="U73" s="491"/>
      <c r="V73" s="491"/>
      <c r="W73" s="491"/>
      <c r="X73" s="491"/>
      <c r="Y73" s="491"/>
      <c r="Z73" s="491"/>
      <c r="AA73" s="491"/>
      <c r="AB73" s="479"/>
      <c r="AC73" s="352"/>
      <c r="AD73" s="352"/>
    </row>
    <row r="74" spans="1:30" ht="15.75" customHeight="1" x14ac:dyDescent="0.25">
      <c r="A74" s="352"/>
      <c r="B74" s="489"/>
      <c r="C74" s="479"/>
      <c r="D74" s="37"/>
      <c r="E74" s="489"/>
      <c r="F74" s="479"/>
      <c r="G74" s="514"/>
      <c r="H74" s="491"/>
      <c r="I74" s="491"/>
      <c r="J74" s="491"/>
      <c r="K74" s="491"/>
      <c r="L74" s="491"/>
      <c r="M74" s="491"/>
      <c r="N74" s="491"/>
      <c r="O74" s="479"/>
      <c r="P74" s="514"/>
      <c r="Q74" s="491"/>
      <c r="R74" s="491"/>
      <c r="S74" s="491"/>
      <c r="T74" s="491"/>
      <c r="U74" s="491"/>
      <c r="V74" s="491"/>
      <c r="W74" s="491"/>
      <c r="X74" s="491"/>
      <c r="Y74" s="491"/>
      <c r="Z74" s="491"/>
      <c r="AA74" s="491"/>
      <c r="AB74" s="479"/>
      <c r="AC74" s="352"/>
      <c r="AD74" s="352"/>
    </row>
    <row r="75" spans="1:30" ht="15.75" customHeight="1" x14ac:dyDescent="0.25">
      <c r="A75" s="352"/>
      <c r="B75" s="489"/>
      <c r="C75" s="479"/>
      <c r="D75" s="37"/>
      <c r="E75" s="489"/>
      <c r="F75" s="479"/>
      <c r="G75" s="514"/>
      <c r="H75" s="491"/>
      <c r="I75" s="491"/>
      <c r="J75" s="491"/>
      <c r="K75" s="491"/>
      <c r="L75" s="491"/>
      <c r="M75" s="491"/>
      <c r="N75" s="491"/>
      <c r="O75" s="479"/>
      <c r="P75" s="514"/>
      <c r="Q75" s="491"/>
      <c r="R75" s="491"/>
      <c r="S75" s="491"/>
      <c r="T75" s="491"/>
      <c r="U75" s="491"/>
      <c r="V75" s="491"/>
      <c r="W75" s="491"/>
      <c r="X75" s="491"/>
      <c r="Y75" s="491"/>
      <c r="Z75" s="491"/>
      <c r="AA75" s="491"/>
      <c r="AB75" s="479"/>
      <c r="AC75" s="352"/>
      <c r="AD75" s="352"/>
    </row>
    <row r="76" spans="1:30" ht="26.25" customHeight="1" x14ac:dyDescent="0.25">
      <c r="A76" s="352"/>
      <c r="B76" s="513" t="s">
        <v>181</v>
      </c>
      <c r="C76" s="491"/>
      <c r="D76" s="491"/>
      <c r="E76" s="491"/>
      <c r="F76" s="491"/>
      <c r="G76" s="491"/>
      <c r="H76" s="491"/>
      <c r="I76" s="491"/>
      <c r="J76" s="491"/>
      <c r="K76" s="491"/>
      <c r="L76" s="491"/>
      <c r="M76" s="491"/>
      <c r="N76" s="491"/>
      <c r="O76" s="491"/>
      <c r="P76" s="491"/>
      <c r="Q76" s="491"/>
      <c r="R76" s="491"/>
      <c r="S76" s="491"/>
      <c r="T76" s="491"/>
      <c r="U76" s="491"/>
      <c r="V76" s="491"/>
      <c r="W76" s="491"/>
      <c r="X76" s="491"/>
      <c r="Y76" s="491"/>
      <c r="Z76" s="491"/>
      <c r="AA76" s="491"/>
      <c r="AB76" s="479"/>
      <c r="AC76" s="352"/>
      <c r="AD76" s="385"/>
    </row>
    <row r="77" spans="1:30" ht="12.75" customHeight="1" x14ac:dyDescent="0.25">
      <c r="A77" s="352"/>
      <c r="B77" s="352"/>
      <c r="C77" s="352"/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2"/>
      <c r="R77" s="352"/>
      <c r="S77" s="352"/>
      <c r="T77" s="352"/>
      <c r="U77" s="352"/>
      <c r="V77" s="352"/>
      <c r="W77" s="352"/>
      <c r="X77" s="352"/>
      <c r="Y77" s="352"/>
      <c r="Z77" s="352"/>
      <c r="AA77" s="352"/>
      <c r="AB77" s="352"/>
      <c r="AC77" s="352"/>
      <c r="AD77" s="352"/>
    </row>
    <row r="78" spans="1:30" ht="12.75" customHeight="1" x14ac:dyDescent="0.25">
      <c r="A78" s="352"/>
      <c r="B78" s="352"/>
      <c r="C78" s="352"/>
      <c r="D78" s="352"/>
      <c r="E78" s="352"/>
      <c r="F78" s="352"/>
      <c r="G78" s="352"/>
      <c r="H78" s="352"/>
      <c r="I78" s="352"/>
      <c r="J78" s="352"/>
      <c r="K78" s="352"/>
      <c r="L78" s="352"/>
      <c r="M78" s="352"/>
      <c r="N78" s="352"/>
      <c r="O78" s="352"/>
      <c r="P78" s="352"/>
      <c r="Q78" s="352"/>
      <c r="R78" s="352"/>
      <c r="S78" s="352"/>
      <c r="T78" s="352"/>
      <c r="U78" s="352"/>
      <c r="V78" s="352"/>
      <c r="W78" s="352"/>
      <c r="X78" s="352"/>
      <c r="Y78" s="352"/>
      <c r="Z78" s="352"/>
      <c r="AA78" s="352"/>
      <c r="AB78" s="352"/>
      <c r="AC78" s="352"/>
      <c r="AD78" s="352"/>
    </row>
    <row r="79" spans="1:30" ht="12.75" customHeight="1" x14ac:dyDescent="0.25">
      <c r="A79" s="352"/>
      <c r="B79" s="352"/>
      <c r="C79" s="352"/>
      <c r="D79" s="352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  <c r="Q79" s="352"/>
      <c r="R79" s="352"/>
      <c r="S79" s="352"/>
      <c r="T79" s="352"/>
      <c r="U79" s="352"/>
      <c r="V79" s="352"/>
      <c r="W79" s="352"/>
      <c r="X79" s="352"/>
      <c r="Y79" s="352"/>
      <c r="Z79" s="352"/>
      <c r="AA79" s="352"/>
      <c r="AB79" s="352"/>
      <c r="AC79" s="352"/>
      <c r="AD79" s="352"/>
    </row>
    <row r="80" spans="1:30" ht="12.75" customHeight="1" x14ac:dyDescent="0.25">
      <c r="A80" s="352"/>
      <c r="B80" s="352"/>
      <c r="C80" s="352"/>
      <c r="D80" s="352"/>
      <c r="E80" s="352"/>
      <c r="F80" s="352"/>
      <c r="G80" s="352"/>
      <c r="H80" s="352"/>
      <c r="I80" s="352"/>
      <c r="J80" s="352"/>
      <c r="K80" s="352"/>
      <c r="L80" s="352"/>
      <c r="M80" s="352"/>
      <c r="N80" s="352"/>
      <c r="O80" s="352"/>
      <c r="P80" s="352"/>
      <c r="Q80" s="352"/>
      <c r="R80" s="352"/>
      <c r="S80" s="352"/>
      <c r="T80" s="352"/>
      <c r="U80" s="352"/>
      <c r="V80" s="352"/>
      <c r="W80" s="352"/>
      <c r="X80" s="352"/>
      <c r="Y80" s="352"/>
      <c r="Z80" s="352"/>
      <c r="AA80" s="352"/>
      <c r="AB80" s="352"/>
      <c r="AC80" s="352"/>
      <c r="AD80" s="352"/>
    </row>
    <row r="81" spans="1:30" ht="12.75" customHeight="1" x14ac:dyDescent="0.25">
      <c r="A81" s="352"/>
      <c r="B81" s="352"/>
      <c r="C81" s="352"/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</row>
    <row r="82" spans="1:30" ht="12.75" customHeight="1" x14ac:dyDescent="0.25">
      <c r="A82" s="352"/>
      <c r="B82" s="352"/>
      <c r="C82" s="352"/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2"/>
      <c r="O82" s="352"/>
      <c r="P82" s="352"/>
      <c r="Q82" s="352"/>
      <c r="R82" s="352"/>
      <c r="S82" s="352"/>
      <c r="T82" s="352"/>
      <c r="U82" s="352"/>
      <c r="V82" s="352"/>
      <c r="W82" s="352"/>
      <c r="X82" s="352"/>
      <c r="Y82" s="352"/>
      <c r="Z82" s="352"/>
      <c r="AA82" s="352"/>
      <c r="AB82" s="352"/>
      <c r="AC82" s="352"/>
      <c r="AD82" s="352"/>
    </row>
    <row r="83" spans="1:30" ht="12.75" customHeight="1" x14ac:dyDescent="0.25">
      <c r="A83" s="352"/>
      <c r="B83" s="352"/>
      <c r="C83" s="352"/>
      <c r="D83" s="352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</row>
    <row r="84" spans="1:30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</row>
    <row r="85" spans="1:30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</row>
    <row r="86" spans="1:30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</row>
    <row r="87" spans="1:30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</row>
    <row r="88" spans="1:30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</row>
    <row r="89" spans="1:30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</row>
    <row r="90" spans="1:30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</row>
    <row r="91" spans="1:30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</row>
    <row r="92" spans="1:30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</row>
    <row r="93" spans="1:30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</row>
    <row r="94" spans="1:30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</row>
    <row r="95" spans="1:30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</row>
    <row r="96" spans="1:30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</row>
    <row r="97" spans="1:30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</row>
    <row r="98" spans="1:30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</row>
    <row r="99" spans="1:30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</row>
    <row r="100" spans="1:30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</row>
    <row r="101" spans="1:30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</row>
    <row r="102" spans="1:30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</row>
    <row r="103" spans="1:30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</row>
    <row r="104" spans="1:30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</row>
    <row r="105" spans="1:30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</row>
    <row r="106" spans="1:30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</row>
    <row r="107" spans="1:30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</row>
    <row r="108" spans="1:30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</row>
    <row r="109" spans="1:30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</row>
    <row r="110" spans="1:30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</row>
    <row r="111" spans="1:30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</row>
    <row r="112" spans="1:30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</row>
    <row r="113" spans="1:30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</row>
    <row r="114" spans="1:30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</row>
    <row r="115" spans="1:30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</row>
    <row r="116" spans="1:30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</row>
    <row r="117" spans="1:30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</row>
    <row r="118" spans="1:30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</row>
    <row r="119" spans="1:30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</row>
    <row r="120" spans="1:30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</row>
    <row r="121" spans="1:30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</row>
    <row r="122" spans="1:30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</row>
    <row r="123" spans="1:30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</row>
    <row r="124" spans="1:30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</row>
    <row r="125" spans="1:30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</row>
    <row r="126" spans="1:30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</row>
    <row r="127" spans="1:30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</row>
    <row r="128" spans="1:30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</row>
    <row r="129" spans="1:30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</row>
    <row r="130" spans="1:30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</row>
    <row r="131" spans="1:30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</row>
    <row r="132" spans="1:30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</row>
    <row r="133" spans="1:30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</row>
    <row r="134" spans="1:30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</row>
    <row r="135" spans="1:30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</row>
    <row r="136" spans="1:30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</row>
    <row r="137" spans="1:30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</row>
    <row r="138" spans="1:30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</row>
    <row r="139" spans="1:30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</row>
    <row r="140" spans="1:30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</row>
    <row r="141" spans="1:30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</row>
    <row r="142" spans="1:30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</row>
    <row r="143" spans="1:30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</row>
    <row r="144" spans="1:30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</row>
    <row r="145" spans="1:30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</row>
    <row r="146" spans="1:30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</row>
    <row r="147" spans="1:30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</row>
    <row r="148" spans="1:30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</row>
    <row r="149" spans="1:30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</row>
    <row r="150" spans="1:30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</row>
    <row r="151" spans="1:30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</row>
    <row r="152" spans="1:30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</row>
    <row r="153" spans="1:30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</row>
    <row r="154" spans="1:30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</row>
    <row r="155" spans="1:30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</row>
    <row r="156" spans="1:30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</row>
    <row r="157" spans="1:30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</row>
    <row r="158" spans="1:30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</row>
    <row r="159" spans="1:30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</row>
    <row r="160" spans="1:30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</row>
    <row r="161" spans="1:30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</row>
    <row r="162" spans="1:30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</row>
    <row r="163" spans="1:30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</row>
    <row r="164" spans="1:30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</row>
    <row r="165" spans="1:30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</row>
    <row r="166" spans="1:30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</row>
    <row r="167" spans="1:30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</row>
    <row r="168" spans="1:30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</row>
    <row r="170" spans="1:30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</row>
    <row r="171" spans="1:30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</row>
    <row r="172" spans="1:30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</row>
    <row r="173" spans="1:30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</row>
    <row r="174" spans="1:30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</row>
    <row r="175" spans="1:30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</row>
    <row r="176" spans="1:30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</row>
    <row r="177" spans="1:30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</row>
    <row r="178" spans="1:30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</row>
    <row r="179" spans="1:30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</row>
    <row r="180" spans="1:30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</row>
    <row r="181" spans="1:30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</row>
    <row r="182" spans="1:30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</row>
    <row r="183" spans="1:30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</row>
    <row r="184" spans="1:30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</row>
    <row r="185" spans="1:30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</row>
    <row r="186" spans="1:30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</row>
    <row r="187" spans="1:30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</row>
    <row r="188" spans="1:30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</row>
    <row r="189" spans="1:30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</row>
    <row r="190" spans="1:30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</row>
    <row r="191" spans="1:30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</row>
    <row r="192" spans="1:30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</row>
    <row r="193" spans="1:30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</row>
    <row r="194" spans="1:30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</row>
    <row r="195" spans="1:30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</row>
    <row r="196" spans="1:30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</row>
    <row r="197" spans="1:30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</row>
    <row r="198" spans="1:30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</row>
    <row r="199" spans="1:30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</row>
    <row r="200" spans="1:30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</row>
    <row r="201" spans="1:30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</row>
    <row r="202" spans="1:30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</row>
    <row r="203" spans="1:30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</row>
    <row r="204" spans="1:30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</row>
    <row r="205" spans="1:30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</row>
    <row r="206" spans="1:30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</row>
    <row r="207" spans="1:30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</row>
    <row r="208" spans="1:30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</row>
    <row r="209" spans="1:30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</row>
    <row r="210" spans="1:30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</row>
    <row r="211" spans="1:30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</row>
    <row r="212" spans="1:30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</row>
    <row r="213" spans="1:30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</row>
    <row r="214" spans="1:30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</row>
    <row r="215" spans="1:30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</row>
    <row r="216" spans="1:30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</row>
    <row r="217" spans="1:30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</row>
    <row r="218" spans="1:30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</row>
    <row r="219" spans="1:30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</row>
    <row r="220" spans="1:30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</row>
    <row r="221" spans="1:30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</row>
    <row r="222" spans="1:30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</row>
    <row r="223" spans="1:30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</row>
    <row r="224" spans="1:30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</row>
    <row r="225" spans="1:30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</row>
    <row r="226" spans="1:30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</row>
    <row r="227" spans="1:30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</row>
    <row r="228" spans="1:30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</row>
    <row r="229" spans="1:30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</row>
    <row r="230" spans="1:30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</row>
    <row r="231" spans="1:30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</row>
    <row r="232" spans="1:30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</row>
    <row r="233" spans="1:30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</row>
    <row r="234" spans="1:30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</row>
    <row r="235" spans="1:30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</row>
    <row r="236" spans="1:30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</row>
    <row r="237" spans="1:30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</row>
    <row r="238" spans="1:30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</row>
    <row r="239" spans="1:30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</row>
    <row r="240" spans="1:30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</row>
    <row r="241" spans="1:30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</row>
    <row r="242" spans="1:30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</row>
    <row r="243" spans="1:30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</row>
    <row r="244" spans="1:30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</row>
    <row r="245" spans="1:30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</row>
    <row r="246" spans="1:30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</row>
    <row r="247" spans="1:30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</row>
    <row r="248" spans="1:30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</row>
    <row r="249" spans="1:30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</row>
    <row r="250" spans="1:30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</row>
    <row r="251" spans="1:30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</row>
    <row r="252" spans="1:30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</row>
    <row r="253" spans="1:30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</row>
    <row r="254" spans="1:30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</row>
    <row r="255" spans="1:30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</row>
    <row r="256" spans="1:30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</row>
    <row r="257" spans="1:30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</row>
    <row r="258" spans="1:30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</row>
    <row r="259" spans="1:30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</row>
    <row r="260" spans="1:30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</row>
    <row r="261" spans="1:30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</row>
    <row r="262" spans="1:30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</row>
    <row r="263" spans="1:30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</row>
    <row r="264" spans="1:30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</row>
    <row r="265" spans="1:30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</row>
    <row r="266" spans="1:30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</row>
    <row r="267" spans="1:30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</row>
    <row r="268" spans="1:30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</row>
    <row r="269" spans="1:30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</row>
    <row r="270" spans="1:30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</row>
    <row r="271" spans="1:30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</row>
    <row r="272" spans="1:30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</row>
    <row r="273" spans="1:30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</row>
    <row r="274" spans="1:30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</row>
    <row r="275" spans="1:30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</row>
    <row r="276" spans="1:30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</row>
    <row r="277" spans="1:30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</row>
    <row r="278" spans="1:30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</row>
    <row r="279" spans="1:30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</row>
    <row r="280" spans="1:30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</row>
    <row r="281" spans="1:30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</row>
    <row r="282" spans="1:30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</row>
    <row r="283" spans="1:30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</row>
    <row r="284" spans="1:30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</row>
    <row r="285" spans="1:30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</row>
    <row r="286" spans="1:30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</row>
    <row r="287" spans="1:30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</row>
    <row r="288" spans="1:30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</row>
    <row r="289" spans="1:30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</row>
    <row r="290" spans="1:30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</row>
    <row r="291" spans="1:30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</row>
    <row r="292" spans="1:30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</row>
    <row r="293" spans="1:30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</row>
    <row r="294" spans="1:30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</row>
    <row r="295" spans="1:30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</row>
    <row r="296" spans="1:30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</row>
    <row r="297" spans="1:30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</row>
    <row r="298" spans="1:30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</row>
    <row r="299" spans="1:30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</row>
    <row r="300" spans="1:30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</row>
    <row r="301" spans="1:30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</row>
    <row r="302" spans="1:30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</row>
    <row r="303" spans="1:30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</row>
    <row r="304" spans="1:30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</row>
    <row r="305" spans="1:30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</row>
    <row r="306" spans="1:30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</row>
    <row r="307" spans="1:30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</row>
    <row r="308" spans="1:30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</row>
    <row r="309" spans="1:30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</row>
    <row r="310" spans="1:30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</row>
    <row r="311" spans="1:30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</row>
    <row r="312" spans="1:30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</row>
    <row r="313" spans="1:30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</row>
    <row r="314" spans="1:30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</row>
    <row r="315" spans="1:30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</row>
    <row r="316" spans="1:30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</row>
    <row r="317" spans="1:30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</row>
    <row r="318" spans="1:30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</row>
    <row r="319" spans="1:30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</row>
    <row r="320" spans="1:30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</row>
    <row r="321" spans="1:30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</row>
    <row r="322" spans="1:30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</row>
    <row r="323" spans="1:30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</row>
    <row r="324" spans="1:30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</row>
    <row r="325" spans="1:30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</row>
    <row r="326" spans="1:30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</row>
    <row r="327" spans="1:30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</row>
    <row r="328" spans="1:30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</row>
    <row r="329" spans="1:30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</row>
    <row r="330" spans="1:30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</row>
    <row r="331" spans="1:30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</row>
    <row r="332" spans="1:30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</row>
    <row r="333" spans="1:30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</row>
    <row r="334" spans="1:30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</row>
    <row r="335" spans="1:30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</row>
    <row r="336" spans="1:30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</row>
    <row r="337" spans="1:30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</row>
    <row r="338" spans="1:30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</row>
    <row r="339" spans="1:30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</row>
    <row r="340" spans="1:30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</row>
    <row r="341" spans="1:30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</row>
    <row r="342" spans="1:30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</row>
    <row r="343" spans="1:30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</row>
    <row r="344" spans="1:30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</row>
    <row r="345" spans="1:30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</row>
    <row r="346" spans="1:30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</row>
    <row r="347" spans="1:30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</row>
    <row r="348" spans="1:30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</row>
    <row r="349" spans="1:30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</row>
    <row r="350" spans="1:30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</row>
    <row r="351" spans="1:30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</row>
    <row r="352" spans="1:30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</row>
    <row r="353" spans="1:30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</row>
    <row r="354" spans="1:30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</row>
    <row r="355" spans="1:30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</row>
    <row r="356" spans="1:30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</row>
    <row r="357" spans="1:30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</row>
    <row r="358" spans="1:30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</row>
    <row r="359" spans="1:30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</row>
    <row r="360" spans="1:30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</row>
    <row r="361" spans="1:30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</row>
    <row r="362" spans="1:30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</row>
    <row r="363" spans="1:30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</row>
    <row r="364" spans="1:30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</row>
    <row r="365" spans="1:30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</row>
    <row r="366" spans="1:30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</row>
    <row r="367" spans="1:30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</row>
    <row r="368" spans="1:30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</row>
    <row r="369" spans="1:30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</row>
    <row r="370" spans="1:30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</row>
    <row r="371" spans="1:30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</row>
    <row r="372" spans="1:30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</row>
    <row r="373" spans="1:30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</row>
    <row r="374" spans="1:30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</row>
    <row r="375" spans="1:30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</row>
    <row r="376" spans="1:30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</row>
    <row r="377" spans="1:30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</row>
    <row r="378" spans="1:30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</row>
    <row r="379" spans="1:30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</row>
    <row r="380" spans="1:30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</row>
    <row r="381" spans="1:30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</row>
    <row r="382" spans="1:30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</row>
    <row r="383" spans="1:30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</row>
    <row r="384" spans="1:30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</row>
    <row r="385" spans="1:30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</row>
    <row r="386" spans="1:30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</row>
    <row r="387" spans="1:30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</row>
    <row r="388" spans="1:30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</row>
    <row r="389" spans="1:30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</row>
    <row r="390" spans="1:30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</row>
    <row r="391" spans="1:30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</row>
    <row r="392" spans="1:30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</row>
    <row r="393" spans="1:30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</row>
    <row r="394" spans="1:30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</row>
    <row r="395" spans="1:30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</row>
    <row r="396" spans="1:30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</row>
    <row r="397" spans="1:30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</row>
    <row r="398" spans="1:30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</row>
    <row r="399" spans="1:30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</row>
    <row r="400" spans="1:30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</row>
    <row r="401" spans="1:30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</row>
    <row r="402" spans="1:30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</row>
    <row r="403" spans="1:30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</row>
    <row r="404" spans="1:30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</row>
    <row r="405" spans="1:30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</row>
    <row r="406" spans="1:30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</row>
    <row r="407" spans="1:30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</row>
    <row r="408" spans="1:30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</row>
    <row r="409" spans="1:30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</row>
    <row r="410" spans="1:30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</row>
    <row r="411" spans="1:30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</row>
    <row r="412" spans="1:30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</row>
    <row r="413" spans="1:30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</row>
    <row r="414" spans="1:30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</row>
    <row r="415" spans="1:30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</row>
    <row r="416" spans="1:30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</row>
    <row r="417" spans="1:30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</row>
    <row r="418" spans="1:30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</row>
    <row r="419" spans="1:30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</row>
    <row r="420" spans="1:30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</row>
    <row r="421" spans="1:30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</row>
    <row r="422" spans="1:30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</row>
    <row r="423" spans="1:30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</row>
    <row r="424" spans="1:30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</row>
    <row r="425" spans="1:30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</row>
    <row r="426" spans="1:30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</row>
    <row r="427" spans="1:30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</row>
    <row r="428" spans="1:30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</row>
    <row r="429" spans="1:30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</row>
    <row r="430" spans="1:30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</row>
    <row r="431" spans="1:30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</row>
    <row r="432" spans="1:30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</row>
    <row r="433" spans="1:30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</row>
    <row r="434" spans="1:30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</row>
    <row r="435" spans="1:30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</row>
    <row r="436" spans="1:30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</row>
    <row r="437" spans="1:30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</row>
    <row r="438" spans="1:30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</row>
    <row r="439" spans="1:30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</row>
    <row r="440" spans="1:30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</row>
    <row r="441" spans="1:30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</row>
    <row r="442" spans="1:30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</row>
    <row r="443" spans="1:30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</row>
    <row r="444" spans="1:30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</row>
    <row r="445" spans="1:30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</row>
    <row r="446" spans="1:30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</row>
    <row r="447" spans="1:30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</row>
    <row r="448" spans="1:30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</row>
    <row r="449" spans="1:30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</row>
    <row r="450" spans="1:30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</row>
    <row r="451" spans="1:30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</row>
    <row r="452" spans="1:30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</row>
    <row r="453" spans="1:30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</row>
    <row r="454" spans="1:30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</row>
    <row r="455" spans="1:30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</row>
    <row r="456" spans="1:30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</row>
    <row r="457" spans="1:30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</row>
    <row r="458" spans="1:30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</row>
    <row r="459" spans="1:30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</row>
    <row r="460" spans="1:30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</row>
    <row r="461" spans="1:30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</row>
    <row r="462" spans="1:30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</row>
    <row r="463" spans="1:30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</row>
    <row r="464" spans="1:30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</row>
    <row r="465" spans="1:30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</row>
    <row r="466" spans="1:30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</row>
    <row r="467" spans="1:30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</row>
    <row r="468" spans="1:30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</row>
    <row r="469" spans="1:30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</row>
    <row r="470" spans="1:30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</row>
    <row r="471" spans="1:30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</row>
    <row r="472" spans="1:30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</row>
    <row r="473" spans="1:30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</row>
    <row r="474" spans="1:30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</row>
    <row r="475" spans="1:30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</row>
    <row r="476" spans="1:30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</row>
    <row r="477" spans="1:30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</row>
    <row r="478" spans="1:30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</row>
    <row r="479" spans="1:30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</row>
    <row r="480" spans="1:30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</row>
    <row r="481" spans="1:30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</row>
    <row r="482" spans="1:30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</row>
    <row r="483" spans="1:30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</row>
    <row r="484" spans="1:30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</row>
    <row r="485" spans="1:30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</row>
    <row r="486" spans="1:30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</row>
    <row r="487" spans="1:30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</row>
    <row r="488" spans="1:30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</row>
    <row r="489" spans="1:30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</row>
    <row r="490" spans="1:30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</row>
    <row r="491" spans="1:30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</row>
    <row r="492" spans="1:30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</row>
    <row r="493" spans="1:30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</row>
    <row r="494" spans="1:30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</row>
    <row r="495" spans="1:30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</row>
    <row r="496" spans="1:30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</row>
    <row r="497" spans="1:30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</row>
    <row r="498" spans="1:30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</row>
    <row r="499" spans="1:30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</row>
    <row r="500" spans="1:30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</row>
    <row r="501" spans="1:30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</row>
    <row r="502" spans="1:30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</row>
    <row r="503" spans="1:30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</row>
    <row r="504" spans="1:30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</row>
    <row r="505" spans="1:30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</row>
    <row r="506" spans="1:30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</row>
    <row r="507" spans="1:30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</row>
    <row r="508" spans="1:30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</row>
    <row r="509" spans="1:30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</row>
    <row r="510" spans="1:30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</row>
    <row r="511" spans="1:30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</row>
    <row r="512" spans="1:30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</row>
    <row r="513" spans="1:30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</row>
    <row r="514" spans="1:30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</row>
    <row r="515" spans="1:30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</row>
    <row r="516" spans="1:30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</row>
    <row r="517" spans="1:30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</row>
    <row r="518" spans="1:30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</row>
    <row r="519" spans="1:30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</row>
    <row r="520" spans="1:30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</row>
    <row r="521" spans="1:30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</row>
    <row r="522" spans="1:30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</row>
    <row r="523" spans="1:30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</row>
    <row r="524" spans="1:30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</row>
    <row r="525" spans="1:30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</row>
    <row r="526" spans="1:30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</row>
    <row r="527" spans="1:30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</row>
    <row r="528" spans="1:30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</row>
    <row r="529" spans="1:30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</row>
    <row r="530" spans="1:30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</row>
    <row r="531" spans="1:30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</row>
    <row r="532" spans="1:30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</row>
    <row r="533" spans="1:30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</row>
    <row r="534" spans="1:30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</row>
    <row r="535" spans="1:30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</row>
    <row r="536" spans="1:30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</row>
    <row r="537" spans="1:30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</row>
    <row r="538" spans="1:30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</row>
    <row r="539" spans="1:30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</row>
    <row r="540" spans="1:30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</row>
    <row r="541" spans="1:30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</row>
    <row r="542" spans="1:30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</row>
    <row r="543" spans="1:30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</row>
    <row r="544" spans="1:30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</row>
    <row r="545" spans="1:30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</row>
    <row r="546" spans="1:30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</row>
    <row r="547" spans="1:30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</row>
    <row r="548" spans="1:30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</row>
    <row r="549" spans="1:30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</row>
    <row r="550" spans="1:30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</row>
    <row r="551" spans="1:30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</row>
    <row r="552" spans="1:30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</row>
    <row r="553" spans="1:30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</row>
    <row r="554" spans="1:30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</row>
    <row r="555" spans="1:30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</row>
    <row r="556" spans="1:30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</row>
    <row r="557" spans="1:30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</row>
    <row r="558" spans="1:30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</row>
    <row r="559" spans="1:30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</row>
    <row r="560" spans="1:30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</row>
    <row r="561" spans="1:30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</row>
    <row r="562" spans="1:30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</row>
    <row r="563" spans="1:30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</row>
    <row r="564" spans="1:30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</row>
    <row r="565" spans="1:30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</row>
    <row r="566" spans="1:30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</row>
    <row r="567" spans="1:30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</row>
    <row r="568" spans="1:30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</row>
    <row r="569" spans="1:30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</row>
    <row r="570" spans="1:30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</row>
    <row r="571" spans="1:30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</row>
    <row r="572" spans="1:30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</row>
    <row r="573" spans="1:30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</row>
    <row r="574" spans="1:30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</row>
    <row r="575" spans="1:30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</row>
    <row r="576" spans="1:30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</row>
    <row r="577" spans="1:30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</row>
    <row r="578" spans="1:30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</row>
    <row r="579" spans="1:30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</row>
    <row r="580" spans="1:30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</row>
    <row r="581" spans="1:30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</row>
    <row r="582" spans="1:30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</row>
    <row r="583" spans="1:30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</row>
    <row r="584" spans="1:30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</row>
    <row r="585" spans="1:30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</row>
    <row r="586" spans="1:30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</row>
    <row r="587" spans="1:30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</row>
    <row r="588" spans="1:30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</row>
    <row r="589" spans="1:30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</row>
    <row r="590" spans="1:30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</row>
    <row r="591" spans="1:30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</row>
    <row r="592" spans="1:30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</row>
    <row r="593" spans="1:30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</row>
    <row r="594" spans="1:30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</row>
    <row r="595" spans="1:30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</row>
    <row r="596" spans="1:30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</row>
    <row r="597" spans="1:30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</row>
    <row r="598" spans="1:30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</row>
    <row r="599" spans="1:30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</row>
    <row r="600" spans="1:30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</row>
    <row r="601" spans="1:30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</row>
    <row r="602" spans="1:30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</row>
    <row r="603" spans="1:30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</row>
    <row r="604" spans="1:30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</row>
    <row r="605" spans="1:30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</row>
    <row r="606" spans="1:30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</row>
    <row r="607" spans="1:30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</row>
    <row r="608" spans="1:30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</row>
    <row r="609" spans="1:30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</row>
    <row r="610" spans="1:30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</row>
    <row r="611" spans="1:30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</row>
    <row r="612" spans="1:30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</row>
    <row r="613" spans="1:30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</row>
    <row r="614" spans="1:30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</row>
    <row r="615" spans="1:30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</row>
    <row r="616" spans="1:30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</row>
    <row r="617" spans="1:30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</row>
    <row r="618" spans="1:30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</row>
    <row r="619" spans="1:30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</row>
    <row r="620" spans="1:30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</row>
    <row r="621" spans="1:30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</row>
    <row r="622" spans="1:30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</row>
    <row r="623" spans="1:30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</row>
    <row r="624" spans="1:30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</row>
    <row r="625" spans="1:30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</row>
    <row r="626" spans="1:30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</row>
    <row r="627" spans="1:30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</row>
    <row r="628" spans="1:30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</row>
    <row r="629" spans="1:30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</row>
    <row r="630" spans="1:30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</row>
    <row r="631" spans="1:30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</row>
    <row r="632" spans="1:30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</row>
    <row r="633" spans="1:30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</row>
    <row r="634" spans="1:30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</row>
    <row r="635" spans="1:30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</row>
    <row r="636" spans="1:30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</row>
    <row r="637" spans="1:30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</row>
    <row r="638" spans="1:30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</row>
    <row r="639" spans="1:30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</row>
    <row r="640" spans="1:30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</row>
    <row r="641" spans="1:30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</row>
    <row r="642" spans="1:30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</row>
    <row r="643" spans="1:30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</row>
    <row r="644" spans="1:30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</row>
    <row r="645" spans="1:30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</row>
    <row r="646" spans="1:30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</row>
    <row r="647" spans="1:30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</row>
    <row r="648" spans="1:30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</row>
    <row r="649" spans="1:30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</row>
    <row r="650" spans="1:30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</row>
    <row r="651" spans="1:30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</row>
    <row r="652" spans="1:30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</row>
    <row r="653" spans="1:30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</row>
    <row r="654" spans="1:30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</row>
    <row r="655" spans="1:30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</row>
    <row r="656" spans="1:30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</row>
    <row r="657" spans="1:30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</row>
    <row r="658" spans="1:30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</row>
    <row r="659" spans="1:30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</row>
    <row r="660" spans="1:30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</row>
    <row r="661" spans="1:30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</row>
    <row r="662" spans="1:30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</row>
    <row r="663" spans="1:30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</row>
    <row r="664" spans="1:30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</row>
    <row r="665" spans="1:30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</row>
    <row r="666" spans="1:30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</row>
    <row r="667" spans="1:30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</row>
    <row r="668" spans="1:30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</row>
    <row r="669" spans="1:30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</row>
    <row r="670" spans="1:30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</row>
    <row r="671" spans="1:30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</row>
    <row r="672" spans="1:30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</row>
    <row r="673" spans="1:30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</row>
    <row r="674" spans="1:30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</row>
    <row r="675" spans="1:30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</row>
    <row r="676" spans="1:30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</row>
    <row r="677" spans="1:30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</row>
    <row r="678" spans="1:30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</row>
    <row r="679" spans="1:30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</row>
    <row r="680" spans="1:30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</row>
    <row r="681" spans="1:30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</row>
    <row r="682" spans="1:30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</row>
    <row r="683" spans="1:30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</row>
    <row r="684" spans="1:30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</row>
    <row r="685" spans="1:30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</row>
    <row r="686" spans="1:30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</row>
    <row r="687" spans="1:30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</row>
    <row r="688" spans="1:30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</row>
    <row r="689" spans="1:30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</row>
    <row r="690" spans="1:30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</row>
    <row r="691" spans="1:30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</row>
    <row r="692" spans="1:30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</row>
    <row r="693" spans="1:30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</row>
    <row r="694" spans="1:30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</row>
    <row r="695" spans="1:30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</row>
    <row r="696" spans="1:30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</row>
    <row r="697" spans="1:30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</row>
    <row r="698" spans="1:30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</row>
    <row r="699" spans="1:30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</row>
    <row r="700" spans="1:30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</row>
    <row r="701" spans="1:30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</row>
    <row r="702" spans="1:30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</row>
    <row r="703" spans="1:30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</row>
    <row r="704" spans="1:30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</row>
    <row r="705" spans="1:30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</row>
    <row r="706" spans="1:30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</row>
    <row r="707" spans="1:30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</row>
    <row r="708" spans="1:30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</row>
    <row r="709" spans="1:30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</row>
    <row r="710" spans="1:30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</row>
    <row r="711" spans="1:30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</row>
    <row r="712" spans="1:30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</row>
    <row r="713" spans="1:30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</row>
    <row r="714" spans="1:30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</row>
    <row r="715" spans="1:30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</row>
    <row r="716" spans="1:30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</row>
    <row r="717" spans="1:30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</row>
    <row r="718" spans="1:30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</row>
    <row r="719" spans="1:30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</row>
    <row r="720" spans="1:30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</row>
    <row r="721" spans="1:30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</row>
    <row r="722" spans="1:30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</row>
    <row r="723" spans="1:30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</row>
    <row r="724" spans="1:30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</row>
    <row r="725" spans="1:30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</row>
    <row r="726" spans="1:30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</row>
    <row r="727" spans="1:30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</row>
    <row r="728" spans="1:30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</row>
    <row r="729" spans="1:30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</row>
    <row r="730" spans="1:30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</row>
    <row r="731" spans="1:30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</row>
    <row r="732" spans="1:30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</row>
    <row r="733" spans="1:30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</row>
    <row r="734" spans="1:30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</row>
    <row r="735" spans="1:30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</row>
    <row r="736" spans="1:30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</row>
    <row r="737" spans="1:30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</row>
    <row r="738" spans="1:30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</row>
    <row r="739" spans="1:30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</row>
    <row r="740" spans="1:30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</row>
    <row r="741" spans="1:30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</row>
    <row r="742" spans="1:30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</row>
    <row r="743" spans="1:30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</row>
    <row r="744" spans="1:30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</row>
    <row r="745" spans="1:30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</row>
    <row r="746" spans="1:30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</row>
    <row r="747" spans="1:30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</row>
    <row r="748" spans="1:30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</row>
    <row r="749" spans="1:30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</row>
    <row r="750" spans="1:30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</row>
    <row r="751" spans="1:30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</row>
    <row r="752" spans="1:30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</row>
    <row r="753" spans="1:30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</row>
    <row r="754" spans="1:30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</row>
    <row r="755" spans="1:30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</row>
    <row r="756" spans="1:30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</row>
    <row r="757" spans="1:30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</row>
    <row r="758" spans="1:30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</row>
    <row r="759" spans="1:30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</row>
    <row r="760" spans="1:30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</row>
    <row r="761" spans="1:30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</row>
    <row r="762" spans="1:30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</row>
    <row r="763" spans="1:30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</row>
    <row r="764" spans="1:30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</row>
    <row r="765" spans="1:30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</row>
    <row r="766" spans="1:30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</row>
    <row r="767" spans="1:30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</row>
    <row r="768" spans="1:30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</row>
    <row r="769" spans="1:30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</row>
    <row r="770" spans="1:30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</row>
    <row r="771" spans="1:30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</row>
    <row r="772" spans="1:30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</row>
    <row r="773" spans="1:30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</row>
    <row r="774" spans="1:30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</row>
    <row r="775" spans="1:30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</row>
    <row r="776" spans="1:30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</row>
    <row r="777" spans="1:30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</row>
    <row r="778" spans="1:30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</row>
    <row r="779" spans="1:30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</row>
    <row r="780" spans="1:30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</row>
    <row r="781" spans="1:30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</row>
    <row r="782" spans="1:30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</row>
    <row r="783" spans="1:30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</row>
    <row r="784" spans="1:30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</row>
    <row r="785" spans="1:30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</row>
    <row r="786" spans="1:30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</row>
    <row r="787" spans="1:30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</row>
    <row r="788" spans="1:30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</row>
    <row r="789" spans="1:30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</row>
    <row r="790" spans="1:30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</row>
    <row r="791" spans="1:30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</row>
    <row r="792" spans="1:30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</row>
    <row r="793" spans="1:30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</row>
    <row r="794" spans="1:30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</row>
    <row r="795" spans="1:30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</row>
    <row r="796" spans="1:30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</row>
    <row r="797" spans="1:30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</row>
    <row r="798" spans="1:30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</row>
    <row r="799" spans="1:30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</row>
    <row r="800" spans="1:30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</row>
    <row r="801" spans="1:30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</row>
    <row r="802" spans="1:30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</row>
    <row r="803" spans="1:30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</row>
    <row r="804" spans="1:30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</row>
    <row r="805" spans="1:30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</row>
    <row r="806" spans="1:30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</row>
    <row r="807" spans="1:30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</row>
    <row r="808" spans="1:30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</row>
    <row r="809" spans="1:30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</row>
    <row r="810" spans="1:30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</row>
    <row r="811" spans="1:30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</row>
    <row r="812" spans="1:30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</row>
    <row r="813" spans="1:30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</row>
    <row r="814" spans="1:30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</row>
    <row r="815" spans="1:30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</row>
    <row r="816" spans="1:30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</row>
    <row r="817" spans="1:30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</row>
    <row r="818" spans="1:30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</row>
    <row r="819" spans="1:30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</row>
    <row r="820" spans="1:30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</row>
    <row r="821" spans="1:30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</row>
    <row r="822" spans="1:30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</row>
    <row r="823" spans="1:30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</row>
    <row r="824" spans="1:30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</row>
    <row r="825" spans="1:30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</row>
    <row r="826" spans="1:30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</row>
    <row r="827" spans="1:30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</row>
    <row r="828" spans="1:30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</row>
    <row r="829" spans="1:30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</row>
    <row r="830" spans="1:30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</row>
    <row r="831" spans="1:30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</row>
    <row r="832" spans="1:30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</row>
    <row r="833" spans="1:30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</row>
    <row r="834" spans="1:30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</row>
    <row r="835" spans="1:30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</row>
    <row r="836" spans="1:30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</row>
    <row r="837" spans="1:30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</row>
    <row r="838" spans="1:30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</row>
    <row r="839" spans="1:30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</row>
    <row r="840" spans="1:30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</row>
    <row r="841" spans="1:30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</row>
    <row r="842" spans="1:30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</row>
    <row r="843" spans="1:30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</row>
    <row r="844" spans="1:30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</row>
    <row r="845" spans="1:30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</row>
    <row r="846" spans="1:30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</row>
    <row r="847" spans="1:30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</row>
    <row r="848" spans="1:30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</row>
    <row r="849" spans="1:30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</row>
    <row r="850" spans="1:30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</row>
    <row r="851" spans="1:30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</row>
    <row r="852" spans="1:30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</row>
    <row r="853" spans="1:30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</row>
    <row r="854" spans="1:30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</row>
    <row r="855" spans="1:30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</row>
    <row r="856" spans="1:30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</row>
    <row r="857" spans="1:30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</row>
    <row r="858" spans="1:30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</row>
    <row r="859" spans="1:30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</row>
    <row r="860" spans="1:30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</row>
    <row r="861" spans="1:30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</row>
    <row r="862" spans="1:30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</row>
    <row r="863" spans="1:30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</row>
    <row r="864" spans="1:30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</row>
    <row r="865" spans="1:30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</row>
    <row r="866" spans="1:30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</row>
    <row r="867" spans="1:30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</row>
    <row r="868" spans="1:30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</row>
    <row r="869" spans="1:30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</row>
    <row r="870" spans="1:30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</row>
    <row r="871" spans="1:30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</row>
    <row r="872" spans="1:30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</row>
    <row r="873" spans="1:30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</row>
    <row r="874" spans="1:30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</row>
    <row r="875" spans="1:30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</row>
    <row r="876" spans="1:30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</row>
    <row r="877" spans="1:30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</row>
    <row r="878" spans="1:30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</row>
    <row r="879" spans="1:30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</row>
    <row r="880" spans="1:30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</row>
    <row r="881" spans="1:30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</row>
    <row r="882" spans="1:30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</row>
    <row r="883" spans="1:30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</row>
    <row r="884" spans="1:30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</row>
    <row r="885" spans="1:30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</row>
    <row r="886" spans="1:30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</row>
    <row r="887" spans="1:30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</row>
    <row r="888" spans="1:30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</row>
    <row r="889" spans="1:30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</row>
    <row r="890" spans="1:30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</row>
    <row r="891" spans="1:30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</row>
    <row r="892" spans="1:30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</row>
    <row r="893" spans="1:30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</row>
    <row r="894" spans="1:30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</row>
    <row r="895" spans="1:30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</row>
    <row r="896" spans="1:30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</row>
    <row r="897" spans="1:30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</row>
    <row r="898" spans="1:30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</row>
    <row r="899" spans="1:30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</row>
    <row r="900" spans="1:30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</row>
    <row r="901" spans="1:30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</row>
    <row r="902" spans="1:30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</row>
    <row r="903" spans="1:30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</row>
    <row r="904" spans="1:30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</row>
    <row r="905" spans="1:30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</row>
    <row r="906" spans="1:30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</row>
    <row r="907" spans="1:30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</row>
    <row r="908" spans="1:30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</row>
    <row r="909" spans="1:30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</row>
    <row r="910" spans="1:30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</row>
    <row r="911" spans="1:30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</row>
    <row r="912" spans="1:30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</row>
    <row r="913" spans="1:30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</row>
    <row r="914" spans="1:30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</row>
    <row r="915" spans="1:30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</row>
    <row r="916" spans="1:30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</row>
    <row r="917" spans="1:30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</row>
    <row r="918" spans="1:30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</row>
    <row r="919" spans="1:30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</row>
    <row r="920" spans="1:30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</row>
    <row r="921" spans="1:30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</row>
    <row r="922" spans="1:30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</row>
    <row r="923" spans="1:30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</row>
    <row r="924" spans="1:30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</row>
    <row r="925" spans="1:30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</row>
    <row r="926" spans="1:30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</row>
    <row r="927" spans="1:30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</row>
    <row r="928" spans="1:30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</row>
    <row r="929" spans="1:30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</row>
    <row r="930" spans="1:30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</row>
    <row r="931" spans="1:30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</row>
    <row r="932" spans="1:30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</row>
    <row r="933" spans="1:30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</row>
    <row r="934" spans="1:30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</row>
    <row r="935" spans="1:30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</row>
    <row r="936" spans="1:30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</row>
    <row r="937" spans="1:30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</row>
    <row r="938" spans="1:30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</row>
    <row r="939" spans="1:30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</row>
    <row r="940" spans="1:30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</row>
    <row r="941" spans="1:30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</row>
    <row r="942" spans="1:30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</row>
    <row r="943" spans="1:30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</row>
    <row r="944" spans="1:30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</row>
    <row r="945" spans="1:30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</row>
    <row r="946" spans="1:30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</row>
    <row r="947" spans="1:30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</row>
    <row r="948" spans="1:30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</row>
    <row r="949" spans="1:30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</row>
    <row r="950" spans="1:30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</row>
    <row r="951" spans="1:30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</row>
    <row r="952" spans="1:30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</row>
    <row r="953" spans="1:30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</row>
    <row r="954" spans="1:30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</row>
    <row r="955" spans="1:30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</row>
    <row r="956" spans="1:30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</row>
    <row r="957" spans="1:30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</row>
    <row r="958" spans="1:30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</row>
    <row r="959" spans="1:30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</row>
    <row r="960" spans="1:30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</row>
    <row r="961" spans="1:30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</row>
    <row r="962" spans="1:30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</row>
    <row r="963" spans="1:30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</row>
    <row r="964" spans="1:30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</row>
    <row r="965" spans="1:30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</row>
    <row r="966" spans="1:30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</row>
    <row r="967" spans="1:30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</row>
    <row r="968" spans="1:30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</row>
    <row r="969" spans="1:30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</row>
    <row r="970" spans="1:30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</row>
    <row r="971" spans="1:30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</row>
    <row r="972" spans="1:30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</row>
    <row r="973" spans="1:30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</row>
    <row r="974" spans="1:30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</row>
    <row r="975" spans="1:30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</row>
    <row r="976" spans="1:30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</row>
    <row r="977" spans="1:30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</row>
    <row r="978" spans="1:30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</row>
    <row r="979" spans="1:30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</row>
    <row r="980" spans="1:30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</row>
    <row r="981" spans="1:30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</row>
    <row r="982" spans="1:30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</row>
    <row r="983" spans="1:30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</row>
    <row r="984" spans="1:30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</row>
    <row r="985" spans="1:30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</row>
    <row r="986" spans="1:30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</row>
    <row r="987" spans="1:30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</row>
    <row r="988" spans="1:30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</row>
    <row r="989" spans="1:30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</row>
    <row r="990" spans="1:30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</row>
    <row r="991" spans="1:30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</row>
    <row r="992" spans="1:30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</row>
    <row r="993" spans="1:30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</row>
    <row r="994" spans="1:30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</row>
    <row r="995" spans="1:30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</row>
    <row r="996" spans="1:30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</row>
    <row r="997" spans="1:30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</row>
    <row r="998" spans="1:30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</row>
    <row r="999" spans="1:30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</row>
    <row r="1000" spans="1:30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</row>
  </sheetData>
  <mergeCells count="94">
    <mergeCell ref="D44:Y44"/>
    <mergeCell ref="I45:P45"/>
    <mergeCell ref="Q45:Y45"/>
    <mergeCell ref="I46:P46"/>
    <mergeCell ref="Q46:Y46"/>
    <mergeCell ref="D45:H45"/>
    <mergeCell ref="D46:H46"/>
    <mergeCell ref="C48:F48"/>
    <mergeCell ref="G48:G49"/>
    <mergeCell ref="E49:F49"/>
    <mergeCell ref="H48:AA49"/>
    <mergeCell ref="E50:F50"/>
    <mergeCell ref="H60:I60"/>
    <mergeCell ref="J60:K60"/>
    <mergeCell ref="L60:M60"/>
    <mergeCell ref="B62:C62"/>
    <mergeCell ref="H50:AA50"/>
    <mergeCell ref="H51:AA51"/>
    <mergeCell ref="U60:W60"/>
    <mergeCell ref="X60:Y60"/>
    <mergeCell ref="H52:AA52"/>
    <mergeCell ref="H53:AA53"/>
    <mergeCell ref="H54:AA54"/>
    <mergeCell ref="K56:L56"/>
    <mergeCell ref="B58:AB58"/>
    <mergeCell ref="O60:Q60"/>
    <mergeCell ref="R60:T60"/>
    <mergeCell ref="Z60:AB60"/>
    <mergeCell ref="B64:C64"/>
    <mergeCell ref="B66:C66"/>
    <mergeCell ref="B68:C68"/>
    <mergeCell ref="B70:C70"/>
    <mergeCell ref="E51:F51"/>
    <mergeCell ref="E52:F52"/>
    <mergeCell ref="E53:F53"/>
    <mergeCell ref="E54:F54"/>
    <mergeCell ref="C56:D56"/>
    <mergeCell ref="B60:C60"/>
    <mergeCell ref="E60:F60"/>
    <mergeCell ref="D62:AB62"/>
    <mergeCell ref="D64:AB64"/>
    <mergeCell ref="D66:AB66"/>
    <mergeCell ref="D68:AB68"/>
    <mergeCell ref="D70:AB70"/>
    <mergeCell ref="B72:AB72"/>
    <mergeCell ref="B74:C74"/>
    <mergeCell ref="B75:C75"/>
    <mergeCell ref="E75:F75"/>
    <mergeCell ref="G75:O75"/>
    <mergeCell ref="P75:AB75"/>
    <mergeCell ref="B76:AB76"/>
    <mergeCell ref="B73:C73"/>
    <mergeCell ref="E73:F73"/>
    <mergeCell ref="G73:O73"/>
    <mergeCell ref="P73:AB73"/>
    <mergeCell ref="E74:F74"/>
    <mergeCell ref="G74:O74"/>
    <mergeCell ref="P74:AB74"/>
    <mergeCell ref="B2:D6"/>
    <mergeCell ref="F2:AB6"/>
    <mergeCell ref="C7:D7"/>
    <mergeCell ref="C9:F9"/>
    <mergeCell ref="C10:D10"/>
    <mergeCell ref="E10:AA10"/>
    <mergeCell ref="AA11:AB11"/>
    <mergeCell ref="E12:AA12"/>
    <mergeCell ref="F14:AB14"/>
    <mergeCell ref="C15:AA15"/>
    <mergeCell ref="R18:AA18"/>
    <mergeCell ref="C11:F11"/>
    <mergeCell ref="C12:D12"/>
    <mergeCell ref="C13:D13"/>
    <mergeCell ref="C14:D14"/>
    <mergeCell ref="C18:P23"/>
    <mergeCell ref="W23:AA23"/>
    <mergeCell ref="C26:AA26"/>
    <mergeCell ref="C29:K29"/>
    <mergeCell ref="M29:AA29"/>
    <mergeCell ref="C32:AA32"/>
    <mergeCell ref="W38:AA38"/>
    <mergeCell ref="Q42:U42"/>
    <mergeCell ref="X42:AA42"/>
    <mergeCell ref="F34:G34"/>
    <mergeCell ref="F38:G38"/>
    <mergeCell ref="L38:N38"/>
    <mergeCell ref="D40:F40"/>
    <mergeCell ref="Q40:U40"/>
    <mergeCell ref="X40:AA40"/>
    <mergeCell ref="C34:D34"/>
    <mergeCell ref="K34:N34"/>
    <mergeCell ref="W34:AA34"/>
    <mergeCell ref="F36:M36"/>
    <mergeCell ref="P36:AA36"/>
    <mergeCell ref="D42:F42"/>
  </mergeCells>
  <pageMargins left="0.7" right="0.7" top="0.75" bottom="0.75" header="0" footer="0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99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</row>
    <row r="2" spans="1:30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</row>
    <row r="3" spans="1:30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</row>
    <row r="4" spans="1:30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</row>
    <row r="5" spans="1:30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</row>
    <row r="6" spans="1:30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</row>
    <row r="7" spans="1:30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</row>
    <row r="8" spans="1:30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</row>
    <row r="9" spans="1:30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</row>
    <row r="10" spans="1:30" ht="30" customHeight="1" x14ac:dyDescent="0.25">
      <c r="A10" s="352"/>
      <c r="B10" s="31"/>
      <c r="C10" s="488" t="s">
        <v>123</v>
      </c>
      <c r="D10" s="487"/>
      <c r="E10" s="489" t="s">
        <v>497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</row>
    <row r="11" spans="1:30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</row>
    <row r="12" spans="1:30" ht="29.25" customHeight="1" x14ac:dyDescent="0.25">
      <c r="A12" s="352"/>
      <c r="B12" s="31"/>
      <c r="C12" s="502" t="s">
        <v>125</v>
      </c>
      <c r="D12" s="503"/>
      <c r="E12" s="500" t="s">
        <v>498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</row>
    <row r="13" spans="1:30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</row>
    <row r="14" spans="1:30" ht="15" customHeight="1" x14ac:dyDescent="0.25">
      <c r="A14" s="352"/>
      <c r="B14" s="31"/>
      <c r="C14" s="488" t="s">
        <v>127</v>
      </c>
      <c r="D14" s="487"/>
      <c r="E14" s="363"/>
      <c r="F14" s="486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99"/>
      <c r="AC14" s="352"/>
      <c r="AD14" s="352"/>
    </row>
    <row r="15" spans="1:30" ht="29.25" customHeight="1" x14ac:dyDescent="0.25">
      <c r="A15" s="352"/>
      <c r="B15" s="31"/>
      <c r="C15" s="489" t="s">
        <v>499</v>
      </c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79"/>
      <c r="AB15" s="364"/>
      <c r="AC15" s="352"/>
      <c r="AD15" s="352"/>
    </row>
    <row r="16" spans="1:30" ht="15" customHeight="1" x14ac:dyDescent="0.25">
      <c r="A16" s="352"/>
      <c r="B16" s="31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5"/>
      <c r="V16" s="365"/>
      <c r="W16" s="365"/>
      <c r="X16" s="365"/>
      <c r="Y16" s="365"/>
      <c r="Z16" s="365"/>
      <c r="AA16" s="365"/>
      <c r="AB16" s="364"/>
      <c r="AC16" s="352"/>
      <c r="AD16" s="352"/>
    </row>
    <row r="17" spans="1:30" ht="15" customHeight="1" x14ac:dyDescent="0.25">
      <c r="A17" s="352"/>
      <c r="B17" s="31"/>
      <c r="C17" s="366" t="s">
        <v>128</v>
      </c>
      <c r="D17" s="366"/>
      <c r="E17" s="352"/>
      <c r="F17" s="352"/>
      <c r="G17" s="352"/>
      <c r="H17" s="352"/>
      <c r="I17" s="352"/>
      <c r="J17" s="365"/>
      <c r="K17" s="365"/>
      <c r="L17" s="365"/>
      <c r="M17" s="365"/>
      <c r="N17" s="365"/>
      <c r="O17" s="365"/>
      <c r="P17" s="365"/>
      <c r="Q17" s="365"/>
      <c r="R17" s="365" t="s">
        <v>129</v>
      </c>
      <c r="S17" s="365"/>
      <c r="T17" s="365"/>
      <c r="U17" s="365"/>
      <c r="V17" s="365"/>
      <c r="W17" s="365"/>
      <c r="X17" s="365"/>
      <c r="Y17" s="365"/>
      <c r="Z17" s="365"/>
      <c r="AA17" s="365"/>
      <c r="AB17" s="364"/>
      <c r="AC17" s="352"/>
      <c r="AD17" s="352"/>
    </row>
    <row r="18" spans="1:30" ht="15" customHeight="1" x14ac:dyDescent="0.25">
      <c r="A18" s="352"/>
      <c r="B18" s="31"/>
      <c r="C18" s="504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06"/>
      <c r="Q18" s="352"/>
      <c r="R18" s="490"/>
      <c r="S18" s="491"/>
      <c r="T18" s="491"/>
      <c r="U18" s="491"/>
      <c r="V18" s="491"/>
      <c r="W18" s="491"/>
      <c r="X18" s="491"/>
      <c r="Y18" s="491"/>
      <c r="Z18" s="491"/>
      <c r="AA18" s="479"/>
      <c r="AB18" s="360"/>
      <c r="AC18" s="352"/>
      <c r="AD18" s="352"/>
    </row>
    <row r="19" spans="1:30" ht="15" customHeight="1" x14ac:dyDescent="0.25">
      <c r="A19" s="352"/>
      <c r="B19" s="31"/>
      <c r="C19" s="507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99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</row>
    <row r="20" spans="1:30" ht="15" customHeight="1" x14ac:dyDescent="0.25">
      <c r="A20" s="352"/>
      <c r="B20" s="31"/>
      <c r="C20" s="507"/>
      <c r="D20" s="461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99"/>
      <c r="Q20" s="362"/>
      <c r="R20" s="365" t="s">
        <v>130</v>
      </c>
      <c r="S20" s="365"/>
      <c r="T20" s="365"/>
      <c r="U20" s="365"/>
      <c r="V20" s="365"/>
      <c r="W20" s="362"/>
      <c r="X20" s="362"/>
      <c r="Y20" s="362"/>
      <c r="Z20" s="352"/>
      <c r="AA20" s="362"/>
      <c r="AB20" s="360"/>
      <c r="AC20" s="352"/>
      <c r="AD20" s="352"/>
    </row>
    <row r="21" spans="1:30" ht="15" customHeight="1" x14ac:dyDescent="0.25">
      <c r="A21" s="352"/>
      <c r="B21" s="31"/>
      <c r="C21" s="507"/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99"/>
      <c r="Q21" s="352"/>
      <c r="R21" s="37"/>
      <c r="S21" s="352" t="s">
        <v>15</v>
      </c>
      <c r="T21" s="352"/>
      <c r="U21" s="37"/>
      <c r="V21" s="352" t="s">
        <v>27</v>
      </c>
      <c r="W21" s="352"/>
      <c r="X21" s="37"/>
      <c r="Y21" s="367" t="s">
        <v>46</v>
      </c>
      <c r="Z21" s="352"/>
      <c r="AA21" s="352"/>
      <c r="AB21" s="360"/>
      <c r="AC21" s="352"/>
      <c r="AD21" s="352"/>
    </row>
    <row r="22" spans="1:30" ht="15" customHeight="1" x14ac:dyDescent="0.25">
      <c r="A22" s="352"/>
      <c r="B22" s="31"/>
      <c r="C22" s="507"/>
      <c r="D22" s="461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99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60"/>
      <c r="AC22" s="352"/>
      <c r="AD22" s="352"/>
    </row>
    <row r="23" spans="1:30" ht="15" customHeight="1" x14ac:dyDescent="0.25">
      <c r="A23" s="352"/>
      <c r="B23" s="31"/>
      <c r="C23" s="508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10"/>
      <c r="Q23" s="352"/>
      <c r="R23" s="365" t="s">
        <v>131</v>
      </c>
      <c r="S23" s="352"/>
      <c r="T23" s="352"/>
      <c r="U23" s="352"/>
      <c r="V23" s="352"/>
      <c r="W23" s="497" t="s">
        <v>21</v>
      </c>
      <c r="X23" s="491"/>
      <c r="Y23" s="491"/>
      <c r="Z23" s="491"/>
      <c r="AA23" s="479"/>
      <c r="AB23" s="360"/>
      <c r="AC23" s="352"/>
      <c r="AD23" s="352"/>
    </row>
    <row r="24" spans="1:30" ht="15" customHeight="1" x14ac:dyDescent="0.25">
      <c r="A24" s="352"/>
      <c r="B24" s="31"/>
      <c r="C24" s="362"/>
      <c r="D24" s="362"/>
      <c r="E24" s="362"/>
      <c r="F24" s="362"/>
      <c r="G24" s="36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65"/>
      <c r="S24" s="352"/>
      <c r="T24" s="352"/>
      <c r="U24" s="352"/>
      <c r="V24" s="352"/>
      <c r="W24" s="352"/>
      <c r="X24" s="352"/>
      <c r="Y24" s="352"/>
      <c r="Z24" s="352"/>
      <c r="AA24" s="352"/>
      <c r="AB24" s="360"/>
      <c r="AC24" s="352"/>
      <c r="AD24" s="352"/>
    </row>
    <row r="25" spans="1:30" ht="15" customHeight="1" x14ac:dyDescent="0.25">
      <c r="A25" s="352"/>
      <c r="B25" s="31"/>
      <c r="C25" s="365" t="s">
        <v>132</v>
      </c>
      <c r="D25" s="362"/>
      <c r="E25" s="362"/>
      <c r="F25" s="362"/>
      <c r="G25" s="362"/>
      <c r="H25" s="36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60"/>
      <c r="AC25" s="352"/>
      <c r="AD25" s="352"/>
    </row>
    <row r="26" spans="1:30" ht="39.75" customHeight="1" x14ac:dyDescent="0.25">
      <c r="A26" s="352"/>
      <c r="B26" s="31"/>
      <c r="C26" s="879" t="s">
        <v>500</v>
      </c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491"/>
      <c r="S26" s="491"/>
      <c r="T26" s="491"/>
      <c r="U26" s="491"/>
      <c r="V26" s="491"/>
      <c r="W26" s="491"/>
      <c r="X26" s="491"/>
      <c r="Y26" s="491"/>
      <c r="Z26" s="491"/>
      <c r="AA26" s="479"/>
      <c r="AB26" s="360"/>
      <c r="AC26" s="352"/>
      <c r="AD26" s="352"/>
    </row>
    <row r="27" spans="1:30" ht="15" customHeight="1" x14ac:dyDescent="0.25">
      <c r="A27" s="352"/>
      <c r="B27" s="31"/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B27" s="368"/>
      <c r="AC27" s="352"/>
      <c r="AD27" s="352"/>
    </row>
    <row r="28" spans="1:30" ht="15" customHeight="1" x14ac:dyDescent="0.25">
      <c r="A28" s="352"/>
      <c r="B28" s="31"/>
      <c r="C28" s="356" t="s">
        <v>134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56" t="s">
        <v>134</v>
      </c>
      <c r="N28" s="362"/>
      <c r="O28" s="362"/>
      <c r="P28" s="362"/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8"/>
      <c r="AC28" s="352"/>
      <c r="AD28" s="352"/>
    </row>
    <row r="29" spans="1:30" ht="29.25" customHeight="1" x14ac:dyDescent="0.25">
      <c r="A29" s="352"/>
      <c r="B29" s="31"/>
      <c r="C29" s="497" t="s">
        <v>501</v>
      </c>
      <c r="D29" s="491"/>
      <c r="E29" s="491"/>
      <c r="F29" s="491"/>
      <c r="G29" s="491"/>
      <c r="H29" s="491"/>
      <c r="I29" s="491"/>
      <c r="J29" s="491"/>
      <c r="K29" s="479"/>
      <c r="L29" s="362"/>
      <c r="M29" s="497"/>
      <c r="N29" s="491"/>
      <c r="O29" s="491"/>
      <c r="P29" s="491"/>
      <c r="Q29" s="491"/>
      <c r="R29" s="491"/>
      <c r="S29" s="491"/>
      <c r="T29" s="491"/>
      <c r="U29" s="491"/>
      <c r="V29" s="491"/>
      <c r="W29" s="491"/>
      <c r="X29" s="491"/>
      <c r="Y29" s="491"/>
      <c r="Z29" s="491"/>
      <c r="AA29" s="479"/>
      <c r="AB29" s="368"/>
      <c r="AC29" s="352"/>
      <c r="AD29" s="352"/>
    </row>
    <row r="30" spans="1:30" ht="15" customHeight="1" x14ac:dyDescent="0.25">
      <c r="A30" s="352"/>
      <c r="B30" s="31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2"/>
      <c r="Y30" s="352"/>
      <c r="Z30" s="352"/>
      <c r="AA30" s="352"/>
      <c r="AB30" s="360"/>
      <c r="AC30" s="352"/>
      <c r="AD30" s="352"/>
    </row>
    <row r="31" spans="1:30" ht="15" customHeight="1" x14ac:dyDescent="0.25">
      <c r="A31" s="352"/>
      <c r="B31" s="31"/>
      <c r="C31" s="369" t="s">
        <v>137</v>
      </c>
      <c r="D31" s="369"/>
      <c r="E31" s="369"/>
      <c r="F31" s="369"/>
      <c r="G31" s="370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1"/>
      <c r="Y31" s="371"/>
      <c r="Z31" s="371"/>
      <c r="AA31" s="371"/>
      <c r="AB31" s="360"/>
      <c r="AC31" s="352"/>
      <c r="AD31" s="352"/>
    </row>
    <row r="32" spans="1:30" ht="90" customHeight="1" x14ac:dyDescent="0.25">
      <c r="A32" s="352"/>
      <c r="B32" s="31"/>
      <c r="C32" s="496" t="s">
        <v>502</v>
      </c>
      <c r="D32" s="491"/>
      <c r="E32" s="491"/>
      <c r="F32" s="491"/>
      <c r="G32" s="491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491"/>
      <c r="S32" s="491"/>
      <c r="T32" s="491"/>
      <c r="U32" s="491"/>
      <c r="V32" s="491"/>
      <c r="W32" s="491"/>
      <c r="X32" s="491"/>
      <c r="Y32" s="491"/>
      <c r="Z32" s="491"/>
      <c r="AA32" s="479"/>
      <c r="AB32" s="360"/>
      <c r="AC32" s="352"/>
      <c r="AD32" s="352"/>
    </row>
    <row r="33" spans="1:30" ht="15" customHeight="1" x14ac:dyDescent="0.25">
      <c r="A33" s="352"/>
      <c r="B33" s="31"/>
      <c r="C33" s="352"/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60"/>
      <c r="AC33" s="352"/>
      <c r="AD33" s="352"/>
    </row>
    <row r="34" spans="1:30" ht="15.75" customHeight="1" x14ac:dyDescent="0.25">
      <c r="A34" s="352"/>
      <c r="B34" s="31"/>
      <c r="C34" s="495" t="s">
        <v>139</v>
      </c>
      <c r="D34" s="487"/>
      <c r="E34" s="365"/>
      <c r="F34" s="489" t="s">
        <v>22</v>
      </c>
      <c r="G34" s="479"/>
      <c r="H34" s="365"/>
      <c r="I34" s="352"/>
      <c r="J34" s="372" t="s">
        <v>140</v>
      </c>
      <c r="K34" s="489">
        <v>1.2</v>
      </c>
      <c r="L34" s="491"/>
      <c r="M34" s="491"/>
      <c r="N34" s="479"/>
      <c r="O34" s="365"/>
      <c r="P34" s="365"/>
      <c r="Q34" s="356" t="s">
        <v>141</v>
      </c>
      <c r="R34" s="352"/>
      <c r="S34" s="365"/>
      <c r="T34" s="365"/>
      <c r="U34" s="365"/>
      <c r="V34" s="365"/>
      <c r="W34" s="489" t="s">
        <v>20</v>
      </c>
      <c r="X34" s="491"/>
      <c r="Y34" s="491"/>
      <c r="Z34" s="491"/>
      <c r="AA34" s="479"/>
      <c r="AB34" s="364"/>
      <c r="AC34" s="352"/>
      <c r="AD34" s="352"/>
    </row>
    <row r="35" spans="1:30" ht="15.75" customHeight="1" x14ac:dyDescent="0.25">
      <c r="A35" s="352"/>
      <c r="B35" s="31"/>
      <c r="C35" s="352"/>
      <c r="D35" s="352"/>
      <c r="E35" s="352"/>
      <c r="F35" s="367"/>
      <c r="G35" s="367"/>
      <c r="H35" s="367"/>
      <c r="I35" s="367"/>
      <c r="J35" s="367"/>
      <c r="K35" s="367"/>
      <c r="L35" s="367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60"/>
      <c r="AC35" s="352"/>
      <c r="AD35" s="352"/>
    </row>
    <row r="36" spans="1:30" ht="32.25" customHeight="1" x14ac:dyDescent="0.25">
      <c r="A36" s="352"/>
      <c r="B36" s="31"/>
      <c r="C36" s="352"/>
      <c r="D36" s="372" t="s">
        <v>142</v>
      </c>
      <c r="E36" s="365"/>
      <c r="F36" s="496" t="s">
        <v>503</v>
      </c>
      <c r="G36" s="491"/>
      <c r="H36" s="491"/>
      <c r="I36" s="491"/>
      <c r="J36" s="491"/>
      <c r="K36" s="491"/>
      <c r="L36" s="491"/>
      <c r="M36" s="479"/>
      <c r="N36" s="352"/>
      <c r="O36" s="372" t="s">
        <v>144</v>
      </c>
      <c r="P36" s="497">
        <v>0</v>
      </c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0"/>
      <c r="AC36" s="352"/>
      <c r="AD36" s="352"/>
    </row>
    <row r="37" spans="1:30" ht="15.75" customHeight="1" x14ac:dyDescent="0.25">
      <c r="A37" s="352"/>
      <c r="B37" s="31"/>
      <c r="C37" s="365"/>
      <c r="D37" s="365"/>
      <c r="E37" s="365"/>
      <c r="F37" s="367"/>
      <c r="G37" s="367"/>
      <c r="H37" s="367"/>
      <c r="I37" s="367"/>
      <c r="J37" s="367"/>
      <c r="K37" s="367"/>
      <c r="L37" s="367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5"/>
      <c r="Y37" s="365"/>
      <c r="Z37" s="365"/>
      <c r="AA37" s="365"/>
      <c r="AB37" s="364"/>
      <c r="AC37" s="352"/>
      <c r="AD37" s="352"/>
    </row>
    <row r="38" spans="1:30" ht="15.75" customHeight="1" x14ac:dyDescent="0.25">
      <c r="A38" s="352"/>
      <c r="B38" s="31"/>
      <c r="C38" s="352"/>
      <c r="D38" s="372" t="s">
        <v>145</v>
      </c>
      <c r="E38" s="352"/>
      <c r="F38" s="490" t="s">
        <v>146</v>
      </c>
      <c r="G38" s="479"/>
      <c r="H38" s="352"/>
      <c r="I38" s="352"/>
      <c r="J38" s="365" t="s">
        <v>147</v>
      </c>
      <c r="K38" s="352"/>
      <c r="L38" s="490" t="s">
        <v>148</v>
      </c>
      <c r="M38" s="491"/>
      <c r="N38" s="479"/>
      <c r="O38" s="365"/>
      <c r="P38" s="365"/>
      <c r="Q38" s="352"/>
      <c r="R38" s="365" t="s">
        <v>149</v>
      </c>
      <c r="S38" s="365"/>
      <c r="T38" s="365"/>
      <c r="U38" s="365"/>
      <c r="V38" s="365"/>
      <c r="W38" s="498"/>
      <c r="X38" s="491"/>
      <c r="Y38" s="491"/>
      <c r="Z38" s="491"/>
      <c r="AA38" s="479"/>
      <c r="AB38" s="364"/>
      <c r="AC38" s="352"/>
      <c r="AD38" s="352"/>
    </row>
    <row r="39" spans="1:30" ht="15.75" customHeight="1" x14ac:dyDescent="0.25">
      <c r="A39" s="352"/>
      <c r="B39" s="31"/>
      <c r="C39" s="352"/>
      <c r="D39" s="352"/>
      <c r="E39" s="352"/>
      <c r="F39" s="29"/>
      <c r="G39" s="352"/>
      <c r="H39" s="352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7"/>
      <c r="AC39" s="352"/>
      <c r="AD39" s="352"/>
    </row>
    <row r="40" spans="1:30" ht="15.75" customHeight="1" x14ac:dyDescent="0.25">
      <c r="A40" s="352"/>
      <c r="B40" s="31"/>
      <c r="C40" s="373" t="s">
        <v>150</v>
      </c>
      <c r="D40" s="492">
        <v>2024</v>
      </c>
      <c r="E40" s="493"/>
      <c r="F40" s="494"/>
      <c r="G40" s="35"/>
      <c r="H40" s="356"/>
      <c r="I40" s="356"/>
      <c r="J40" s="356"/>
      <c r="K40" s="356"/>
      <c r="L40" s="356"/>
      <c r="M40" s="356"/>
      <c r="N40" s="356"/>
      <c r="O40" s="356"/>
      <c r="P40" s="356"/>
      <c r="Q40" s="486"/>
      <c r="R40" s="487"/>
      <c r="S40" s="487"/>
      <c r="T40" s="487"/>
      <c r="U40" s="487"/>
      <c r="V40" s="356"/>
      <c r="W40" s="356"/>
      <c r="X40" s="488"/>
      <c r="Y40" s="487"/>
      <c r="Z40" s="487"/>
      <c r="AA40" s="487"/>
      <c r="AB40" s="364"/>
      <c r="AC40" s="352"/>
      <c r="AD40" s="352"/>
    </row>
    <row r="41" spans="1:30" ht="5.25" customHeight="1" x14ac:dyDescent="0.25">
      <c r="A41" s="352"/>
      <c r="B41" s="31"/>
      <c r="C41" s="365"/>
      <c r="D41" s="38"/>
      <c r="E41" s="38"/>
      <c r="F41" s="38"/>
      <c r="G41" s="352"/>
      <c r="H41" s="356"/>
      <c r="I41" s="356"/>
      <c r="J41" s="356"/>
      <c r="K41" s="356"/>
      <c r="L41" s="356"/>
      <c r="M41" s="356"/>
      <c r="N41" s="356"/>
      <c r="O41" s="356"/>
      <c r="P41" s="356"/>
      <c r="Q41" s="362"/>
      <c r="R41" s="362"/>
      <c r="S41" s="362"/>
      <c r="T41" s="362"/>
      <c r="U41" s="362"/>
      <c r="V41" s="356"/>
      <c r="W41" s="356"/>
      <c r="X41" s="358"/>
      <c r="Y41" s="358"/>
      <c r="Z41" s="358"/>
      <c r="AA41" s="358"/>
      <c r="AB41" s="364"/>
      <c r="AC41" s="352"/>
      <c r="AD41" s="352"/>
    </row>
    <row r="42" spans="1:30" ht="15.75" customHeight="1" x14ac:dyDescent="0.25">
      <c r="A42" s="352"/>
      <c r="B42" s="31"/>
      <c r="C42" s="365" t="s">
        <v>140</v>
      </c>
      <c r="D42" s="497">
        <v>1</v>
      </c>
      <c r="E42" s="491"/>
      <c r="F42" s="479"/>
      <c r="G42" s="352"/>
      <c r="H42" s="356"/>
      <c r="I42" s="356"/>
      <c r="J42" s="356"/>
      <c r="K42" s="356"/>
      <c r="L42" s="356"/>
      <c r="M42" s="356"/>
      <c r="N42" s="356"/>
      <c r="O42" s="356"/>
      <c r="P42" s="356"/>
      <c r="Q42" s="486"/>
      <c r="R42" s="487"/>
      <c r="S42" s="487"/>
      <c r="T42" s="487"/>
      <c r="U42" s="487"/>
      <c r="V42" s="356"/>
      <c r="W42" s="356"/>
      <c r="X42" s="488"/>
      <c r="Y42" s="487"/>
      <c r="Z42" s="487"/>
      <c r="AA42" s="487"/>
      <c r="AB42" s="357"/>
      <c r="AC42" s="352"/>
      <c r="AD42" s="352"/>
    </row>
    <row r="43" spans="1:30" ht="15.75" customHeight="1" x14ac:dyDescent="0.25">
      <c r="A43" s="352"/>
      <c r="B43" s="31"/>
      <c r="C43" s="352"/>
      <c r="D43" s="352"/>
      <c r="E43" s="352"/>
      <c r="F43" s="352"/>
      <c r="G43" s="352"/>
      <c r="H43" s="352"/>
      <c r="I43" s="356"/>
      <c r="J43" s="356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57"/>
      <c r="AC43" s="352"/>
      <c r="AD43" s="352"/>
    </row>
    <row r="44" spans="1:30" ht="15.75" customHeight="1" x14ac:dyDescent="0.25">
      <c r="A44" s="352"/>
      <c r="B44" s="31"/>
      <c r="C44" s="365"/>
      <c r="D44" s="489" t="s">
        <v>151</v>
      </c>
      <c r="E44" s="491"/>
      <c r="F44" s="491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79"/>
      <c r="Z44" s="366"/>
      <c r="AA44" s="366"/>
      <c r="AB44" s="374"/>
      <c r="AC44" s="352"/>
      <c r="AD44" s="352"/>
    </row>
    <row r="45" spans="1:30" ht="15.75" customHeight="1" x14ac:dyDescent="0.25">
      <c r="A45" s="352"/>
      <c r="B45" s="31"/>
      <c r="C45" s="352"/>
      <c r="D45" s="528" t="s">
        <v>152</v>
      </c>
      <c r="E45" s="491"/>
      <c r="F45" s="491"/>
      <c r="G45" s="491"/>
      <c r="H45" s="479"/>
      <c r="I45" s="524" t="s">
        <v>153</v>
      </c>
      <c r="J45" s="491"/>
      <c r="K45" s="491"/>
      <c r="L45" s="491"/>
      <c r="M45" s="491"/>
      <c r="N45" s="491"/>
      <c r="O45" s="491"/>
      <c r="P45" s="479"/>
      <c r="Q45" s="525" t="s">
        <v>154</v>
      </c>
      <c r="R45" s="491"/>
      <c r="S45" s="491"/>
      <c r="T45" s="491"/>
      <c r="U45" s="491"/>
      <c r="V45" s="491"/>
      <c r="W45" s="491"/>
      <c r="X45" s="491"/>
      <c r="Y45" s="479"/>
      <c r="Z45" s="366"/>
      <c r="AA45" s="366"/>
      <c r="AB45" s="374"/>
      <c r="AC45" s="352"/>
      <c r="AD45" s="352"/>
    </row>
    <row r="46" spans="1:30" ht="15.75" customHeight="1" x14ac:dyDescent="0.25">
      <c r="A46" s="375"/>
      <c r="B46" s="39"/>
      <c r="C46" s="40"/>
      <c r="D46" s="529" t="s">
        <v>155</v>
      </c>
      <c r="E46" s="491"/>
      <c r="F46" s="491"/>
      <c r="G46" s="491"/>
      <c r="H46" s="479"/>
      <c r="I46" s="526" t="s">
        <v>156</v>
      </c>
      <c r="J46" s="491"/>
      <c r="K46" s="491"/>
      <c r="L46" s="491"/>
      <c r="M46" s="491"/>
      <c r="N46" s="491"/>
      <c r="O46" s="491"/>
      <c r="P46" s="479"/>
      <c r="Q46" s="527" t="s">
        <v>157</v>
      </c>
      <c r="R46" s="491"/>
      <c r="S46" s="491"/>
      <c r="T46" s="491"/>
      <c r="U46" s="491"/>
      <c r="V46" s="491"/>
      <c r="W46" s="491"/>
      <c r="X46" s="491"/>
      <c r="Y46" s="479"/>
      <c r="Z46" s="375"/>
      <c r="AA46" s="375"/>
      <c r="AB46" s="376"/>
      <c r="AC46" s="375"/>
      <c r="AD46" s="375"/>
    </row>
    <row r="47" spans="1:30" ht="15.75" customHeight="1" x14ac:dyDescent="0.25">
      <c r="A47" s="352"/>
      <c r="B47" s="31"/>
      <c r="C47" s="377"/>
      <c r="D47" s="377"/>
      <c r="E47" s="377"/>
      <c r="F47" s="377"/>
      <c r="G47" s="378"/>
      <c r="H47" s="378"/>
      <c r="I47" s="378"/>
      <c r="J47" s="378"/>
      <c r="K47" s="378"/>
      <c r="L47" s="378"/>
      <c r="M47" s="378"/>
      <c r="N47" s="378"/>
      <c r="O47" s="378"/>
      <c r="P47" s="378"/>
      <c r="Q47" s="378"/>
      <c r="R47" s="378"/>
      <c r="S47" s="378"/>
      <c r="T47" s="378"/>
      <c r="U47" s="378"/>
      <c r="V47" s="378"/>
      <c r="W47" s="378"/>
      <c r="X47" s="378"/>
      <c r="Y47" s="378"/>
      <c r="Z47" s="377"/>
      <c r="AA47" s="377"/>
      <c r="AB47" s="361"/>
      <c r="AC47" s="352"/>
      <c r="AD47" s="352"/>
    </row>
    <row r="48" spans="1:30" ht="15.75" customHeight="1" x14ac:dyDescent="0.25">
      <c r="A48" s="379"/>
      <c r="B48" s="41"/>
      <c r="C48" s="517" t="s">
        <v>158</v>
      </c>
      <c r="D48" s="491"/>
      <c r="E48" s="491"/>
      <c r="F48" s="479"/>
      <c r="G48" s="522" t="s">
        <v>159</v>
      </c>
      <c r="H48" s="523" t="s">
        <v>160</v>
      </c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6"/>
      <c r="AB48" s="374"/>
      <c r="AC48" s="379"/>
      <c r="AD48" s="379"/>
    </row>
    <row r="49" spans="1:30" ht="15.75" customHeight="1" x14ac:dyDescent="0.25">
      <c r="A49" s="379"/>
      <c r="B49" s="41"/>
      <c r="C49" s="42" t="s">
        <v>161</v>
      </c>
      <c r="D49" s="43">
        <v>1.2</v>
      </c>
      <c r="E49" s="517" t="s">
        <v>162</v>
      </c>
      <c r="F49" s="479"/>
      <c r="G49" s="463"/>
      <c r="H49" s="508"/>
      <c r="I49" s="509"/>
      <c r="J49" s="509"/>
      <c r="K49" s="509"/>
      <c r="L49" s="509"/>
      <c r="M49" s="509"/>
      <c r="N49" s="509"/>
      <c r="O49" s="509"/>
      <c r="P49" s="509"/>
      <c r="Q49" s="509"/>
      <c r="R49" s="509"/>
      <c r="S49" s="509"/>
      <c r="T49" s="509"/>
      <c r="U49" s="509"/>
      <c r="V49" s="509"/>
      <c r="W49" s="509"/>
      <c r="X49" s="509"/>
      <c r="Y49" s="509"/>
      <c r="Z49" s="509"/>
      <c r="AA49" s="510"/>
      <c r="AB49" s="374"/>
      <c r="AC49" s="379"/>
      <c r="AD49" s="379"/>
    </row>
    <row r="50" spans="1:30" ht="15.75" customHeight="1" x14ac:dyDescent="0.25">
      <c r="A50" s="379"/>
      <c r="B50" s="41"/>
      <c r="C50" s="44">
        <v>2024</v>
      </c>
      <c r="D50" s="45">
        <v>45474</v>
      </c>
      <c r="E50" s="516">
        <v>45656</v>
      </c>
      <c r="F50" s="479"/>
      <c r="G50" s="46">
        <v>1.2</v>
      </c>
      <c r="H50" s="521" t="s">
        <v>504</v>
      </c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491"/>
      <c r="V50" s="491"/>
      <c r="W50" s="491"/>
      <c r="X50" s="491"/>
      <c r="Y50" s="491"/>
      <c r="Z50" s="491"/>
      <c r="AA50" s="479"/>
      <c r="AB50" s="374"/>
      <c r="AC50" s="379"/>
      <c r="AD50" s="379"/>
    </row>
    <row r="51" spans="1:30" ht="15.75" customHeight="1" x14ac:dyDescent="0.25">
      <c r="A51" s="379"/>
      <c r="B51" s="41"/>
      <c r="C51" s="44">
        <v>2025</v>
      </c>
      <c r="D51" s="45">
        <v>45658</v>
      </c>
      <c r="E51" s="516">
        <v>46021</v>
      </c>
      <c r="F51" s="479"/>
      <c r="G51" s="46">
        <v>1.7</v>
      </c>
      <c r="H51" s="521" t="s">
        <v>504</v>
      </c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  <c r="AA51" s="479"/>
      <c r="AB51" s="374"/>
      <c r="AC51" s="379"/>
      <c r="AD51" s="379"/>
    </row>
    <row r="52" spans="1:30" ht="15.75" customHeight="1" x14ac:dyDescent="0.25">
      <c r="A52" s="379"/>
      <c r="B52" s="41"/>
      <c r="C52" s="44">
        <v>2026</v>
      </c>
      <c r="D52" s="45">
        <v>46023</v>
      </c>
      <c r="E52" s="516">
        <v>46386</v>
      </c>
      <c r="F52" s="479"/>
      <c r="G52" s="46">
        <v>1.1000000000000001</v>
      </c>
      <c r="H52" s="521" t="s">
        <v>504</v>
      </c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79"/>
      <c r="AB52" s="374"/>
      <c r="AC52" s="379"/>
      <c r="AD52" s="379"/>
    </row>
    <row r="53" spans="1:30" ht="15.75" customHeight="1" x14ac:dyDescent="0.25">
      <c r="A53" s="379"/>
      <c r="B53" s="41"/>
      <c r="C53" s="44">
        <v>2027</v>
      </c>
      <c r="D53" s="45">
        <v>46388</v>
      </c>
      <c r="E53" s="516">
        <v>46751</v>
      </c>
      <c r="F53" s="479"/>
      <c r="G53" s="46">
        <v>1</v>
      </c>
      <c r="H53" s="521" t="s">
        <v>504</v>
      </c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  <c r="AA53" s="479"/>
      <c r="AB53" s="374"/>
      <c r="AC53" s="379"/>
      <c r="AD53" s="379"/>
    </row>
    <row r="54" spans="1:30" ht="15.75" customHeight="1" x14ac:dyDescent="0.25">
      <c r="A54" s="379"/>
      <c r="B54" s="41"/>
      <c r="C54" s="44"/>
      <c r="D54" s="44"/>
      <c r="E54" s="517"/>
      <c r="F54" s="479"/>
      <c r="G54" s="43"/>
      <c r="H54" s="517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1"/>
      <c r="V54" s="491"/>
      <c r="W54" s="491"/>
      <c r="X54" s="491"/>
      <c r="Y54" s="491"/>
      <c r="Z54" s="491"/>
      <c r="AA54" s="479"/>
      <c r="AB54" s="374"/>
      <c r="AC54" s="379"/>
      <c r="AD54" s="379"/>
    </row>
    <row r="55" spans="1:30" ht="15.75" customHeight="1" x14ac:dyDescent="0.25">
      <c r="A55" s="352"/>
      <c r="B55" s="31"/>
      <c r="C55" s="352"/>
      <c r="D55" s="352"/>
      <c r="E55" s="352"/>
      <c r="F55" s="352"/>
      <c r="G55" s="352"/>
      <c r="H55" s="352"/>
      <c r="I55" s="352"/>
      <c r="J55" s="352"/>
      <c r="K55" s="352"/>
      <c r="L55" s="352"/>
      <c r="M55" s="352"/>
      <c r="N55" s="352"/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2"/>
      <c r="Z55" s="352"/>
      <c r="AA55" s="352"/>
      <c r="AB55" s="360"/>
      <c r="AC55" s="352"/>
      <c r="AD55" s="352"/>
    </row>
    <row r="56" spans="1:30" ht="15.75" customHeight="1" x14ac:dyDescent="0.25">
      <c r="A56" s="352"/>
      <c r="B56" s="31"/>
      <c r="C56" s="495" t="s">
        <v>163</v>
      </c>
      <c r="D56" s="487"/>
      <c r="E56" s="365"/>
      <c r="F56" s="356" t="s">
        <v>164</v>
      </c>
      <c r="G56" s="47"/>
      <c r="H56" s="367"/>
      <c r="I56" s="356" t="s">
        <v>165</v>
      </c>
      <c r="J56" s="352"/>
      <c r="K56" s="490"/>
      <c r="L56" s="479"/>
      <c r="M56" s="365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352"/>
      <c r="AA56" s="352"/>
      <c r="AB56" s="360"/>
      <c r="AC56" s="352"/>
      <c r="AD56" s="352"/>
    </row>
    <row r="57" spans="1:30" ht="15.75" customHeight="1" x14ac:dyDescent="0.25">
      <c r="A57" s="352"/>
      <c r="B57" s="380"/>
      <c r="C57" s="371"/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1"/>
      <c r="P57" s="371"/>
      <c r="Q57" s="371"/>
      <c r="R57" s="371"/>
      <c r="S57" s="371"/>
      <c r="T57" s="371"/>
      <c r="U57" s="371"/>
      <c r="V57" s="371"/>
      <c r="W57" s="371"/>
      <c r="X57" s="371"/>
      <c r="Y57" s="371"/>
      <c r="Z57" s="371"/>
      <c r="AA57" s="371"/>
      <c r="AB57" s="381"/>
      <c r="AC57" s="352"/>
      <c r="AD57" s="352"/>
    </row>
    <row r="58" spans="1:30" ht="15.75" customHeight="1" x14ac:dyDescent="0.25">
      <c r="A58" s="352"/>
      <c r="B58" s="515" t="s">
        <v>166</v>
      </c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91"/>
      <c r="AB58" s="479"/>
      <c r="AC58" s="352"/>
      <c r="AD58" s="352"/>
    </row>
    <row r="59" spans="1:30" ht="15.75" customHeight="1" x14ac:dyDescent="0.25">
      <c r="A59" s="352"/>
      <c r="B59" s="48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2"/>
      <c r="P59" s="382"/>
      <c r="Q59" s="382"/>
      <c r="R59" s="382"/>
      <c r="S59" s="382"/>
      <c r="T59" s="382"/>
      <c r="U59" s="382"/>
      <c r="V59" s="382"/>
      <c r="W59" s="382"/>
      <c r="X59" s="382"/>
      <c r="Y59" s="382"/>
      <c r="Z59" s="382"/>
      <c r="AA59" s="382"/>
      <c r="AB59" s="49"/>
      <c r="AC59" s="352"/>
      <c r="AD59" s="352"/>
    </row>
    <row r="60" spans="1:30" ht="29.25" customHeight="1" x14ac:dyDescent="0.25">
      <c r="A60" s="352"/>
      <c r="B60" s="517" t="s">
        <v>161</v>
      </c>
      <c r="C60" s="479"/>
      <c r="D60" s="43"/>
      <c r="E60" s="517" t="s">
        <v>167</v>
      </c>
      <c r="F60" s="479"/>
      <c r="G60" s="43"/>
      <c r="H60" s="489" t="s">
        <v>168</v>
      </c>
      <c r="I60" s="479"/>
      <c r="J60" s="517"/>
      <c r="K60" s="479"/>
      <c r="L60" s="520"/>
      <c r="M60" s="487"/>
      <c r="N60" s="43" t="s">
        <v>169</v>
      </c>
      <c r="O60" s="517"/>
      <c r="P60" s="491"/>
      <c r="Q60" s="479"/>
      <c r="R60" s="517" t="s">
        <v>170</v>
      </c>
      <c r="S60" s="491"/>
      <c r="T60" s="479"/>
      <c r="U60" s="517"/>
      <c r="V60" s="491"/>
      <c r="W60" s="479"/>
      <c r="X60" s="517" t="s">
        <v>171</v>
      </c>
      <c r="Y60" s="479"/>
      <c r="Z60" s="517"/>
      <c r="AA60" s="491"/>
      <c r="AB60" s="479"/>
      <c r="AC60" s="352"/>
      <c r="AD60" s="352"/>
    </row>
    <row r="61" spans="1:30" ht="15.75" customHeight="1" x14ac:dyDescent="0.25">
      <c r="A61" s="352"/>
      <c r="B61" s="48"/>
      <c r="C61" s="382"/>
      <c r="D61" s="382"/>
      <c r="E61" s="382"/>
      <c r="F61" s="375"/>
      <c r="G61" s="383"/>
      <c r="H61" s="384"/>
      <c r="I61" s="384"/>
      <c r="J61" s="375"/>
      <c r="K61" s="375"/>
      <c r="L61" s="375"/>
      <c r="M61" s="375"/>
      <c r="N61" s="384"/>
      <c r="O61" s="375"/>
      <c r="P61" s="375"/>
      <c r="Q61" s="375"/>
      <c r="R61" s="375"/>
      <c r="S61" s="384"/>
      <c r="T61" s="362"/>
      <c r="U61" s="362"/>
      <c r="V61" s="352"/>
      <c r="W61" s="384"/>
      <c r="X61" s="372"/>
      <c r="Y61" s="372"/>
      <c r="Z61" s="50"/>
      <c r="AA61" s="28"/>
      <c r="AB61" s="51"/>
      <c r="AC61" s="352"/>
      <c r="AD61" s="352"/>
    </row>
    <row r="62" spans="1:30" ht="15.75" customHeight="1" x14ac:dyDescent="0.25">
      <c r="A62" s="352"/>
      <c r="B62" s="515" t="s">
        <v>172</v>
      </c>
      <c r="C62" s="479"/>
      <c r="D62" s="518"/>
      <c r="E62" s="509"/>
      <c r="F62" s="509"/>
      <c r="G62" s="509"/>
      <c r="H62" s="509"/>
      <c r="I62" s="509"/>
      <c r="J62" s="509"/>
      <c r="K62" s="509"/>
      <c r="L62" s="509"/>
      <c r="M62" s="509"/>
      <c r="N62" s="509"/>
      <c r="O62" s="509"/>
      <c r="P62" s="509"/>
      <c r="Q62" s="509"/>
      <c r="R62" s="509"/>
      <c r="S62" s="509"/>
      <c r="T62" s="509"/>
      <c r="U62" s="509"/>
      <c r="V62" s="509"/>
      <c r="W62" s="509"/>
      <c r="X62" s="509"/>
      <c r="Y62" s="509"/>
      <c r="Z62" s="509"/>
      <c r="AA62" s="509"/>
      <c r="AB62" s="510"/>
      <c r="AC62" s="352"/>
      <c r="AD62" s="352"/>
    </row>
    <row r="63" spans="1:30" ht="15.75" customHeight="1" x14ac:dyDescent="0.25">
      <c r="A63" s="352"/>
      <c r="B63" s="48"/>
      <c r="C63" s="382"/>
      <c r="D63" s="382"/>
      <c r="E63" s="382"/>
      <c r="F63" s="375"/>
      <c r="G63" s="383"/>
      <c r="H63" s="384"/>
      <c r="I63" s="384"/>
      <c r="J63" s="375"/>
      <c r="K63" s="375"/>
      <c r="L63" s="375"/>
      <c r="M63" s="375"/>
      <c r="N63" s="384"/>
      <c r="O63" s="375"/>
      <c r="P63" s="375"/>
      <c r="Q63" s="375"/>
      <c r="R63" s="375"/>
      <c r="S63" s="384"/>
      <c r="T63" s="362"/>
      <c r="U63" s="362"/>
      <c r="V63" s="352"/>
      <c r="W63" s="384"/>
      <c r="X63" s="372"/>
      <c r="Y63" s="372"/>
      <c r="Z63" s="50"/>
      <c r="AA63" s="28"/>
      <c r="AB63" s="51"/>
      <c r="AC63" s="352"/>
      <c r="AD63" s="352"/>
    </row>
    <row r="64" spans="1:30" ht="15.75" customHeight="1" x14ac:dyDescent="0.25">
      <c r="A64" s="352"/>
      <c r="B64" s="515" t="s">
        <v>173</v>
      </c>
      <c r="C64" s="479"/>
      <c r="D64" s="519"/>
      <c r="E64" s="509"/>
      <c r="F64" s="509"/>
      <c r="G64" s="509"/>
      <c r="H64" s="509"/>
      <c r="I64" s="509"/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  <c r="U64" s="509"/>
      <c r="V64" s="509"/>
      <c r="W64" s="509"/>
      <c r="X64" s="509"/>
      <c r="Y64" s="509"/>
      <c r="Z64" s="509"/>
      <c r="AA64" s="509"/>
      <c r="AB64" s="510"/>
      <c r="AC64" s="352"/>
      <c r="AD64" s="352"/>
    </row>
    <row r="65" spans="1:30" ht="15.75" customHeight="1" x14ac:dyDescent="0.25">
      <c r="A65" s="352"/>
      <c r="B65" s="48"/>
      <c r="C65" s="382"/>
      <c r="D65" s="382"/>
      <c r="E65" s="382"/>
      <c r="F65" s="375"/>
      <c r="G65" s="383"/>
      <c r="H65" s="384"/>
      <c r="I65" s="384"/>
      <c r="J65" s="375"/>
      <c r="K65" s="375"/>
      <c r="L65" s="375"/>
      <c r="M65" s="375"/>
      <c r="N65" s="384"/>
      <c r="O65" s="375"/>
      <c r="P65" s="375"/>
      <c r="Q65" s="375"/>
      <c r="R65" s="375"/>
      <c r="S65" s="384"/>
      <c r="T65" s="362"/>
      <c r="U65" s="362"/>
      <c r="V65" s="352"/>
      <c r="W65" s="384"/>
      <c r="X65" s="372"/>
      <c r="Y65" s="372"/>
      <c r="Z65" s="372"/>
      <c r="AA65" s="362"/>
      <c r="AB65" s="368"/>
      <c r="AC65" s="352"/>
      <c r="AD65" s="352"/>
    </row>
    <row r="66" spans="1:30" ht="15.75" customHeight="1" x14ac:dyDescent="0.25">
      <c r="A66" s="352"/>
      <c r="B66" s="515" t="s">
        <v>174</v>
      </c>
      <c r="C66" s="479"/>
      <c r="D66" s="519"/>
      <c r="E66" s="509"/>
      <c r="F66" s="509"/>
      <c r="G66" s="509"/>
      <c r="H66" s="509"/>
      <c r="I66" s="509"/>
      <c r="J66" s="509"/>
      <c r="K66" s="509"/>
      <c r="L66" s="509"/>
      <c r="M66" s="509"/>
      <c r="N66" s="509"/>
      <c r="O66" s="509"/>
      <c r="P66" s="509"/>
      <c r="Q66" s="509"/>
      <c r="R66" s="509"/>
      <c r="S66" s="509"/>
      <c r="T66" s="509"/>
      <c r="U66" s="509"/>
      <c r="V66" s="509"/>
      <c r="W66" s="509"/>
      <c r="X66" s="509"/>
      <c r="Y66" s="509"/>
      <c r="Z66" s="509"/>
      <c r="AA66" s="509"/>
      <c r="AB66" s="510"/>
      <c r="AC66" s="352"/>
      <c r="AD66" s="352"/>
    </row>
    <row r="67" spans="1:30" ht="15.75" customHeight="1" x14ac:dyDescent="0.25">
      <c r="A67" s="352"/>
      <c r="B67" s="48"/>
      <c r="C67" s="382"/>
      <c r="D67" s="382"/>
      <c r="E67" s="382"/>
      <c r="F67" s="375"/>
      <c r="G67" s="383"/>
      <c r="H67" s="384"/>
      <c r="I67" s="384"/>
      <c r="J67" s="375"/>
      <c r="K67" s="375"/>
      <c r="L67" s="375"/>
      <c r="M67" s="375"/>
      <c r="N67" s="384"/>
      <c r="O67" s="375"/>
      <c r="P67" s="375"/>
      <c r="Q67" s="375"/>
      <c r="R67" s="375"/>
      <c r="S67" s="384"/>
      <c r="T67" s="362"/>
      <c r="U67" s="362"/>
      <c r="V67" s="352"/>
      <c r="W67" s="384"/>
      <c r="X67" s="372"/>
      <c r="Y67" s="372"/>
      <c r="Z67" s="50"/>
      <c r="AA67" s="28"/>
      <c r="AB67" s="51"/>
      <c r="AC67" s="352"/>
      <c r="AD67" s="352"/>
    </row>
    <row r="68" spans="1:30" ht="15.75" customHeight="1" x14ac:dyDescent="0.25">
      <c r="A68" s="352"/>
      <c r="B68" s="515" t="s">
        <v>175</v>
      </c>
      <c r="C68" s="479"/>
      <c r="D68" s="519"/>
      <c r="E68" s="509"/>
      <c r="F68" s="509"/>
      <c r="G68" s="509"/>
      <c r="H68" s="509"/>
      <c r="I68" s="509"/>
      <c r="J68" s="509"/>
      <c r="K68" s="509"/>
      <c r="L68" s="509"/>
      <c r="M68" s="509"/>
      <c r="N68" s="509"/>
      <c r="O68" s="509"/>
      <c r="P68" s="509"/>
      <c r="Q68" s="509"/>
      <c r="R68" s="509"/>
      <c r="S68" s="509"/>
      <c r="T68" s="509"/>
      <c r="U68" s="509"/>
      <c r="V68" s="509"/>
      <c r="W68" s="509"/>
      <c r="X68" s="509"/>
      <c r="Y68" s="509"/>
      <c r="Z68" s="509"/>
      <c r="AA68" s="509"/>
      <c r="AB68" s="510"/>
      <c r="AC68" s="352"/>
      <c r="AD68" s="352"/>
    </row>
    <row r="69" spans="1:30" ht="15.75" customHeight="1" x14ac:dyDescent="0.25">
      <c r="A69" s="352"/>
      <c r="B69" s="48"/>
      <c r="C69" s="382"/>
      <c r="D69" s="382"/>
      <c r="E69" s="382"/>
      <c r="F69" s="375"/>
      <c r="G69" s="383"/>
      <c r="H69" s="384"/>
      <c r="I69" s="384"/>
      <c r="J69" s="375"/>
      <c r="K69" s="375"/>
      <c r="L69" s="375"/>
      <c r="M69" s="375"/>
      <c r="N69" s="384"/>
      <c r="O69" s="375"/>
      <c r="P69" s="375"/>
      <c r="Q69" s="375"/>
      <c r="R69" s="375"/>
      <c r="S69" s="384"/>
      <c r="T69" s="362"/>
      <c r="U69" s="362"/>
      <c r="V69" s="352"/>
      <c r="W69" s="384"/>
      <c r="X69" s="372"/>
      <c r="Y69" s="372"/>
      <c r="Z69" s="50"/>
      <c r="AA69" s="28"/>
      <c r="AB69" s="51"/>
      <c r="AC69" s="352"/>
      <c r="AD69" s="352"/>
    </row>
    <row r="70" spans="1:30" ht="15.75" customHeight="1" x14ac:dyDescent="0.25">
      <c r="A70" s="352"/>
      <c r="B70" s="515" t="s">
        <v>176</v>
      </c>
      <c r="C70" s="479"/>
      <c r="D70" s="51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09"/>
      <c r="P70" s="509"/>
      <c r="Q70" s="509"/>
      <c r="R70" s="509"/>
      <c r="S70" s="509"/>
      <c r="T70" s="509"/>
      <c r="U70" s="509"/>
      <c r="V70" s="509"/>
      <c r="W70" s="509"/>
      <c r="X70" s="509"/>
      <c r="Y70" s="509"/>
      <c r="Z70" s="509"/>
      <c r="AA70" s="509"/>
      <c r="AB70" s="510"/>
      <c r="AC70" s="352"/>
      <c r="AD70" s="352"/>
    </row>
    <row r="71" spans="1:30" ht="15.75" customHeight="1" x14ac:dyDescent="0.25">
      <c r="A71" s="352"/>
      <c r="B71" s="48"/>
      <c r="C71" s="382"/>
      <c r="D71" s="382"/>
      <c r="E71" s="382"/>
      <c r="F71" s="375"/>
      <c r="G71" s="383"/>
      <c r="H71" s="384"/>
      <c r="I71" s="384"/>
      <c r="J71" s="375"/>
      <c r="K71" s="375"/>
      <c r="L71" s="375"/>
      <c r="M71" s="375"/>
      <c r="N71" s="384"/>
      <c r="O71" s="375"/>
      <c r="P71" s="375"/>
      <c r="Q71" s="375"/>
      <c r="R71" s="375"/>
      <c r="S71" s="384"/>
      <c r="T71" s="362"/>
      <c r="U71" s="362"/>
      <c r="V71" s="352"/>
      <c r="W71" s="384"/>
      <c r="X71" s="372"/>
      <c r="Y71" s="372"/>
      <c r="Z71" s="50"/>
      <c r="AA71" s="28"/>
      <c r="AB71" s="51"/>
      <c r="AC71" s="352"/>
      <c r="AD71" s="352"/>
    </row>
    <row r="72" spans="1:30" ht="15.75" customHeight="1" x14ac:dyDescent="0.25">
      <c r="A72" s="352"/>
      <c r="B72" s="515" t="s">
        <v>177</v>
      </c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  <c r="AA72" s="491"/>
      <c r="AB72" s="479"/>
      <c r="AC72" s="352"/>
      <c r="AD72" s="352"/>
    </row>
    <row r="73" spans="1:30" ht="15.75" customHeight="1" x14ac:dyDescent="0.25">
      <c r="A73" s="352"/>
      <c r="B73" s="489" t="s">
        <v>122</v>
      </c>
      <c r="C73" s="479"/>
      <c r="D73" s="52" t="s">
        <v>178</v>
      </c>
      <c r="E73" s="489" t="s">
        <v>179</v>
      </c>
      <c r="F73" s="479"/>
      <c r="G73" s="489" t="s">
        <v>177</v>
      </c>
      <c r="H73" s="491"/>
      <c r="I73" s="491"/>
      <c r="J73" s="491"/>
      <c r="K73" s="491"/>
      <c r="L73" s="491"/>
      <c r="M73" s="491"/>
      <c r="N73" s="491"/>
      <c r="O73" s="479"/>
      <c r="P73" s="489" t="s">
        <v>180</v>
      </c>
      <c r="Q73" s="491"/>
      <c r="R73" s="491"/>
      <c r="S73" s="491"/>
      <c r="T73" s="491"/>
      <c r="U73" s="491"/>
      <c r="V73" s="491"/>
      <c r="W73" s="491"/>
      <c r="X73" s="491"/>
      <c r="Y73" s="491"/>
      <c r="Z73" s="491"/>
      <c r="AA73" s="491"/>
      <c r="AB73" s="479"/>
      <c r="AC73" s="352"/>
      <c r="AD73" s="352"/>
    </row>
    <row r="74" spans="1:30" ht="15.75" customHeight="1" x14ac:dyDescent="0.25">
      <c r="A74" s="352"/>
      <c r="B74" s="489"/>
      <c r="C74" s="479"/>
      <c r="D74" s="37"/>
      <c r="E74" s="489"/>
      <c r="F74" s="479"/>
      <c r="G74" s="514"/>
      <c r="H74" s="491"/>
      <c r="I74" s="491"/>
      <c r="J74" s="491"/>
      <c r="K74" s="491"/>
      <c r="L74" s="491"/>
      <c r="M74" s="491"/>
      <c r="N74" s="491"/>
      <c r="O74" s="479"/>
      <c r="P74" s="514"/>
      <c r="Q74" s="491"/>
      <c r="R74" s="491"/>
      <c r="S74" s="491"/>
      <c r="T74" s="491"/>
      <c r="U74" s="491"/>
      <c r="V74" s="491"/>
      <c r="W74" s="491"/>
      <c r="X74" s="491"/>
      <c r="Y74" s="491"/>
      <c r="Z74" s="491"/>
      <c r="AA74" s="491"/>
      <c r="AB74" s="479"/>
      <c r="AC74" s="352"/>
      <c r="AD74" s="352"/>
    </row>
    <row r="75" spans="1:30" ht="15.75" customHeight="1" x14ac:dyDescent="0.25">
      <c r="A75" s="352"/>
      <c r="B75" s="489"/>
      <c r="C75" s="479"/>
      <c r="D75" s="37"/>
      <c r="E75" s="489"/>
      <c r="F75" s="479"/>
      <c r="G75" s="514"/>
      <c r="H75" s="491"/>
      <c r="I75" s="491"/>
      <c r="J75" s="491"/>
      <c r="K75" s="491"/>
      <c r="L75" s="491"/>
      <c r="M75" s="491"/>
      <c r="N75" s="491"/>
      <c r="O75" s="479"/>
      <c r="P75" s="514"/>
      <c r="Q75" s="491"/>
      <c r="R75" s="491"/>
      <c r="S75" s="491"/>
      <c r="T75" s="491"/>
      <c r="U75" s="491"/>
      <c r="V75" s="491"/>
      <c r="W75" s="491"/>
      <c r="X75" s="491"/>
      <c r="Y75" s="491"/>
      <c r="Z75" s="491"/>
      <c r="AA75" s="491"/>
      <c r="AB75" s="479"/>
      <c r="AC75" s="352"/>
      <c r="AD75" s="352"/>
    </row>
    <row r="76" spans="1:30" ht="26.25" customHeight="1" x14ac:dyDescent="0.25">
      <c r="A76" s="352"/>
      <c r="B76" s="513" t="s">
        <v>181</v>
      </c>
      <c r="C76" s="491"/>
      <c r="D76" s="491"/>
      <c r="E76" s="491"/>
      <c r="F76" s="491"/>
      <c r="G76" s="491"/>
      <c r="H76" s="491"/>
      <c r="I76" s="491"/>
      <c r="J76" s="491"/>
      <c r="K76" s="491"/>
      <c r="L76" s="491"/>
      <c r="M76" s="491"/>
      <c r="N76" s="491"/>
      <c r="O76" s="491"/>
      <c r="P76" s="491"/>
      <c r="Q76" s="491"/>
      <c r="R76" s="491"/>
      <c r="S76" s="491"/>
      <c r="T76" s="491"/>
      <c r="U76" s="491"/>
      <c r="V76" s="491"/>
      <c r="W76" s="491"/>
      <c r="X76" s="491"/>
      <c r="Y76" s="491"/>
      <c r="Z76" s="491"/>
      <c r="AA76" s="491"/>
      <c r="AB76" s="479"/>
      <c r="AC76" s="352"/>
      <c r="AD76" s="385"/>
    </row>
    <row r="77" spans="1:30" ht="12.75" customHeight="1" x14ac:dyDescent="0.25">
      <c r="A77" s="352"/>
      <c r="B77" s="352"/>
      <c r="C77" s="352"/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2"/>
      <c r="R77" s="352"/>
      <c r="S77" s="352"/>
      <c r="T77" s="352"/>
      <c r="U77" s="352"/>
      <c r="V77" s="352"/>
      <c r="W77" s="352"/>
      <c r="X77" s="352"/>
      <c r="Y77" s="352"/>
      <c r="Z77" s="352"/>
      <c r="AA77" s="352"/>
      <c r="AB77" s="352"/>
      <c r="AC77" s="352"/>
      <c r="AD77" s="352"/>
    </row>
    <row r="78" spans="1:30" ht="12.75" customHeight="1" x14ac:dyDescent="0.25">
      <c r="A78" s="352"/>
      <c r="B78" s="352"/>
      <c r="C78" s="352"/>
      <c r="D78" s="352"/>
      <c r="E78" s="352"/>
      <c r="F78" s="352"/>
      <c r="G78" s="352"/>
      <c r="H78" s="352"/>
      <c r="I78" s="352"/>
      <c r="J78" s="352"/>
      <c r="K78" s="352"/>
      <c r="L78" s="352"/>
      <c r="M78" s="352"/>
      <c r="N78" s="352"/>
      <c r="O78" s="352"/>
      <c r="P78" s="352"/>
      <c r="Q78" s="352"/>
      <c r="R78" s="352"/>
      <c r="S78" s="352"/>
      <c r="T78" s="352"/>
      <c r="U78" s="352"/>
      <c r="V78" s="352"/>
      <c r="W78" s="352"/>
      <c r="X78" s="352"/>
      <c r="Y78" s="352"/>
      <c r="Z78" s="352"/>
      <c r="AA78" s="352"/>
      <c r="AB78" s="352"/>
      <c r="AC78" s="352"/>
      <c r="AD78" s="352"/>
    </row>
    <row r="79" spans="1:30" ht="12.75" customHeight="1" x14ac:dyDescent="0.25">
      <c r="A79" s="352"/>
      <c r="B79" s="352"/>
      <c r="C79" s="352"/>
      <c r="D79" s="352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  <c r="Q79" s="352"/>
      <c r="R79" s="352"/>
      <c r="S79" s="352"/>
      <c r="T79" s="352"/>
      <c r="U79" s="352"/>
      <c r="V79" s="352"/>
      <c r="W79" s="352"/>
      <c r="X79" s="352"/>
      <c r="Y79" s="352"/>
      <c r="Z79" s="352"/>
      <c r="AA79" s="352"/>
      <c r="AB79" s="352"/>
      <c r="AC79" s="352"/>
      <c r="AD79" s="352"/>
    </row>
    <row r="80" spans="1:30" ht="12.75" customHeight="1" x14ac:dyDescent="0.25">
      <c r="A80" s="352"/>
      <c r="B80" s="352"/>
      <c r="C80" s="352"/>
      <c r="D80" s="352"/>
      <c r="E80" s="352"/>
      <c r="F80" s="352"/>
      <c r="G80" s="352"/>
      <c r="H80" s="352"/>
      <c r="I80" s="352"/>
      <c r="J80" s="352"/>
      <c r="K80" s="352"/>
      <c r="L80" s="352"/>
      <c r="M80" s="352"/>
      <c r="N80" s="352"/>
      <c r="O80" s="352"/>
      <c r="P80" s="352"/>
      <c r="Q80" s="352"/>
      <c r="R80" s="352"/>
      <c r="S80" s="352"/>
      <c r="T80" s="352"/>
      <c r="U80" s="352"/>
      <c r="V80" s="352"/>
      <c r="W80" s="352"/>
      <c r="X80" s="352"/>
      <c r="Y80" s="352"/>
      <c r="Z80" s="352"/>
      <c r="AA80" s="352"/>
      <c r="AB80" s="352"/>
      <c r="AC80" s="352"/>
      <c r="AD80" s="352"/>
    </row>
    <row r="81" spans="1:30" ht="12.75" customHeight="1" x14ac:dyDescent="0.25">
      <c r="A81" s="352"/>
      <c r="B81" s="352"/>
      <c r="C81" s="352"/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</row>
    <row r="82" spans="1:30" ht="12.75" customHeight="1" x14ac:dyDescent="0.25">
      <c r="A82" s="352"/>
      <c r="B82" s="352"/>
      <c r="C82" s="352"/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2"/>
      <c r="O82" s="352"/>
      <c r="P82" s="352"/>
      <c r="Q82" s="352"/>
      <c r="R82" s="352"/>
      <c r="S82" s="352"/>
      <c r="T82" s="352"/>
      <c r="U82" s="352"/>
      <c r="V82" s="352"/>
      <c r="W82" s="352"/>
      <c r="X82" s="352"/>
      <c r="Y82" s="352"/>
      <c r="Z82" s="352"/>
      <c r="AA82" s="352"/>
      <c r="AB82" s="352"/>
      <c r="AC82" s="352"/>
      <c r="AD82" s="352"/>
    </row>
    <row r="83" spans="1:30" ht="12.75" customHeight="1" x14ac:dyDescent="0.25">
      <c r="A83" s="352"/>
      <c r="B83" s="352"/>
      <c r="C83" s="352"/>
      <c r="D83" s="352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</row>
    <row r="84" spans="1:30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</row>
    <row r="85" spans="1:30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</row>
    <row r="86" spans="1:30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</row>
    <row r="87" spans="1:30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</row>
    <row r="88" spans="1:30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</row>
    <row r="89" spans="1:30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</row>
    <row r="90" spans="1:30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</row>
    <row r="91" spans="1:30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</row>
    <row r="92" spans="1:30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</row>
    <row r="93" spans="1:30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</row>
    <row r="94" spans="1:30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</row>
    <row r="95" spans="1:30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</row>
    <row r="96" spans="1:30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</row>
    <row r="97" spans="1:30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</row>
    <row r="98" spans="1:30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</row>
    <row r="99" spans="1:30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</row>
    <row r="100" spans="1:30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</row>
    <row r="101" spans="1:30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</row>
    <row r="102" spans="1:30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</row>
    <row r="103" spans="1:30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</row>
    <row r="104" spans="1:30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</row>
    <row r="105" spans="1:30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</row>
    <row r="106" spans="1:30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</row>
    <row r="107" spans="1:30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</row>
    <row r="108" spans="1:30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</row>
    <row r="109" spans="1:30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</row>
    <row r="110" spans="1:30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</row>
    <row r="111" spans="1:30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</row>
    <row r="112" spans="1:30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</row>
    <row r="113" spans="1:30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</row>
    <row r="114" spans="1:30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</row>
    <row r="115" spans="1:30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</row>
    <row r="116" spans="1:30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</row>
    <row r="117" spans="1:30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</row>
    <row r="118" spans="1:30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</row>
    <row r="119" spans="1:30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</row>
    <row r="120" spans="1:30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</row>
    <row r="121" spans="1:30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</row>
    <row r="122" spans="1:30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</row>
    <row r="123" spans="1:30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</row>
    <row r="124" spans="1:30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</row>
    <row r="125" spans="1:30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</row>
    <row r="126" spans="1:30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</row>
    <row r="127" spans="1:30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</row>
    <row r="128" spans="1:30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</row>
    <row r="129" spans="1:30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</row>
    <row r="130" spans="1:30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</row>
    <row r="131" spans="1:30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</row>
    <row r="132" spans="1:30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</row>
    <row r="133" spans="1:30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</row>
    <row r="134" spans="1:30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</row>
    <row r="135" spans="1:30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</row>
    <row r="136" spans="1:30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</row>
    <row r="137" spans="1:30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</row>
    <row r="138" spans="1:30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</row>
    <row r="139" spans="1:30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</row>
    <row r="140" spans="1:30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</row>
    <row r="141" spans="1:30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</row>
    <row r="142" spans="1:30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</row>
    <row r="143" spans="1:30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</row>
    <row r="144" spans="1:30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</row>
    <row r="145" spans="1:30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</row>
    <row r="146" spans="1:30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</row>
    <row r="147" spans="1:30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</row>
    <row r="148" spans="1:30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</row>
    <row r="149" spans="1:30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</row>
    <row r="150" spans="1:30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</row>
    <row r="151" spans="1:30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</row>
    <row r="152" spans="1:30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</row>
    <row r="153" spans="1:30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</row>
    <row r="154" spans="1:30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</row>
    <row r="155" spans="1:30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</row>
    <row r="156" spans="1:30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</row>
    <row r="157" spans="1:30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</row>
    <row r="158" spans="1:30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</row>
    <row r="159" spans="1:30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</row>
    <row r="160" spans="1:30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</row>
    <row r="161" spans="1:30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</row>
    <row r="162" spans="1:30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</row>
    <row r="163" spans="1:30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</row>
    <row r="164" spans="1:30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</row>
    <row r="165" spans="1:30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</row>
    <row r="166" spans="1:30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</row>
    <row r="167" spans="1:30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</row>
    <row r="168" spans="1:30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</row>
    <row r="170" spans="1:30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</row>
    <row r="171" spans="1:30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</row>
    <row r="172" spans="1:30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</row>
    <row r="173" spans="1:30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</row>
    <row r="174" spans="1:30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</row>
    <row r="175" spans="1:30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</row>
    <row r="176" spans="1:30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</row>
    <row r="177" spans="1:30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</row>
    <row r="178" spans="1:30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</row>
    <row r="179" spans="1:30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</row>
    <row r="180" spans="1:30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</row>
    <row r="181" spans="1:30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</row>
    <row r="182" spans="1:30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</row>
    <row r="183" spans="1:30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</row>
    <row r="184" spans="1:30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</row>
    <row r="185" spans="1:30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</row>
    <row r="186" spans="1:30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</row>
    <row r="187" spans="1:30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</row>
    <row r="188" spans="1:30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</row>
    <row r="189" spans="1:30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</row>
    <row r="190" spans="1:30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</row>
    <row r="191" spans="1:30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</row>
    <row r="192" spans="1:30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</row>
    <row r="193" spans="1:30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</row>
    <row r="194" spans="1:30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</row>
    <row r="195" spans="1:30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</row>
    <row r="196" spans="1:30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</row>
    <row r="197" spans="1:30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</row>
    <row r="198" spans="1:30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</row>
    <row r="199" spans="1:30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</row>
    <row r="200" spans="1:30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</row>
    <row r="201" spans="1:30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</row>
    <row r="202" spans="1:30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</row>
    <row r="203" spans="1:30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</row>
    <row r="204" spans="1:30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</row>
    <row r="205" spans="1:30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</row>
    <row r="206" spans="1:30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</row>
    <row r="207" spans="1:30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</row>
    <row r="208" spans="1:30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</row>
    <row r="209" spans="1:30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</row>
    <row r="210" spans="1:30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</row>
    <row r="211" spans="1:30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</row>
    <row r="212" spans="1:30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</row>
    <row r="213" spans="1:30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</row>
    <row r="214" spans="1:30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</row>
    <row r="215" spans="1:30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</row>
    <row r="216" spans="1:30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</row>
    <row r="217" spans="1:30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</row>
    <row r="218" spans="1:30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</row>
    <row r="219" spans="1:30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</row>
    <row r="220" spans="1:30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</row>
    <row r="221" spans="1:30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</row>
    <row r="222" spans="1:30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</row>
    <row r="223" spans="1:30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</row>
    <row r="224" spans="1:30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</row>
    <row r="225" spans="1:30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</row>
    <row r="226" spans="1:30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</row>
    <row r="227" spans="1:30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</row>
    <row r="228" spans="1:30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</row>
    <row r="229" spans="1:30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</row>
    <row r="230" spans="1:30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</row>
    <row r="231" spans="1:30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</row>
    <row r="232" spans="1:30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</row>
    <row r="233" spans="1:30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</row>
    <row r="234" spans="1:30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</row>
    <row r="235" spans="1:30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</row>
    <row r="236" spans="1:30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</row>
    <row r="237" spans="1:30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</row>
    <row r="238" spans="1:30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</row>
    <row r="239" spans="1:30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</row>
    <row r="240" spans="1:30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</row>
    <row r="241" spans="1:30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</row>
    <row r="242" spans="1:30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</row>
    <row r="243" spans="1:30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</row>
    <row r="244" spans="1:30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</row>
    <row r="245" spans="1:30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</row>
    <row r="246" spans="1:30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</row>
    <row r="247" spans="1:30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</row>
    <row r="248" spans="1:30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</row>
    <row r="249" spans="1:30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</row>
    <row r="250" spans="1:30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</row>
    <row r="251" spans="1:30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</row>
    <row r="252" spans="1:30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</row>
    <row r="253" spans="1:30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</row>
    <row r="254" spans="1:30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</row>
    <row r="255" spans="1:30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</row>
    <row r="256" spans="1:30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</row>
    <row r="257" spans="1:30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</row>
    <row r="258" spans="1:30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</row>
    <row r="259" spans="1:30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</row>
    <row r="260" spans="1:30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</row>
    <row r="261" spans="1:30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</row>
    <row r="262" spans="1:30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</row>
    <row r="263" spans="1:30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</row>
    <row r="264" spans="1:30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</row>
    <row r="265" spans="1:30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</row>
    <row r="266" spans="1:30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</row>
    <row r="267" spans="1:30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</row>
    <row r="268" spans="1:30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</row>
    <row r="269" spans="1:30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</row>
    <row r="270" spans="1:30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</row>
    <row r="271" spans="1:30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</row>
    <row r="272" spans="1:30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</row>
    <row r="273" spans="1:30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</row>
    <row r="274" spans="1:30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</row>
    <row r="275" spans="1:30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</row>
    <row r="276" spans="1:30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</row>
    <row r="277" spans="1:30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</row>
    <row r="278" spans="1:30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</row>
    <row r="279" spans="1:30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</row>
    <row r="280" spans="1:30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</row>
    <row r="281" spans="1:30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</row>
    <row r="282" spans="1:30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</row>
    <row r="283" spans="1:30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</row>
    <row r="284" spans="1:30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</row>
    <row r="285" spans="1:30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</row>
    <row r="286" spans="1:30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</row>
    <row r="287" spans="1:30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</row>
    <row r="288" spans="1:30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</row>
    <row r="289" spans="1:30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</row>
    <row r="290" spans="1:30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</row>
    <row r="291" spans="1:30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</row>
    <row r="292" spans="1:30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</row>
    <row r="293" spans="1:30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</row>
    <row r="294" spans="1:30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</row>
    <row r="295" spans="1:30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</row>
    <row r="296" spans="1:30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</row>
    <row r="297" spans="1:30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</row>
    <row r="298" spans="1:30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</row>
    <row r="299" spans="1:30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</row>
    <row r="300" spans="1:30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</row>
    <row r="301" spans="1:30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</row>
    <row r="302" spans="1:30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</row>
    <row r="303" spans="1:30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</row>
    <row r="304" spans="1:30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</row>
    <row r="305" spans="1:30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</row>
    <row r="306" spans="1:30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</row>
    <row r="307" spans="1:30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</row>
    <row r="308" spans="1:30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</row>
    <row r="309" spans="1:30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</row>
    <row r="310" spans="1:30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</row>
    <row r="311" spans="1:30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</row>
    <row r="312" spans="1:30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</row>
    <row r="313" spans="1:30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</row>
    <row r="314" spans="1:30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</row>
    <row r="315" spans="1:30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</row>
    <row r="316" spans="1:30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</row>
    <row r="317" spans="1:30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</row>
    <row r="318" spans="1:30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</row>
    <row r="319" spans="1:30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</row>
    <row r="320" spans="1:30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</row>
    <row r="321" spans="1:30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</row>
    <row r="322" spans="1:30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</row>
    <row r="323" spans="1:30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</row>
    <row r="324" spans="1:30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</row>
    <row r="325" spans="1:30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</row>
    <row r="326" spans="1:30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</row>
    <row r="327" spans="1:30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</row>
    <row r="328" spans="1:30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</row>
    <row r="329" spans="1:30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</row>
    <row r="330" spans="1:30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</row>
    <row r="331" spans="1:30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</row>
    <row r="332" spans="1:30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</row>
    <row r="333" spans="1:30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</row>
    <row r="334" spans="1:30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</row>
    <row r="335" spans="1:30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</row>
    <row r="336" spans="1:30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</row>
    <row r="337" spans="1:30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</row>
    <row r="338" spans="1:30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</row>
    <row r="339" spans="1:30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</row>
    <row r="340" spans="1:30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</row>
    <row r="341" spans="1:30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</row>
    <row r="342" spans="1:30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</row>
    <row r="343" spans="1:30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</row>
    <row r="344" spans="1:30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</row>
    <row r="345" spans="1:30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</row>
    <row r="346" spans="1:30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</row>
    <row r="347" spans="1:30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</row>
    <row r="348" spans="1:30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</row>
    <row r="349" spans="1:30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</row>
    <row r="350" spans="1:30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</row>
    <row r="351" spans="1:30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</row>
    <row r="352" spans="1:30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</row>
    <row r="353" spans="1:30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</row>
    <row r="354" spans="1:30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</row>
    <row r="355" spans="1:30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</row>
    <row r="356" spans="1:30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</row>
    <row r="357" spans="1:30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</row>
    <row r="358" spans="1:30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</row>
    <row r="359" spans="1:30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</row>
    <row r="360" spans="1:30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</row>
    <row r="361" spans="1:30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</row>
    <row r="362" spans="1:30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</row>
    <row r="363" spans="1:30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</row>
    <row r="364" spans="1:30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</row>
    <row r="365" spans="1:30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</row>
    <row r="366" spans="1:30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</row>
    <row r="367" spans="1:30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</row>
    <row r="368" spans="1:30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</row>
    <row r="369" spans="1:30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</row>
    <row r="370" spans="1:30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</row>
    <row r="371" spans="1:30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</row>
    <row r="372" spans="1:30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</row>
    <row r="373" spans="1:30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</row>
    <row r="374" spans="1:30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</row>
    <row r="375" spans="1:30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</row>
    <row r="376" spans="1:30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</row>
    <row r="377" spans="1:30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</row>
    <row r="378" spans="1:30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</row>
    <row r="379" spans="1:30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</row>
    <row r="380" spans="1:30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</row>
    <row r="381" spans="1:30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</row>
    <row r="382" spans="1:30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</row>
    <row r="383" spans="1:30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</row>
    <row r="384" spans="1:30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</row>
    <row r="385" spans="1:30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</row>
    <row r="386" spans="1:30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</row>
    <row r="387" spans="1:30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</row>
    <row r="388" spans="1:30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</row>
    <row r="389" spans="1:30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</row>
    <row r="390" spans="1:30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</row>
    <row r="391" spans="1:30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</row>
    <row r="392" spans="1:30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</row>
    <row r="393" spans="1:30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</row>
    <row r="394" spans="1:30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</row>
    <row r="395" spans="1:30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</row>
    <row r="396" spans="1:30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</row>
    <row r="397" spans="1:30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</row>
    <row r="398" spans="1:30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</row>
    <row r="399" spans="1:30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</row>
    <row r="400" spans="1:30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</row>
    <row r="401" spans="1:30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</row>
    <row r="402" spans="1:30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</row>
    <row r="403" spans="1:30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</row>
    <row r="404" spans="1:30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</row>
    <row r="405" spans="1:30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</row>
    <row r="406" spans="1:30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</row>
    <row r="407" spans="1:30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</row>
    <row r="408" spans="1:30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</row>
    <row r="409" spans="1:30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</row>
    <row r="410" spans="1:30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</row>
    <row r="411" spans="1:30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</row>
    <row r="412" spans="1:30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</row>
    <row r="413" spans="1:30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</row>
    <row r="414" spans="1:30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</row>
    <row r="415" spans="1:30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</row>
    <row r="416" spans="1:30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</row>
    <row r="417" spans="1:30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</row>
    <row r="418" spans="1:30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</row>
    <row r="419" spans="1:30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</row>
    <row r="420" spans="1:30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</row>
    <row r="421" spans="1:30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</row>
    <row r="422" spans="1:30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</row>
    <row r="423" spans="1:30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</row>
    <row r="424" spans="1:30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</row>
    <row r="425" spans="1:30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</row>
    <row r="426" spans="1:30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</row>
    <row r="427" spans="1:30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</row>
    <row r="428" spans="1:30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</row>
    <row r="429" spans="1:30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</row>
    <row r="430" spans="1:30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</row>
    <row r="431" spans="1:30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</row>
    <row r="432" spans="1:30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</row>
    <row r="433" spans="1:30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</row>
    <row r="434" spans="1:30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</row>
    <row r="435" spans="1:30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</row>
    <row r="436" spans="1:30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</row>
    <row r="437" spans="1:30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</row>
    <row r="438" spans="1:30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</row>
    <row r="439" spans="1:30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</row>
    <row r="440" spans="1:30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</row>
    <row r="441" spans="1:30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</row>
    <row r="442" spans="1:30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</row>
    <row r="443" spans="1:30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</row>
    <row r="444" spans="1:30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</row>
    <row r="445" spans="1:30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</row>
    <row r="446" spans="1:30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</row>
    <row r="447" spans="1:30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</row>
    <row r="448" spans="1:30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</row>
    <row r="449" spans="1:30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</row>
    <row r="450" spans="1:30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</row>
    <row r="451" spans="1:30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</row>
    <row r="452" spans="1:30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</row>
    <row r="453" spans="1:30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</row>
    <row r="454" spans="1:30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</row>
    <row r="455" spans="1:30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</row>
    <row r="456" spans="1:30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</row>
    <row r="457" spans="1:30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</row>
    <row r="458" spans="1:30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</row>
    <row r="459" spans="1:30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</row>
    <row r="460" spans="1:30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</row>
    <row r="461" spans="1:30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</row>
    <row r="462" spans="1:30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</row>
    <row r="463" spans="1:30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</row>
    <row r="464" spans="1:30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</row>
    <row r="465" spans="1:30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</row>
    <row r="466" spans="1:30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</row>
    <row r="467" spans="1:30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</row>
    <row r="468" spans="1:30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</row>
    <row r="469" spans="1:30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</row>
    <row r="470" spans="1:30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</row>
    <row r="471" spans="1:30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</row>
    <row r="472" spans="1:30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</row>
    <row r="473" spans="1:30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</row>
    <row r="474" spans="1:30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</row>
    <row r="475" spans="1:30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</row>
    <row r="476" spans="1:30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</row>
    <row r="477" spans="1:30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</row>
    <row r="478" spans="1:30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</row>
    <row r="479" spans="1:30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</row>
    <row r="480" spans="1:30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</row>
    <row r="481" spans="1:30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</row>
    <row r="482" spans="1:30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</row>
    <row r="483" spans="1:30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</row>
    <row r="484" spans="1:30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</row>
    <row r="485" spans="1:30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</row>
    <row r="486" spans="1:30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</row>
    <row r="487" spans="1:30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</row>
    <row r="488" spans="1:30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</row>
    <row r="489" spans="1:30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</row>
    <row r="490" spans="1:30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</row>
    <row r="491" spans="1:30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</row>
    <row r="492" spans="1:30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</row>
    <row r="493" spans="1:30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</row>
    <row r="494" spans="1:30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</row>
    <row r="495" spans="1:30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</row>
    <row r="496" spans="1:30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</row>
    <row r="497" spans="1:30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</row>
    <row r="498" spans="1:30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</row>
    <row r="499" spans="1:30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</row>
    <row r="500" spans="1:30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</row>
    <row r="501" spans="1:30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</row>
    <row r="502" spans="1:30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</row>
    <row r="503" spans="1:30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</row>
    <row r="504" spans="1:30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</row>
    <row r="505" spans="1:30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</row>
    <row r="506" spans="1:30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</row>
    <row r="507" spans="1:30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</row>
    <row r="508" spans="1:30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</row>
    <row r="509" spans="1:30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</row>
    <row r="510" spans="1:30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</row>
    <row r="511" spans="1:30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</row>
    <row r="512" spans="1:30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</row>
    <row r="513" spans="1:30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</row>
    <row r="514" spans="1:30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</row>
    <row r="515" spans="1:30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</row>
    <row r="516" spans="1:30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</row>
    <row r="517" spans="1:30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</row>
    <row r="518" spans="1:30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</row>
    <row r="519" spans="1:30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</row>
    <row r="520" spans="1:30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</row>
    <row r="521" spans="1:30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</row>
    <row r="522" spans="1:30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</row>
    <row r="523" spans="1:30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</row>
    <row r="524" spans="1:30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</row>
    <row r="525" spans="1:30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</row>
    <row r="526" spans="1:30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</row>
    <row r="527" spans="1:30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</row>
    <row r="528" spans="1:30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</row>
    <row r="529" spans="1:30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</row>
    <row r="530" spans="1:30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</row>
    <row r="531" spans="1:30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</row>
    <row r="532" spans="1:30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</row>
    <row r="533" spans="1:30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</row>
    <row r="534" spans="1:30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</row>
    <row r="535" spans="1:30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</row>
    <row r="536" spans="1:30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</row>
    <row r="537" spans="1:30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</row>
    <row r="538" spans="1:30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</row>
    <row r="539" spans="1:30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</row>
    <row r="540" spans="1:30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</row>
    <row r="541" spans="1:30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</row>
    <row r="542" spans="1:30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</row>
    <row r="543" spans="1:30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</row>
    <row r="544" spans="1:30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</row>
    <row r="545" spans="1:30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</row>
    <row r="546" spans="1:30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</row>
    <row r="547" spans="1:30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</row>
    <row r="548" spans="1:30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</row>
    <row r="549" spans="1:30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</row>
    <row r="550" spans="1:30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</row>
    <row r="551" spans="1:30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</row>
    <row r="552" spans="1:30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</row>
    <row r="553" spans="1:30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</row>
    <row r="554" spans="1:30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</row>
    <row r="555" spans="1:30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</row>
    <row r="556" spans="1:30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</row>
    <row r="557" spans="1:30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</row>
    <row r="558" spans="1:30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</row>
    <row r="559" spans="1:30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</row>
    <row r="560" spans="1:30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</row>
    <row r="561" spans="1:30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</row>
    <row r="562" spans="1:30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</row>
    <row r="563" spans="1:30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</row>
    <row r="564" spans="1:30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</row>
    <row r="565" spans="1:30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</row>
    <row r="566" spans="1:30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</row>
    <row r="567" spans="1:30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</row>
    <row r="568" spans="1:30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</row>
    <row r="569" spans="1:30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</row>
    <row r="570" spans="1:30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</row>
    <row r="571" spans="1:30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</row>
    <row r="572" spans="1:30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</row>
    <row r="573" spans="1:30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</row>
    <row r="574" spans="1:30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</row>
    <row r="575" spans="1:30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</row>
    <row r="576" spans="1:30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</row>
    <row r="577" spans="1:30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</row>
    <row r="578" spans="1:30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</row>
    <row r="579" spans="1:30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</row>
    <row r="580" spans="1:30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</row>
    <row r="581" spans="1:30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</row>
    <row r="582" spans="1:30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</row>
    <row r="583" spans="1:30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</row>
    <row r="584" spans="1:30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</row>
    <row r="585" spans="1:30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</row>
    <row r="586" spans="1:30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</row>
    <row r="587" spans="1:30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</row>
    <row r="588" spans="1:30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</row>
    <row r="589" spans="1:30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</row>
    <row r="590" spans="1:30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</row>
    <row r="591" spans="1:30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</row>
    <row r="592" spans="1:30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</row>
    <row r="593" spans="1:30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</row>
    <row r="594" spans="1:30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</row>
    <row r="595" spans="1:30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</row>
    <row r="596" spans="1:30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</row>
    <row r="597" spans="1:30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</row>
    <row r="598" spans="1:30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</row>
    <row r="599" spans="1:30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</row>
    <row r="600" spans="1:30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</row>
    <row r="601" spans="1:30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</row>
    <row r="602" spans="1:30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</row>
    <row r="603" spans="1:30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</row>
    <row r="604" spans="1:30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</row>
    <row r="605" spans="1:30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</row>
    <row r="606" spans="1:30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</row>
    <row r="607" spans="1:30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</row>
    <row r="608" spans="1:30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</row>
    <row r="609" spans="1:30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</row>
    <row r="610" spans="1:30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</row>
    <row r="611" spans="1:30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</row>
    <row r="612" spans="1:30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</row>
    <row r="613" spans="1:30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</row>
    <row r="614" spans="1:30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</row>
    <row r="615" spans="1:30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</row>
    <row r="616" spans="1:30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</row>
    <row r="617" spans="1:30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</row>
    <row r="618" spans="1:30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</row>
    <row r="619" spans="1:30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</row>
    <row r="620" spans="1:30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</row>
    <row r="621" spans="1:30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</row>
    <row r="622" spans="1:30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</row>
    <row r="623" spans="1:30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</row>
    <row r="624" spans="1:30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</row>
    <row r="625" spans="1:30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</row>
    <row r="626" spans="1:30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</row>
    <row r="627" spans="1:30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</row>
    <row r="628" spans="1:30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</row>
    <row r="629" spans="1:30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</row>
    <row r="630" spans="1:30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</row>
    <row r="631" spans="1:30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</row>
    <row r="632" spans="1:30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</row>
    <row r="633" spans="1:30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</row>
    <row r="634" spans="1:30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</row>
    <row r="635" spans="1:30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</row>
    <row r="636" spans="1:30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</row>
    <row r="637" spans="1:30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</row>
    <row r="638" spans="1:30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</row>
    <row r="639" spans="1:30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</row>
    <row r="640" spans="1:30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</row>
    <row r="641" spans="1:30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</row>
    <row r="642" spans="1:30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</row>
    <row r="643" spans="1:30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</row>
    <row r="644" spans="1:30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</row>
    <row r="645" spans="1:30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</row>
    <row r="646" spans="1:30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</row>
    <row r="647" spans="1:30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</row>
    <row r="648" spans="1:30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</row>
    <row r="649" spans="1:30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</row>
    <row r="650" spans="1:30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</row>
    <row r="651" spans="1:30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</row>
    <row r="652" spans="1:30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</row>
    <row r="653" spans="1:30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</row>
    <row r="654" spans="1:30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</row>
    <row r="655" spans="1:30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</row>
    <row r="656" spans="1:30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</row>
    <row r="657" spans="1:30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</row>
    <row r="658" spans="1:30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</row>
    <row r="659" spans="1:30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</row>
    <row r="660" spans="1:30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</row>
    <row r="661" spans="1:30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</row>
    <row r="662" spans="1:30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</row>
    <row r="663" spans="1:30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</row>
    <row r="664" spans="1:30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</row>
    <row r="665" spans="1:30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</row>
    <row r="666" spans="1:30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</row>
    <row r="667" spans="1:30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</row>
    <row r="668" spans="1:30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</row>
    <row r="669" spans="1:30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</row>
    <row r="670" spans="1:30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</row>
    <row r="671" spans="1:30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</row>
    <row r="672" spans="1:30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</row>
    <row r="673" spans="1:30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</row>
    <row r="674" spans="1:30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</row>
    <row r="675" spans="1:30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</row>
    <row r="676" spans="1:30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</row>
    <row r="677" spans="1:30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</row>
    <row r="678" spans="1:30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</row>
    <row r="679" spans="1:30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</row>
    <row r="680" spans="1:30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</row>
    <row r="681" spans="1:30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</row>
    <row r="682" spans="1:30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</row>
    <row r="683" spans="1:30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</row>
    <row r="684" spans="1:30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</row>
    <row r="685" spans="1:30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</row>
    <row r="686" spans="1:30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</row>
    <row r="687" spans="1:30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</row>
    <row r="688" spans="1:30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</row>
    <row r="689" spans="1:30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</row>
    <row r="690" spans="1:30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</row>
    <row r="691" spans="1:30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</row>
    <row r="692" spans="1:30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</row>
    <row r="693" spans="1:30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</row>
    <row r="694" spans="1:30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</row>
    <row r="695" spans="1:30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</row>
    <row r="696" spans="1:30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</row>
    <row r="697" spans="1:30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</row>
    <row r="698" spans="1:30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</row>
    <row r="699" spans="1:30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</row>
    <row r="700" spans="1:30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</row>
    <row r="701" spans="1:30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</row>
    <row r="702" spans="1:30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</row>
    <row r="703" spans="1:30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</row>
    <row r="704" spans="1:30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</row>
    <row r="705" spans="1:30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</row>
    <row r="706" spans="1:30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</row>
    <row r="707" spans="1:30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</row>
    <row r="708" spans="1:30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</row>
    <row r="709" spans="1:30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</row>
    <row r="710" spans="1:30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</row>
    <row r="711" spans="1:30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</row>
    <row r="712" spans="1:30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</row>
    <row r="713" spans="1:30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</row>
    <row r="714" spans="1:30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</row>
    <row r="715" spans="1:30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</row>
    <row r="716" spans="1:30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</row>
    <row r="717" spans="1:30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</row>
    <row r="718" spans="1:30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</row>
    <row r="719" spans="1:30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</row>
    <row r="720" spans="1:30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</row>
    <row r="721" spans="1:30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</row>
    <row r="722" spans="1:30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</row>
    <row r="723" spans="1:30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</row>
    <row r="724" spans="1:30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</row>
    <row r="725" spans="1:30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</row>
    <row r="726" spans="1:30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</row>
    <row r="727" spans="1:30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</row>
    <row r="728" spans="1:30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</row>
    <row r="729" spans="1:30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</row>
    <row r="730" spans="1:30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</row>
    <row r="731" spans="1:30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</row>
    <row r="732" spans="1:30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</row>
    <row r="733" spans="1:30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</row>
    <row r="734" spans="1:30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</row>
    <row r="735" spans="1:30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</row>
    <row r="736" spans="1:30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</row>
    <row r="737" spans="1:30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</row>
    <row r="738" spans="1:30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</row>
    <row r="739" spans="1:30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</row>
    <row r="740" spans="1:30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</row>
    <row r="741" spans="1:30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</row>
    <row r="742" spans="1:30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</row>
    <row r="743" spans="1:30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</row>
    <row r="744" spans="1:30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</row>
    <row r="745" spans="1:30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</row>
    <row r="746" spans="1:30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</row>
    <row r="747" spans="1:30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</row>
    <row r="748" spans="1:30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</row>
    <row r="749" spans="1:30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</row>
    <row r="750" spans="1:30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</row>
    <row r="751" spans="1:30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</row>
    <row r="752" spans="1:30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</row>
    <row r="753" spans="1:30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</row>
    <row r="754" spans="1:30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</row>
    <row r="755" spans="1:30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</row>
    <row r="756" spans="1:30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</row>
    <row r="757" spans="1:30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</row>
    <row r="758" spans="1:30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</row>
    <row r="759" spans="1:30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</row>
    <row r="760" spans="1:30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</row>
    <row r="761" spans="1:30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</row>
    <row r="762" spans="1:30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</row>
    <row r="763" spans="1:30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</row>
    <row r="764" spans="1:30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</row>
    <row r="765" spans="1:30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</row>
    <row r="766" spans="1:30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</row>
    <row r="767" spans="1:30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</row>
    <row r="768" spans="1:30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</row>
    <row r="769" spans="1:30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</row>
    <row r="770" spans="1:30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</row>
    <row r="771" spans="1:30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</row>
    <row r="772" spans="1:30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</row>
    <row r="773" spans="1:30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</row>
    <row r="774" spans="1:30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</row>
    <row r="775" spans="1:30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</row>
    <row r="776" spans="1:30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</row>
    <row r="777" spans="1:30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</row>
    <row r="778" spans="1:30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</row>
    <row r="779" spans="1:30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</row>
    <row r="780" spans="1:30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</row>
    <row r="781" spans="1:30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</row>
    <row r="782" spans="1:30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</row>
    <row r="783" spans="1:30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</row>
    <row r="784" spans="1:30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</row>
    <row r="785" spans="1:30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</row>
    <row r="786" spans="1:30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</row>
    <row r="787" spans="1:30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</row>
    <row r="788" spans="1:30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</row>
    <row r="789" spans="1:30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</row>
    <row r="790" spans="1:30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</row>
    <row r="791" spans="1:30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</row>
    <row r="792" spans="1:30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</row>
    <row r="793" spans="1:30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</row>
    <row r="794" spans="1:30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</row>
    <row r="795" spans="1:30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</row>
    <row r="796" spans="1:30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</row>
    <row r="797" spans="1:30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</row>
    <row r="798" spans="1:30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</row>
    <row r="799" spans="1:30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</row>
    <row r="800" spans="1:30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</row>
    <row r="801" spans="1:30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</row>
    <row r="802" spans="1:30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</row>
    <row r="803" spans="1:30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</row>
    <row r="804" spans="1:30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</row>
    <row r="805" spans="1:30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</row>
    <row r="806" spans="1:30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</row>
    <row r="807" spans="1:30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</row>
    <row r="808" spans="1:30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</row>
    <row r="809" spans="1:30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</row>
    <row r="810" spans="1:30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</row>
    <row r="811" spans="1:30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</row>
    <row r="812" spans="1:30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</row>
    <row r="813" spans="1:30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</row>
    <row r="814" spans="1:30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</row>
    <row r="815" spans="1:30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</row>
    <row r="816" spans="1:30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</row>
    <row r="817" spans="1:30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</row>
    <row r="818" spans="1:30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</row>
    <row r="819" spans="1:30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</row>
    <row r="820" spans="1:30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</row>
    <row r="821" spans="1:30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</row>
    <row r="822" spans="1:30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</row>
    <row r="823" spans="1:30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</row>
    <row r="824" spans="1:30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</row>
    <row r="825" spans="1:30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</row>
    <row r="826" spans="1:30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</row>
    <row r="827" spans="1:30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</row>
    <row r="828" spans="1:30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</row>
    <row r="829" spans="1:30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</row>
    <row r="830" spans="1:30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</row>
    <row r="831" spans="1:30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</row>
    <row r="832" spans="1:30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</row>
    <row r="833" spans="1:30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</row>
    <row r="834" spans="1:30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</row>
    <row r="835" spans="1:30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</row>
    <row r="836" spans="1:30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</row>
    <row r="837" spans="1:30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</row>
    <row r="838" spans="1:30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</row>
    <row r="839" spans="1:30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</row>
    <row r="840" spans="1:30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</row>
    <row r="841" spans="1:30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</row>
    <row r="842" spans="1:30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</row>
    <row r="843" spans="1:30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</row>
    <row r="844" spans="1:30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</row>
    <row r="845" spans="1:30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</row>
    <row r="846" spans="1:30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</row>
    <row r="847" spans="1:30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</row>
    <row r="848" spans="1:30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</row>
    <row r="849" spans="1:30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</row>
    <row r="850" spans="1:30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</row>
    <row r="851" spans="1:30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</row>
    <row r="852" spans="1:30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</row>
    <row r="853" spans="1:30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</row>
    <row r="854" spans="1:30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</row>
    <row r="855" spans="1:30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</row>
    <row r="856" spans="1:30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</row>
    <row r="857" spans="1:30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</row>
    <row r="858" spans="1:30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</row>
    <row r="859" spans="1:30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</row>
    <row r="860" spans="1:30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</row>
    <row r="861" spans="1:30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</row>
    <row r="862" spans="1:30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</row>
    <row r="863" spans="1:30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</row>
    <row r="864" spans="1:30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</row>
    <row r="865" spans="1:30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</row>
    <row r="866" spans="1:30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</row>
    <row r="867" spans="1:30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</row>
    <row r="868" spans="1:30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</row>
    <row r="869" spans="1:30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</row>
    <row r="870" spans="1:30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</row>
    <row r="871" spans="1:30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</row>
    <row r="872" spans="1:30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</row>
    <row r="873" spans="1:30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</row>
    <row r="874" spans="1:30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</row>
    <row r="875" spans="1:30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</row>
    <row r="876" spans="1:30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</row>
    <row r="877" spans="1:30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</row>
    <row r="878" spans="1:30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</row>
    <row r="879" spans="1:30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</row>
    <row r="880" spans="1:30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</row>
    <row r="881" spans="1:30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</row>
    <row r="882" spans="1:30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</row>
    <row r="883" spans="1:30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</row>
    <row r="884" spans="1:30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</row>
    <row r="885" spans="1:30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</row>
    <row r="886" spans="1:30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</row>
    <row r="887" spans="1:30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</row>
    <row r="888" spans="1:30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</row>
    <row r="889" spans="1:30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</row>
    <row r="890" spans="1:30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</row>
    <row r="891" spans="1:30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</row>
    <row r="892" spans="1:30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</row>
    <row r="893" spans="1:30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</row>
    <row r="894" spans="1:30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</row>
    <row r="895" spans="1:30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</row>
    <row r="896" spans="1:30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</row>
    <row r="897" spans="1:30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</row>
    <row r="898" spans="1:30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</row>
    <row r="899" spans="1:30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</row>
    <row r="900" spans="1:30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</row>
    <row r="901" spans="1:30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</row>
    <row r="902" spans="1:30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</row>
    <row r="903" spans="1:30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</row>
    <row r="904" spans="1:30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</row>
    <row r="905" spans="1:30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</row>
    <row r="906" spans="1:30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</row>
    <row r="907" spans="1:30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</row>
    <row r="908" spans="1:30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</row>
    <row r="909" spans="1:30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</row>
    <row r="910" spans="1:30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</row>
    <row r="911" spans="1:30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</row>
    <row r="912" spans="1:30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</row>
    <row r="913" spans="1:30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</row>
    <row r="914" spans="1:30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</row>
    <row r="915" spans="1:30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</row>
    <row r="916" spans="1:30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</row>
    <row r="917" spans="1:30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</row>
    <row r="918" spans="1:30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</row>
    <row r="919" spans="1:30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</row>
    <row r="920" spans="1:30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</row>
    <row r="921" spans="1:30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</row>
    <row r="922" spans="1:30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</row>
    <row r="923" spans="1:30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</row>
    <row r="924" spans="1:30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</row>
    <row r="925" spans="1:30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</row>
    <row r="926" spans="1:30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</row>
    <row r="927" spans="1:30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</row>
    <row r="928" spans="1:30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</row>
    <row r="929" spans="1:30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</row>
    <row r="930" spans="1:30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</row>
    <row r="931" spans="1:30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</row>
    <row r="932" spans="1:30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</row>
    <row r="933" spans="1:30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</row>
    <row r="934" spans="1:30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</row>
    <row r="935" spans="1:30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</row>
    <row r="936" spans="1:30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</row>
    <row r="937" spans="1:30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</row>
    <row r="938" spans="1:30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</row>
    <row r="939" spans="1:30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</row>
    <row r="940" spans="1:30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</row>
    <row r="941" spans="1:30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</row>
    <row r="942" spans="1:30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</row>
    <row r="943" spans="1:30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</row>
    <row r="944" spans="1:30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</row>
    <row r="945" spans="1:30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</row>
    <row r="946" spans="1:30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</row>
    <row r="947" spans="1:30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</row>
    <row r="948" spans="1:30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</row>
    <row r="949" spans="1:30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</row>
    <row r="950" spans="1:30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</row>
    <row r="951" spans="1:30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</row>
    <row r="952" spans="1:30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</row>
    <row r="953" spans="1:30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</row>
    <row r="954" spans="1:30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</row>
    <row r="955" spans="1:30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</row>
    <row r="956" spans="1:30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</row>
    <row r="957" spans="1:30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</row>
    <row r="958" spans="1:30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</row>
    <row r="959" spans="1:30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</row>
    <row r="960" spans="1:30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</row>
    <row r="961" spans="1:30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</row>
    <row r="962" spans="1:30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</row>
    <row r="963" spans="1:30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</row>
    <row r="964" spans="1:30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</row>
    <row r="965" spans="1:30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</row>
    <row r="966" spans="1:30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</row>
    <row r="967" spans="1:30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</row>
    <row r="968" spans="1:30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</row>
    <row r="969" spans="1:30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</row>
    <row r="970" spans="1:30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</row>
    <row r="971" spans="1:30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</row>
    <row r="972" spans="1:30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</row>
    <row r="973" spans="1:30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</row>
    <row r="974" spans="1:30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</row>
    <row r="975" spans="1:30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</row>
    <row r="976" spans="1:30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</row>
    <row r="977" spans="1:30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</row>
    <row r="978" spans="1:30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</row>
    <row r="979" spans="1:30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</row>
    <row r="980" spans="1:30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</row>
    <row r="981" spans="1:30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</row>
    <row r="982" spans="1:30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</row>
    <row r="983" spans="1:30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</row>
    <row r="984" spans="1:30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</row>
    <row r="985" spans="1:30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</row>
    <row r="986" spans="1:30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</row>
    <row r="987" spans="1:30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</row>
    <row r="988" spans="1:30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</row>
    <row r="989" spans="1:30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</row>
    <row r="990" spans="1:30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</row>
    <row r="991" spans="1:30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</row>
    <row r="992" spans="1:30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</row>
    <row r="993" spans="1:30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</row>
    <row r="994" spans="1:30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</row>
    <row r="995" spans="1:30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</row>
    <row r="996" spans="1:30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</row>
    <row r="997" spans="1:30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</row>
    <row r="998" spans="1:30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</row>
    <row r="999" spans="1:30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</row>
    <row r="1000" spans="1:30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</row>
  </sheetData>
  <mergeCells count="94">
    <mergeCell ref="D44:Y44"/>
    <mergeCell ref="I45:P45"/>
    <mergeCell ref="Q45:Y45"/>
    <mergeCell ref="I46:P46"/>
    <mergeCell ref="Q46:Y46"/>
    <mergeCell ref="D45:H45"/>
    <mergeCell ref="D46:H46"/>
    <mergeCell ref="C48:F48"/>
    <mergeCell ref="G48:G49"/>
    <mergeCell ref="E49:F49"/>
    <mergeCell ref="H48:AA49"/>
    <mergeCell ref="E50:F50"/>
    <mergeCell ref="H60:I60"/>
    <mergeCell ref="J60:K60"/>
    <mergeCell ref="L60:M60"/>
    <mergeCell ref="B62:C62"/>
    <mergeCell ref="H50:AA50"/>
    <mergeCell ref="H51:AA51"/>
    <mergeCell ref="U60:W60"/>
    <mergeCell ref="X60:Y60"/>
    <mergeCell ref="H52:AA52"/>
    <mergeCell ref="H53:AA53"/>
    <mergeCell ref="H54:AA54"/>
    <mergeCell ref="K56:L56"/>
    <mergeCell ref="B58:AB58"/>
    <mergeCell ref="O60:Q60"/>
    <mergeCell ref="R60:T60"/>
    <mergeCell ref="Z60:AB60"/>
    <mergeCell ref="B64:C64"/>
    <mergeCell ref="B66:C66"/>
    <mergeCell ref="B68:C68"/>
    <mergeCell ref="B70:C70"/>
    <mergeCell ref="E51:F51"/>
    <mergeCell ref="E52:F52"/>
    <mergeCell ref="E53:F53"/>
    <mergeCell ref="E54:F54"/>
    <mergeCell ref="C56:D56"/>
    <mergeCell ref="B60:C60"/>
    <mergeCell ref="E60:F60"/>
    <mergeCell ref="D62:AB62"/>
    <mergeCell ref="D64:AB64"/>
    <mergeCell ref="D66:AB66"/>
    <mergeCell ref="D68:AB68"/>
    <mergeCell ref="D70:AB70"/>
    <mergeCell ref="B72:AB72"/>
    <mergeCell ref="B74:C74"/>
    <mergeCell ref="B75:C75"/>
    <mergeCell ref="E75:F75"/>
    <mergeCell ref="G75:O75"/>
    <mergeCell ref="P75:AB75"/>
    <mergeCell ref="B76:AB76"/>
    <mergeCell ref="B73:C73"/>
    <mergeCell ref="E73:F73"/>
    <mergeCell ref="G73:O73"/>
    <mergeCell ref="P73:AB73"/>
    <mergeCell ref="E74:F74"/>
    <mergeCell ref="G74:O74"/>
    <mergeCell ref="P74:AB74"/>
    <mergeCell ref="B2:D6"/>
    <mergeCell ref="F2:AB6"/>
    <mergeCell ref="C7:D7"/>
    <mergeCell ref="C9:F9"/>
    <mergeCell ref="C10:D10"/>
    <mergeCell ref="E10:AA10"/>
    <mergeCell ref="AA11:AB11"/>
    <mergeCell ref="E12:AA12"/>
    <mergeCell ref="F14:AB14"/>
    <mergeCell ref="C15:AA15"/>
    <mergeCell ref="R18:AA18"/>
    <mergeCell ref="C11:F11"/>
    <mergeCell ref="C12:D12"/>
    <mergeCell ref="C13:D13"/>
    <mergeCell ref="C14:D14"/>
    <mergeCell ref="C18:P23"/>
    <mergeCell ref="W23:AA23"/>
    <mergeCell ref="C26:AA26"/>
    <mergeCell ref="C29:K29"/>
    <mergeCell ref="M29:AA29"/>
    <mergeCell ref="C32:AA32"/>
    <mergeCell ref="W38:AA38"/>
    <mergeCell ref="Q42:U42"/>
    <mergeCell ref="X42:AA42"/>
    <mergeCell ref="F34:G34"/>
    <mergeCell ref="F38:G38"/>
    <mergeCell ref="L38:N38"/>
    <mergeCell ref="D40:F40"/>
    <mergeCell ref="Q40:U40"/>
    <mergeCell ref="X40:AA40"/>
    <mergeCell ref="C34:D34"/>
    <mergeCell ref="K34:N34"/>
    <mergeCell ref="W34:AA34"/>
    <mergeCell ref="F36:M36"/>
    <mergeCell ref="P36:AA36"/>
    <mergeCell ref="D42:F42"/>
  </mergeCells>
  <pageMargins left="0.7" right="0.7" top="0.75" bottom="0.75" header="0" footer="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CCFF"/>
  </sheetPr>
  <dimension ref="A1:AG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1" width="11.42578125" customWidth="1"/>
    <col min="32" max="32" width="28" customWidth="1"/>
    <col min="33" max="33" width="11.42578125" customWidth="1"/>
  </cols>
  <sheetData>
    <row r="1" spans="1:33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</row>
    <row r="2" spans="1:33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  <c r="AE2" s="352"/>
      <c r="AF2" s="352"/>
      <c r="AG2" s="352"/>
    </row>
    <row r="3" spans="1:33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  <c r="AE3" s="352"/>
      <c r="AF3" s="352"/>
      <c r="AG3" s="352"/>
    </row>
    <row r="4" spans="1:33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  <c r="AE4" s="352"/>
      <c r="AF4" s="352"/>
      <c r="AG4" s="352"/>
    </row>
    <row r="5" spans="1:33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  <c r="AE5" s="352"/>
      <c r="AF5" s="352"/>
      <c r="AG5" s="352"/>
    </row>
    <row r="6" spans="1:33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  <c r="AE6" s="352"/>
      <c r="AF6" s="352"/>
      <c r="AG6" s="352"/>
    </row>
    <row r="7" spans="1:33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  <c r="AE7" s="352"/>
      <c r="AF7" s="352"/>
      <c r="AG7" s="352"/>
    </row>
    <row r="8" spans="1:33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  <c r="AE8" s="352"/>
      <c r="AF8" s="881" t="s">
        <v>505</v>
      </c>
      <c r="AG8" s="487"/>
    </row>
    <row r="9" spans="1:33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  <c r="AE9" s="352"/>
      <c r="AF9" s="352"/>
      <c r="AG9" s="352"/>
    </row>
    <row r="10" spans="1:33" ht="30" customHeight="1" x14ac:dyDescent="0.25">
      <c r="A10" s="352"/>
      <c r="B10" s="31"/>
      <c r="C10" s="488" t="s">
        <v>123</v>
      </c>
      <c r="D10" s="487"/>
      <c r="E10" s="489" t="s">
        <v>114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  <c r="AE10" s="352"/>
      <c r="AF10" s="352"/>
      <c r="AG10" s="352"/>
    </row>
    <row r="11" spans="1:33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  <c r="AE11" s="352"/>
      <c r="AF11" s="52" t="s">
        <v>506</v>
      </c>
      <c r="AG11" s="52" t="s">
        <v>507</v>
      </c>
    </row>
    <row r="12" spans="1:33" ht="29.25" customHeight="1" x14ac:dyDescent="0.25">
      <c r="A12" s="352"/>
      <c r="B12" s="31"/>
      <c r="C12" s="502" t="s">
        <v>125</v>
      </c>
      <c r="D12" s="503"/>
      <c r="E12" s="500" t="s">
        <v>508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  <c r="AE12" s="352"/>
      <c r="AF12" s="37" t="s">
        <v>509</v>
      </c>
      <c r="AG12" s="37">
        <v>28</v>
      </c>
    </row>
    <row r="13" spans="1:33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  <c r="AE13" s="352"/>
      <c r="AF13" s="37" t="s">
        <v>510</v>
      </c>
      <c r="AG13" s="37">
        <v>100</v>
      </c>
    </row>
    <row r="14" spans="1:33" ht="15" customHeight="1" x14ac:dyDescent="0.25">
      <c r="A14" s="352"/>
      <c r="B14" s="31"/>
      <c r="C14" s="488" t="s">
        <v>127</v>
      </c>
      <c r="D14" s="487"/>
      <c r="E14" s="363"/>
      <c r="F14" s="486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99"/>
      <c r="AC14" s="352"/>
      <c r="AD14" s="352"/>
      <c r="AE14" s="352"/>
      <c r="AF14" s="37" t="s">
        <v>511</v>
      </c>
      <c r="AG14" s="37">
        <v>34</v>
      </c>
    </row>
    <row r="15" spans="1:33" ht="29.25" customHeight="1" x14ac:dyDescent="0.25">
      <c r="A15" s="352"/>
      <c r="B15" s="31"/>
      <c r="C15" s="489" t="s">
        <v>512</v>
      </c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79"/>
      <c r="AB15" s="364"/>
      <c r="AC15" s="352"/>
      <c r="AD15" s="352"/>
      <c r="AE15" s="352"/>
      <c r="AF15" s="37" t="s">
        <v>513</v>
      </c>
      <c r="AG15" s="37">
        <v>100</v>
      </c>
    </row>
    <row r="16" spans="1:33" ht="15" customHeight="1" x14ac:dyDescent="0.25">
      <c r="A16" s="352"/>
      <c r="B16" s="31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5"/>
      <c r="V16" s="365"/>
      <c r="W16" s="365"/>
      <c r="X16" s="365"/>
      <c r="Y16" s="365"/>
      <c r="Z16" s="365"/>
      <c r="AA16" s="365"/>
      <c r="AB16" s="364"/>
      <c r="AC16" s="352"/>
      <c r="AD16" s="352"/>
      <c r="AE16" s="352"/>
      <c r="AF16" s="37" t="s">
        <v>514</v>
      </c>
      <c r="AG16" s="37">
        <v>38</v>
      </c>
    </row>
    <row r="17" spans="1:33" ht="15" customHeight="1" x14ac:dyDescent="0.25">
      <c r="A17" s="352"/>
      <c r="B17" s="31"/>
      <c r="C17" s="366" t="s">
        <v>128</v>
      </c>
      <c r="D17" s="366"/>
      <c r="E17" s="352"/>
      <c r="F17" s="352"/>
      <c r="G17" s="352"/>
      <c r="H17" s="352"/>
      <c r="I17" s="352"/>
      <c r="J17" s="365"/>
      <c r="K17" s="365"/>
      <c r="L17" s="365"/>
      <c r="M17" s="365"/>
      <c r="N17" s="365"/>
      <c r="O17" s="365"/>
      <c r="P17" s="365"/>
      <c r="Q17" s="365"/>
      <c r="R17" s="365" t="s">
        <v>129</v>
      </c>
      <c r="S17" s="365"/>
      <c r="T17" s="365"/>
      <c r="U17" s="365"/>
      <c r="V17" s="365"/>
      <c r="W17" s="365"/>
      <c r="X17" s="365"/>
      <c r="Y17" s="365"/>
      <c r="Z17" s="365"/>
      <c r="AA17" s="365"/>
      <c r="AB17" s="364"/>
      <c r="AC17" s="352"/>
      <c r="AD17" s="352"/>
      <c r="AE17" s="352"/>
      <c r="AF17" s="37" t="s">
        <v>515</v>
      </c>
      <c r="AG17" s="37">
        <v>100</v>
      </c>
    </row>
    <row r="18" spans="1:33" ht="15" customHeight="1" x14ac:dyDescent="0.25">
      <c r="A18" s="352"/>
      <c r="B18" s="31"/>
      <c r="C18" s="504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06"/>
      <c r="Q18" s="352"/>
      <c r="R18" s="490"/>
      <c r="S18" s="491"/>
      <c r="T18" s="491"/>
      <c r="U18" s="491"/>
      <c r="V18" s="491"/>
      <c r="W18" s="491"/>
      <c r="X18" s="491"/>
      <c r="Y18" s="491"/>
      <c r="Z18" s="491"/>
      <c r="AA18" s="479"/>
      <c r="AB18" s="360"/>
      <c r="AC18" s="352"/>
      <c r="AD18" s="352"/>
      <c r="AE18" s="352"/>
      <c r="AF18" s="37" t="s">
        <v>516</v>
      </c>
      <c r="AG18" s="37">
        <v>25</v>
      </c>
    </row>
    <row r="19" spans="1:33" ht="15" customHeight="1" x14ac:dyDescent="0.25">
      <c r="A19" s="352"/>
      <c r="B19" s="31"/>
      <c r="C19" s="507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99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  <c r="AE19" s="352"/>
      <c r="AF19" s="352"/>
      <c r="AG19" s="352"/>
    </row>
    <row r="20" spans="1:33" ht="15" customHeight="1" x14ac:dyDescent="0.25">
      <c r="A20" s="352"/>
      <c r="B20" s="31"/>
      <c r="C20" s="507"/>
      <c r="D20" s="461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99"/>
      <c r="Q20" s="362"/>
      <c r="R20" s="365" t="s">
        <v>130</v>
      </c>
      <c r="S20" s="365"/>
      <c r="T20" s="365"/>
      <c r="U20" s="365"/>
      <c r="V20" s="365"/>
      <c r="W20" s="362"/>
      <c r="X20" s="362"/>
      <c r="Y20" s="362"/>
      <c r="Z20" s="352"/>
      <c r="AA20" s="362"/>
      <c r="AB20" s="360"/>
      <c r="AC20" s="352"/>
      <c r="AD20" s="352"/>
      <c r="AE20" s="352"/>
      <c r="AF20" s="352"/>
      <c r="AG20" s="352"/>
    </row>
    <row r="21" spans="1:33" ht="15" customHeight="1" x14ac:dyDescent="0.25">
      <c r="A21" s="352"/>
      <c r="B21" s="31"/>
      <c r="C21" s="507"/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99"/>
      <c r="Q21" s="352"/>
      <c r="R21" s="37"/>
      <c r="S21" s="352" t="s">
        <v>15</v>
      </c>
      <c r="T21" s="352"/>
      <c r="U21" s="37"/>
      <c r="V21" s="352" t="s">
        <v>27</v>
      </c>
      <c r="W21" s="352"/>
      <c r="X21" s="37"/>
      <c r="Y21" s="367" t="s">
        <v>46</v>
      </c>
      <c r="Z21" s="352"/>
      <c r="AA21" s="352"/>
      <c r="AB21" s="360"/>
      <c r="AC21" s="352"/>
      <c r="AD21" s="352"/>
      <c r="AE21" s="352"/>
      <c r="AF21" s="352"/>
      <c r="AG21" s="352"/>
    </row>
    <row r="22" spans="1:33" ht="15" customHeight="1" x14ac:dyDescent="0.25">
      <c r="A22" s="352"/>
      <c r="B22" s="31"/>
      <c r="C22" s="507"/>
      <c r="D22" s="461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99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60"/>
      <c r="AC22" s="352"/>
      <c r="AD22" s="352"/>
      <c r="AE22" s="352"/>
      <c r="AF22" s="352"/>
      <c r="AG22" s="352"/>
    </row>
    <row r="23" spans="1:33" ht="15" customHeight="1" x14ac:dyDescent="0.25">
      <c r="A23" s="352"/>
      <c r="B23" s="31"/>
      <c r="C23" s="508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10"/>
      <c r="Q23" s="352"/>
      <c r="R23" s="365" t="s">
        <v>131</v>
      </c>
      <c r="S23" s="352"/>
      <c r="T23" s="352"/>
      <c r="U23" s="352"/>
      <c r="V23" s="352"/>
      <c r="W23" s="497" t="s">
        <v>33</v>
      </c>
      <c r="X23" s="491"/>
      <c r="Y23" s="491"/>
      <c r="Z23" s="491"/>
      <c r="AA23" s="479"/>
      <c r="AB23" s="360"/>
      <c r="AC23" s="352"/>
      <c r="AD23" s="352"/>
      <c r="AE23" s="352"/>
      <c r="AF23" s="352"/>
      <c r="AG23" s="352"/>
    </row>
    <row r="24" spans="1:33" ht="15" customHeight="1" x14ac:dyDescent="0.25">
      <c r="A24" s="352"/>
      <c r="B24" s="31"/>
      <c r="C24" s="362"/>
      <c r="D24" s="362"/>
      <c r="E24" s="362"/>
      <c r="F24" s="362"/>
      <c r="G24" s="36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65"/>
      <c r="S24" s="352"/>
      <c r="T24" s="352"/>
      <c r="U24" s="352"/>
      <c r="V24" s="352"/>
      <c r="W24" s="352"/>
      <c r="X24" s="352"/>
      <c r="Y24" s="352"/>
      <c r="Z24" s="352"/>
      <c r="AA24" s="352"/>
      <c r="AB24" s="360"/>
      <c r="AC24" s="352"/>
      <c r="AD24" s="352"/>
      <c r="AE24" s="352"/>
      <c r="AF24" s="352"/>
      <c r="AG24" s="352"/>
    </row>
    <row r="25" spans="1:33" ht="15" customHeight="1" x14ac:dyDescent="0.25">
      <c r="A25" s="352"/>
      <c r="B25" s="31"/>
      <c r="C25" s="365" t="s">
        <v>132</v>
      </c>
      <c r="D25" s="362"/>
      <c r="E25" s="362"/>
      <c r="F25" s="362"/>
      <c r="G25" s="362"/>
      <c r="H25" s="36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60"/>
      <c r="AC25" s="352"/>
      <c r="AD25" s="352"/>
      <c r="AE25" s="352"/>
      <c r="AF25" s="352"/>
      <c r="AG25" s="352"/>
    </row>
    <row r="26" spans="1:33" ht="39.75" customHeight="1" x14ac:dyDescent="0.25">
      <c r="A26" s="352"/>
      <c r="B26" s="31"/>
      <c r="C26" s="880" t="s">
        <v>500</v>
      </c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491"/>
      <c r="S26" s="491"/>
      <c r="T26" s="491"/>
      <c r="U26" s="491"/>
      <c r="V26" s="491"/>
      <c r="W26" s="491"/>
      <c r="X26" s="491"/>
      <c r="Y26" s="491"/>
      <c r="Z26" s="491"/>
      <c r="AA26" s="479"/>
      <c r="AB26" s="360"/>
      <c r="AC26" s="352"/>
      <c r="AD26" s="352"/>
      <c r="AE26" s="352"/>
      <c r="AF26" s="387">
        <f>+(((((AG12/100)*AG13)+((AG14/100)*AG15)+((AG16/100)*AG17))*AG18)/100)</f>
        <v>25</v>
      </c>
      <c r="AG26" s="352"/>
    </row>
    <row r="27" spans="1:33" ht="15" customHeight="1" x14ac:dyDescent="0.25">
      <c r="A27" s="352"/>
      <c r="B27" s="31"/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B27" s="368"/>
      <c r="AC27" s="352"/>
      <c r="AD27" s="352"/>
      <c r="AE27" s="352"/>
      <c r="AF27" s="352"/>
      <c r="AG27" s="352"/>
    </row>
    <row r="28" spans="1:33" ht="15" customHeight="1" x14ac:dyDescent="0.25">
      <c r="A28" s="352"/>
      <c r="B28" s="31"/>
      <c r="C28" s="356" t="s">
        <v>134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56" t="s">
        <v>134</v>
      </c>
      <c r="N28" s="362"/>
      <c r="O28" s="362"/>
      <c r="P28" s="362"/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8"/>
      <c r="AC28" s="352"/>
      <c r="AD28" s="352"/>
      <c r="AE28" s="352"/>
      <c r="AF28" s="352"/>
      <c r="AG28" s="352"/>
    </row>
    <row r="29" spans="1:33" ht="29.25" customHeight="1" x14ac:dyDescent="0.25">
      <c r="A29" s="352"/>
      <c r="B29" s="31"/>
      <c r="C29" s="497" t="s">
        <v>501</v>
      </c>
      <c r="D29" s="491"/>
      <c r="E29" s="491"/>
      <c r="F29" s="491"/>
      <c r="G29" s="491"/>
      <c r="H29" s="491"/>
      <c r="I29" s="491"/>
      <c r="J29" s="491"/>
      <c r="K29" s="479"/>
      <c r="L29" s="362"/>
      <c r="M29" s="497"/>
      <c r="N29" s="491"/>
      <c r="O29" s="491"/>
      <c r="P29" s="491"/>
      <c r="Q29" s="491"/>
      <c r="R29" s="491"/>
      <c r="S29" s="491"/>
      <c r="T29" s="491"/>
      <c r="U29" s="491"/>
      <c r="V29" s="491"/>
      <c r="W29" s="491"/>
      <c r="X29" s="491"/>
      <c r="Y29" s="491"/>
      <c r="Z29" s="491"/>
      <c r="AA29" s="479"/>
      <c r="AB29" s="368"/>
      <c r="AC29" s="352"/>
      <c r="AD29" s="352"/>
      <c r="AE29" s="352"/>
      <c r="AF29" s="352"/>
      <c r="AG29" s="352"/>
    </row>
    <row r="30" spans="1:33" ht="15" customHeight="1" x14ac:dyDescent="0.25">
      <c r="A30" s="352"/>
      <c r="B30" s="31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2"/>
      <c r="Y30" s="352"/>
      <c r="Z30" s="352"/>
      <c r="AA30" s="352"/>
      <c r="AB30" s="360"/>
      <c r="AC30" s="352"/>
      <c r="AD30" s="352"/>
      <c r="AE30" s="352"/>
      <c r="AF30" s="352"/>
      <c r="AG30" s="352"/>
    </row>
    <row r="31" spans="1:33" ht="15" customHeight="1" x14ac:dyDescent="0.25">
      <c r="A31" s="352"/>
      <c r="B31" s="31"/>
      <c r="C31" s="369" t="s">
        <v>137</v>
      </c>
      <c r="D31" s="369"/>
      <c r="E31" s="369"/>
      <c r="F31" s="369"/>
      <c r="G31" s="370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1"/>
      <c r="Y31" s="371"/>
      <c r="Z31" s="371"/>
      <c r="AA31" s="371"/>
      <c r="AB31" s="360"/>
      <c r="AC31" s="352"/>
      <c r="AD31" s="352"/>
      <c r="AE31" s="352"/>
      <c r="AF31" s="352"/>
      <c r="AG31" s="352"/>
    </row>
    <row r="32" spans="1:33" ht="90" customHeight="1" x14ac:dyDescent="0.25">
      <c r="A32" s="352"/>
      <c r="B32" s="31"/>
      <c r="C32" s="496" t="s">
        <v>502</v>
      </c>
      <c r="D32" s="491"/>
      <c r="E32" s="491"/>
      <c r="F32" s="491"/>
      <c r="G32" s="491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491"/>
      <c r="S32" s="491"/>
      <c r="T32" s="491"/>
      <c r="U32" s="491"/>
      <c r="V32" s="491"/>
      <c r="W32" s="491"/>
      <c r="X32" s="491"/>
      <c r="Y32" s="491"/>
      <c r="Z32" s="491"/>
      <c r="AA32" s="479"/>
      <c r="AB32" s="360"/>
      <c r="AC32" s="352"/>
      <c r="AD32" s="352"/>
      <c r="AE32" s="352"/>
      <c r="AF32" s="352"/>
      <c r="AG32" s="352"/>
    </row>
    <row r="33" spans="1:33" ht="15" customHeight="1" x14ac:dyDescent="0.25">
      <c r="A33" s="352"/>
      <c r="B33" s="31"/>
      <c r="C33" s="352"/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60"/>
      <c r="AC33" s="352"/>
      <c r="AD33" s="352"/>
      <c r="AE33" s="352"/>
      <c r="AF33" s="352"/>
      <c r="AG33" s="352"/>
    </row>
    <row r="34" spans="1:33" ht="15.75" customHeight="1" x14ac:dyDescent="0.25">
      <c r="A34" s="352"/>
      <c r="B34" s="31"/>
      <c r="C34" s="495" t="s">
        <v>139</v>
      </c>
      <c r="D34" s="487"/>
      <c r="E34" s="365"/>
      <c r="F34" s="489" t="s">
        <v>34</v>
      </c>
      <c r="G34" s="479"/>
      <c r="H34" s="365"/>
      <c r="I34" s="352"/>
      <c r="J34" s="372" t="s">
        <v>140</v>
      </c>
      <c r="K34" s="489">
        <v>25</v>
      </c>
      <c r="L34" s="491"/>
      <c r="M34" s="491"/>
      <c r="N34" s="479"/>
      <c r="O34" s="365"/>
      <c r="P34" s="365"/>
      <c r="Q34" s="356" t="s">
        <v>141</v>
      </c>
      <c r="R34" s="352"/>
      <c r="S34" s="365"/>
      <c r="T34" s="365"/>
      <c r="U34" s="365"/>
      <c r="V34" s="365"/>
      <c r="W34" s="489" t="s">
        <v>20</v>
      </c>
      <c r="X34" s="491"/>
      <c r="Y34" s="491"/>
      <c r="Z34" s="491"/>
      <c r="AA34" s="479"/>
      <c r="AB34" s="364"/>
      <c r="AC34" s="352"/>
      <c r="AD34" s="352"/>
      <c r="AE34" s="352"/>
      <c r="AF34" s="352"/>
      <c r="AG34" s="352"/>
    </row>
    <row r="35" spans="1:33" ht="15.75" customHeight="1" x14ac:dyDescent="0.25">
      <c r="A35" s="352"/>
      <c r="B35" s="31"/>
      <c r="C35" s="352"/>
      <c r="D35" s="352"/>
      <c r="E35" s="352"/>
      <c r="F35" s="367"/>
      <c r="G35" s="367"/>
      <c r="H35" s="367"/>
      <c r="I35" s="367"/>
      <c r="J35" s="367"/>
      <c r="K35" s="367"/>
      <c r="L35" s="367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60"/>
      <c r="AC35" s="352"/>
      <c r="AD35" s="352"/>
      <c r="AE35" s="352"/>
      <c r="AF35" s="352"/>
      <c r="AG35" s="352"/>
    </row>
    <row r="36" spans="1:33" ht="32.25" customHeight="1" x14ac:dyDescent="0.25">
      <c r="A36" s="352"/>
      <c r="B36" s="31"/>
      <c r="C36" s="352"/>
      <c r="D36" s="372" t="s">
        <v>142</v>
      </c>
      <c r="E36" s="365"/>
      <c r="F36" s="496" t="s">
        <v>517</v>
      </c>
      <c r="G36" s="491"/>
      <c r="H36" s="491"/>
      <c r="I36" s="491"/>
      <c r="J36" s="491"/>
      <c r="K36" s="491"/>
      <c r="L36" s="491"/>
      <c r="M36" s="479"/>
      <c r="N36" s="352"/>
      <c r="O36" s="372" t="s">
        <v>144</v>
      </c>
      <c r="P36" s="497">
        <v>0</v>
      </c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0"/>
      <c r="AC36" s="352"/>
      <c r="AD36" s="352"/>
      <c r="AE36" s="352"/>
      <c r="AF36" s="352"/>
      <c r="AG36" s="352"/>
    </row>
    <row r="37" spans="1:33" ht="15.75" customHeight="1" x14ac:dyDescent="0.25">
      <c r="A37" s="352"/>
      <c r="B37" s="31"/>
      <c r="C37" s="365"/>
      <c r="D37" s="365"/>
      <c r="E37" s="365"/>
      <c r="F37" s="367"/>
      <c r="G37" s="367"/>
      <c r="H37" s="367"/>
      <c r="I37" s="367"/>
      <c r="J37" s="367"/>
      <c r="K37" s="367"/>
      <c r="L37" s="367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5"/>
      <c r="Y37" s="365"/>
      <c r="Z37" s="365"/>
      <c r="AA37" s="365"/>
      <c r="AB37" s="364"/>
      <c r="AC37" s="352"/>
      <c r="AD37" s="352"/>
      <c r="AE37" s="352"/>
      <c r="AF37" s="352"/>
      <c r="AG37" s="352"/>
    </row>
    <row r="38" spans="1:33" ht="15.75" customHeight="1" x14ac:dyDescent="0.25">
      <c r="A38" s="352"/>
      <c r="B38" s="31"/>
      <c r="C38" s="352"/>
      <c r="D38" s="372" t="s">
        <v>145</v>
      </c>
      <c r="E38" s="352"/>
      <c r="F38" s="490" t="s">
        <v>146</v>
      </c>
      <c r="G38" s="479"/>
      <c r="H38" s="352"/>
      <c r="I38" s="352"/>
      <c r="J38" s="365" t="s">
        <v>147</v>
      </c>
      <c r="K38" s="352"/>
      <c r="L38" s="490" t="s">
        <v>148</v>
      </c>
      <c r="M38" s="491"/>
      <c r="N38" s="479"/>
      <c r="O38" s="365"/>
      <c r="P38" s="365"/>
      <c r="Q38" s="352"/>
      <c r="R38" s="365" t="s">
        <v>149</v>
      </c>
      <c r="S38" s="365"/>
      <c r="T38" s="365"/>
      <c r="U38" s="365"/>
      <c r="V38" s="365"/>
      <c r="W38" s="498"/>
      <c r="X38" s="491"/>
      <c r="Y38" s="491"/>
      <c r="Z38" s="491"/>
      <c r="AA38" s="479"/>
      <c r="AB38" s="364"/>
      <c r="AC38" s="352"/>
      <c r="AD38" s="352"/>
      <c r="AE38" s="352"/>
      <c r="AF38" s="352"/>
      <c r="AG38" s="352"/>
    </row>
    <row r="39" spans="1:33" ht="15.75" customHeight="1" x14ac:dyDescent="0.25">
      <c r="A39" s="352"/>
      <c r="B39" s="31"/>
      <c r="C39" s="352"/>
      <c r="D39" s="352"/>
      <c r="E39" s="352"/>
      <c r="F39" s="29"/>
      <c r="G39" s="352"/>
      <c r="H39" s="352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7"/>
      <c r="AC39" s="352"/>
      <c r="AD39" s="352"/>
      <c r="AE39" s="352"/>
      <c r="AF39" s="352"/>
      <c r="AG39" s="352"/>
    </row>
    <row r="40" spans="1:33" ht="15.75" customHeight="1" x14ac:dyDescent="0.25">
      <c r="A40" s="352"/>
      <c r="B40" s="31"/>
      <c r="C40" s="373" t="s">
        <v>150</v>
      </c>
      <c r="D40" s="492">
        <v>2024</v>
      </c>
      <c r="E40" s="493"/>
      <c r="F40" s="494"/>
      <c r="G40" s="35"/>
      <c r="H40" s="356"/>
      <c r="I40" s="356"/>
      <c r="J40" s="356"/>
      <c r="K40" s="356"/>
      <c r="L40" s="356"/>
      <c r="M40" s="356"/>
      <c r="N40" s="356"/>
      <c r="O40" s="356"/>
      <c r="P40" s="356"/>
      <c r="Q40" s="486"/>
      <c r="R40" s="487"/>
      <c r="S40" s="487"/>
      <c r="T40" s="487"/>
      <c r="U40" s="487"/>
      <c r="V40" s="356"/>
      <c r="W40" s="356"/>
      <c r="X40" s="488"/>
      <c r="Y40" s="487"/>
      <c r="Z40" s="487"/>
      <c r="AA40" s="487"/>
      <c r="AB40" s="364"/>
      <c r="AC40" s="352"/>
      <c r="AD40" s="352"/>
      <c r="AE40" s="352"/>
      <c r="AF40" s="352"/>
      <c r="AG40" s="352"/>
    </row>
    <row r="41" spans="1:33" ht="5.25" customHeight="1" x14ac:dyDescent="0.25">
      <c r="A41" s="352"/>
      <c r="B41" s="31"/>
      <c r="C41" s="365"/>
      <c r="D41" s="38"/>
      <c r="E41" s="38"/>
      <c r="F41" s="38"/>
      <c r="G41" s="352"/>
      <c r="H41" s="356"/>
      <c r="I41" s="356"/>
      <c r="J41" s="356"/>
      <c r="K41" s="356"/>
      <c r="L41" s="356"/>
      <c r="M41" s="356"/>
      <c r="N41" s="356"/>
      <c r="O41" s="356"/>
      <c r="P41" s="356"/>
      <c r="Q41" s="362"/>
      <c r="R41" s="362"/>
      <c r="S41" s="362"/>
      <c r="T41" s="362"/>
      <c r="U41" s="362"/>
      <c r="V41" s="356"/>
      <c r="W41" s="356"/>
      <c r="X41" s="358"/>
      <c r="Y41" s="358"/>
      <c r="Z41" s="358"/>
      <c r="AA41" s="358"/>
      <c r="AB41" s="364"/>
      <c r="AC41" s="352"/>
      <c r="AD41" s="352"/>
      <c r="AE41" s="352"/>
      <c r="AF41" s="352"/>
      <c r="AG41" s="352"/>
    </row>
    <row r="42" spans="1:33" ht="15.75" customHeight="1" x14ac:dyDescent="0.25">
      <c r="A42" s="352"/>
      <c r="B42" s="31"/>
      <c r="C42" s="365" t="s">
        <v>140</v>
      </c>
      <c r="D42" s="497">
        <v>25</v>
      </c>
      <c r="E42" s="491"/>
      <c r="F42" s="479"/>
      <c r="G42" s="352"/>
      <c r="H42" s="356"/>
      <c r="I42" s="356"/>
      <c r="J42" s="356"/>
      <c r="K42" s="356"/>
      <c r="L42" s="356"/>
      <c r="M42" s="356"/>
      <c r="N42" s="356"/>
      <c r="O42" s="356"/>
      <c r="P42" s="356"/>
      <c r="Q42" s="486"/>
      <c r="R42" s="487"/>
      <c r="S42" s="487"/>
      <c r="T42" s="487"/>
      <c r="U42" s="487"/>
      <c r="V42" s="356"/>
      <c r="W42" s="356"/>
      <c r="X42" s="488"/>
      <c r="Y42" s="487"/>
      <c r="Z42" s="487"/>
      <c r="AA42" s="487"/>
      <c r="AB42" s="357"/>
      <c r="AC42" s="352"/>
      <c r="AD42" s="352"/>
      <c r="AE42" s="352"/>
      <c r="AF42" s="352"/>
      <c r="AG42" s="352"/>
    </row>
    <row r="43" spans="1:33" ht="15.75" customHeight="1" x14ac:dyDescent="0.25">
      <c r="A43" s="352"/>
      <c r="B43" s="31"/>
      <c r="C43" s="352"/>
      <c r="D43" s="352"/>
      <c r="E43" s="352"/>
      <c r="F43" s="352"/>
      <c r="G43" s="352"/>
      <c r="H43" s="352"/>
      <c r="I43" s="356"/>
      <c r="J43" s="356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57"/>
      <c r="AC43" s="352"/>
      <c r="AD43" s="352"/>
      <c r="AE43" s="352"/>
      <c r="AF43" s="352"/>
      <c r="AG43" s="352"/>
    </row>
    <row r="44" spans="1:33" ht="15.75" customHeight="1" x14ac:dyDescent="0.25">
      <c r="A44" s="352"/>
      <c r="B44" s="31"/>
      <c r="C44" s="365"/>
      <c r="D44" s="489" t="s">
        <v>151</v>
      </c>
      <c r="E44" s="491"/>
      <c r="F44" s="491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79"/>
      <c r="Z44" s="366"/>
      <c r="AA44" s="366"/>
      <c r="AB44" s="374"/>
      <c r="AC44" s="352"/>
      <c r="AD44" s="352"/>
      <c r="AE44" s="352"/>
      <c r="AF44" s="352"/>
      <c r="AG44" s="352"/>
    </row>
    <row r="45" spans="1:33" ht="15.75" customHeight="1" x14ac:dyDescent="0.25">
      <c r="A45" s="352"/>
      <c r="B45" s="31"/>
      <c r="C45" s="352"/>
      <c r="D45" s="528" t="s">
        <v>152</v>
      </c>
      <c r="E45" s="491"/>
      <c r="F45" s="491"/>
      <c r="G45" s="491"/>
      <c r="H45" s="479"/>
      <c r="I45" s="524" t="s">
        <v>153</v>
      </c>
      <c r="J45" s="491"/>
      <c r="K45" s="491"/>
      <c r="L45" s="491"/>
      <c r="M45" s="491"/>
      <c r="N45" s="491"/>
      <c r="O45" s="491"/>
      <c r="P45" s="479"/>
      <c r="Q45" s="525" t="s">
        <v>154</v>
      </c>
      <c r="R45" s="491"/>
      <c r="S45" s="491"/>
      <c r="T45" s="491"/>
      <c r="U45" s="491"/>
      <c r="V45" s="491"/>
      <c r="W45" s="491"/>
      <c r="X45" s="491"/>
      <c r="Y45" s="479"/>
      <c r="Z45" s="366"/>
      <c r="AA45" s="366"/>
      <c r="AB45" s="374"/>
      <c r="AC45" s="352"/>
      <c r="AD45" s="352"/>
      <c r="AE45" s="352"/>
      <c r="AF45" s="352"/>
      <c r="AG45" s="352"/>
    </row>
    <row r="46" spans="1:33" ht="15.75" customHeight="1" x14ac:dyDescent="0.25">
      <c r="A46" s="375"/>
      <c r="B46" s="39"/>
      <c r="C46" s="40"/>
      <c r="D46" s="529" t="s">
        <v>155</v>
      </c>
      <c r="E46" s="491"/>
      <c r="F46" s="491"/>
      <c r="G46" s="491"/>
      <c r="H46" s="479"/>
      <c r="I46" s="526" t="s">
        <v>156</v>
      </c>
      <c r="J46" s="491"/>
      <c r="K46" s="491"/>
      <c r="L46" s="491"/>
      <c r="M46" s="491"/>
      <c r="N46" s="491"/>
      <c r="O46" s="491"/>
      <c r="P46" s="479"/>
      <c r="Q46" s="527" t="s">
        <v>157</v>
      </c>
      <c r="R46" s="491"/>
      <c r="S46" s="491"/>
      <c r="T46" s="491"/>
      <c r="U46" s="491"/>
      <c r="V46" s="491"/>
      <c r="W46" s="491"/>
      <c r="X46" s="491"/>
      <c r="Y46" s="479"/>
      <c r="Z46" s="375"/>
      <c r="AA46" s="375"/>
      <c r="AB46" s="376"/>
      <c r="AC46" s="375"/>
      <c r="AD46" s="375"/>
      <c r="AE46" s="375"/>
      <c r="AF46" s="375"/>
      <c r="AG46" s="375"/>
    </row>
    <row r="47" spans="1:33" ht="15.75" customHeight="1" x14ac:dyDescent="0.25">
      <c r="A47" s="352"/>
      <c r="B47" s="31"/>
      <c r="C47" s="377"/>
      <c r="D47" s="377"/>
      <c r="E47" s="377"/>
      <c r="F47" s="377"/>
      <c r="G47" s="378"/>
      <c r="H47" s="378"/>
      <c r="I47" s="378"/>
      <c r="J47" s="378"/>
      <c r="K47" s="378"/>
      <c r="L47" s="378"/>
      <c r="M47" s="378"/>
      <c r="N47" s="378"/>
      <c r="O47" s="378"/>
      <c r="P47" s="378"/>
      <c r="Q47" s="378"/>
      <c r="R47" s="378"/>
      <c r="S47" s="378"/>
      <c r="T47" s="378"/>
      <c r="U47" s="378"/>
      <c r="V47" s="378"/>
      <c r="W47" s="378"/>
      <c r="X47" s="378"/>
      <c r="Y47" s="378"/>
      <c r="Z47" s="377"/>
      <c r="AA47" s="377"/>
      <c r="AB47" s="361"/>
      <c r="AC47" s="352"/>
      <c r="AD47" s="352"/>
      <c r="AE47" s="352"/>
      <c r="AF47" s="352"/>
      <c r="AG47" s="352"/>
    </row>
    <row r="48" spans="1:33" ht="15.75" customHeight="1" x14ac:dyDescent="0.25">
      <c r="A48" s="379"/>
      <c r="B48" s="41"/>
      <c r="C48" s="517" t="s">
        <v>158</v>
      </c>
      <c r="D48" s="491"/>
      <c r="E48" s="491"/>
      <c r="F48" s="479"/>
      <c r="G48" s="522" t="s">
        <v>159</v>
      </c>
      <c r="H48" s="523" t="s">
        <v>160</v>
      </c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6"/>
      <c r="AB48" s="374"/>
      <c r="AC48" s="379"/>
      <c r="AD48" s="379"/>
      <c r="AE48" s="379"/>
      <c r="AF48" s="379"/>
      <c r="AG48" s="379"/>
    </row>
    <row r="49" spans="1:33" ht="15.75" customHeight="1" x14ac:dyDescent="0.25">
      <c r="A49" s="379"/>
      <c r="B49" s="41"/>
      <c r="C49" s="42" t="s">
        <v>161</v>
      </c>
      <c r="D49" s="43">
        <v>1.2</v>
      </c>
      <c r="E49" s="517" t="s">
        <v>162</v>
      </c>
      <c r="F49" s="479"/>
      <c r="G49" s="463"/>
      <c r="H49" s="508"/>
      <c r="I49" s="509"/>
      <c r="J49" s="509"/>
      <c r="K49" s="509"/>
      <c r="L49" s="509"/>
      <c r="M49" s="509"/>
      <c r="N49" s="509"/>
      <c r="O49" s="509"/>
      <c r="P49" s="509"/>
      <c r="Q49" s="509"/>
      <c r="R49" s="509"/>
      <c r="S49" s="509"/>
      <c r="T49" s="509"/>
      <c r="U49" s="509"/>
      <c r="V49" s="509"/>
      <c r="W49" s="509"/>
      <c r="X49" s="509"/>
      <c r="Y49" s="509"/>
      <c r="Z49" s="509"/>
      <c r="AA49" s="510"/>
      <c r="AB49" s="374"/>
      <c r="AC49" s="379"/>
      <c r="AD49" s="379"/>
      <c r="AE49" s="379"/>
      <c r="AF49" s="379"/>
      <c r="AG49" s="379"/>
    </row>
    <row r="50" spans="1:33" ht="15.75" customHeight="1" x14ac:dyDescent="0.25">
      <c r="A50" s="379"/>
      <c r="B50" s="41"/>
      <c r="C50" s="44">
        <v>2024</v>
      </c>
      <c r="D50" s="45">
        <v>45474</v>
      </c>
      <c r="E50" s="516">
        <v>45656</v>
      </c>
      <c r="F50" s="479"/>
      <c r="G50" s="46">
        <v>25</v>
      </c>
      <c r="H50" s="521" t="s">
        <v>518</v>
      </c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491"/>
      <c r="V50" s="491"/>
      <c r="W50" s="491"/>
      <c r="X50" s="491"/>
      <c r="Y50" s="491"/>
      <c r="Z50" s="491"/>
      <c r="AA50" s="479"/>
      <c r="AB50" s="374"/>
      <c r="AC50" s="379"/>
      <c r="AD50" s="379"/>
      <c r="AE50" s="379"/>
      <c r="AF50" s="379"/>
      <c r="AG50" s="379"/>
    </row>
    <row r="51" spans="1:33" ht="15.75" customHeight="1" x14ac:dyDescent="0.25">
      <c r="A51" s="379"/>
      <c r="B51" s="41"/>
      <c r="C51" s="44">
        <v>2025</v>
      </c>
      <c r="D51" s="45">
        <v>45658</v>
      </c>
      <c r="E51" s="516">
        <v>46021</v>
      </c>
      <c r="F51" s="479"/>
      <c r="G51" s="46">
        <v>65</v>
      </c>
      <c r="H51" s="521" t="s">
        <v>518</v>
      </c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  <c r="AA51" s="479"/>
      <c r="AB51" s="374"/>
      <c r="AC51" s="379"/>
      <c r="AD51" s="379"/>
      <c r="AE51" s="379"/>
      <c r="AF51" s="379"/>
      <c r="AG51" s="379"/>
    </row>
    <row r="52" spans="1:33" ht="15.75" customHeight="1" x14ac:dyDescent="0.25">
      <c r="A52" s="379"/>
      <c r="B52" s="41"/>
      <c r="C52" s="44">
        <v>2026</v>
      </c>
      <c r="D52" s="45">
        <v>46023</v>
      </c>
      <c r="E52" s="516">
        <v>46386</v>
      </c>
      <c r="F52" s="479"/>
      <c r="G52" s="46">
        <v>85</v>
      </c>
      <c r="H52" s="521" t="s">
        <v>518</v>
      </c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79"/>
      <c r="AB52" s="374"/>
      <c r="AC52" s="379"/>
      <c r="AD52" s="379"/>
      <c r="AE52" s="379"/>
      <c r="AF52" s="379"/>
      <c r="AG52" s="379"/>
    </row>
    <row r="53" spans="1:33" ht="15.75" customHeight="1" x14ac:dyDescent="0.25">
      <c r="A53" s="379"/>
      <c r="B53" s="41"/>
      <c r="C53" s="44">
        <v>2027</v>
      </c>
      <c r="D53" s="45">
        <v>46388</v>
      </c>
      <c r="E53" s="516">
        <v>46751</v>
      </c>
      <c r="F53" s="479"/>
      <c r="G53" s="46">
        <v>100</v>
      </c>
      <c r="H53" s="521" t="s">
        <v>518</v>
      </c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  <c r="AA53" s="479"/>
      <c r="AB53" s="374"/>
      <c r="AC53" s="379"/>
      <c r="AD53" s="379"/>
      <c r="AE53" s="379"/>
      <c r="AF53" s="379"/>
      <c r="AG53" s="379"/>
    </row>
    <row r="54" spans="1:33" ht="15.75" customHeight="1" x14ac:dyDescent="0.25">
      <c r="A54" s="379"/>
      <c r="B54" s="41"/>
      <c r="C54" s="44"/>
      <c r="D54" s="44"/>
      <c r="E54" s="517"/>
      <c r="F54" s="479"/>
      <c r="G54" s="43"/>
      <c r="H54" s="517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1"/>
      <c r="V54" s="491"/>
      <c r="W54" s="491"/>
      <c r="X54" s="491"/>
      <c r="Y54" s="491"/>
      <c r="Z54" s="491"/>
      <c r="AA54" s="479"/>
      <c r="AB54" s="374"/>
      <c r="AC54" s="379"/>
      <c r="AD54" s="379"/>
      <c r="AE54" s="379"/>
      <c r="AF54" s="379"/>
      <c r="AG54" s="379"/>
    </row>
    <row r="55" spans="1:33" ht="15.75" customHeight="1" x14ac:dyDescent="0.25">
      <c r="A55" s="352"/>
      <c r="B55" s="31"/>
      <c r="C55" s="352"/>
      <c r="D55" s="352"/>
      <c r="E55" s="352"/>
      <c r="F55" s="352"/>
      <c r="G55" s="352"/>
      <c r="H55" s="352"/>
      <c r="I55" s="352"/>
      <c r="J55" s="352"/>
      <c r="K55" s="352"/>
      <c r="L55" s="352"/>
      <c r="M55" s="352"/>
      <c r="N55" s="352"/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2"/>
      <c r="Z55" s="352"/>
      <c r="AA55" s="352"/>
      <c r="AB55" s="360"/>
      <c r="AC55" s="352"/>
      <c r="AD55" s="352"/>
      <c r="AE55" s="352"/>
      <c r="AF55" s="352"/>
      <c r="AG55" s="352"/>
    </row>
    <row r="56" spans="1:33" ht="15.75" customHeight="1" x14ac:dyDescent="0.25">
      <c r="A56" s="352"/>
      <c r="B56" s="31"/>
      <c r="C56" s="495" t="s">
        <v>163</v>
      </c>
      <c r="D56" s="487"/>
      <c r="E56" s="365"/>
      <c r="F56" s="356" t="s">
        <v>164</v>
      </c>
      <c r="G56" s="47"/>
      <c r="H56" s="367"/>
      <c r="I56" s="356" t="s">
        <v>165</v>
      </c>
      <c r="J56" s="352"/>
      <c r="K56" s="490"/>
      <c r="L56" s="479"/>
      <c r="M56" s="365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352"/>
      <c r="AA56" s="352"/>
      <c r="AB56" s="360"/>
      <c r="AC56" s="352"/>
      <c r="AD56" s="352"/>
      <c r="AE56" s="352"/>
      <c r="AF56" s="352"/>
      <c r="AG56" s="352"/>
    </row>
    <row r="57" spans="1:33" ht="15.75" customHeight="1" x14ac:dyDescent="0.25">
      <c r="A57" s="352"/>
      <c r="B57" s="380"/>
      <c r="C57" s="371"/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1"/>
      <c r="P57" s="371"/>
      <c r="Q57" s="371"/>
      <c r="R57" s="371"/>
      <c r="S57" s="371"/>
      <c r="T57" s="371"/>
      <c r="U57" s="371"/>
      <c r="V57" s="371"/>
      <c r="W57" s="371"/>
      <c r="X57" s="371"/>
      <c r="Y57" s="371"/>
      <c r="Z57" s="371"/>
      <c r="AA57" s="371"/>
      <c r="AB57" s="381"/>
      <c r="AC57" s="352"/>
      <c r="AD57" s="352"/>
      <c r="AE57" s="352"/>
      <c r="AF57" s="352"/>
      <c r="AG57" s="352"/>
    </row>
    <row r="58" spans="1:33" ht="15.75" customHeight="1" x14ac:dyDescent="0.25">
      <c r="A58" s="352"/>
      <c r="B58" s="515" t="s">
        <v>166</v>
      </c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91"/>
      <c r="AB58" s="479"/>
      <c r="AC58" s="352"/>
      <c r="AD58" s="352"/>
      <c r="AE58" s="352"/>
      <c r="AF58" s="352"/>
      <c r="AG58" s="352"/>
    </row>
    <row r="59" spans="1:33" ht="15.75" customHeight="1" x14ac:dyDescent="0.25">
      <c r="A59" s="352"/>
      <c r="B59" s="48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2"/>
      <c r="P59" s="382"/>
      <c r="Q59" s="382"/>
      <c r="R59" s="382"/>
      <c r="S59" s="382"/>
      <c r="T59" s="382"/>
      <c r="U59" s="382"/>
      <c r="V59" s="382"/>
      <c r="W59" s="382"/>
      <c r="X59" s="382"/>
      <c r="Y59" s="382"/>
      <c r="Z59" s="382"/>
      <c r="AA59" s="382"/>
      <c r="AB59" s="49"/>
      <c r="AC59" s="352"/>
      <c r="AD59" s="352"/>
      <c r="AE59" s="352"/>
      <c r="AF59" s="352"/>
      <c r="AG59" s="352"/>
    </row>
    <row r="60" spans="1:33" ht="29.25" customHeight="1" x14ac:dyDescent="0.25">
      <c r="A60" s="352"/>
      <c r="B60" s="517" t="s">
        <v>161</v>
      </c>
      <c r="C60" s="479"/>
      <c r="D60" s="43"/>
      <c r="E60" s="517" t="s">
        <v>167</v>
      </c>
      <c r="F60" s="479"/>
      <c r="G60" s="43"/>
      <c r="H60" s="489" t="s">
        <v>168</v>
      </c>
      <c r="I60" s="479"/>
      <c r="J60" s="517"/>
      <c r="K60" s="479"/>
      <c r="L60" s="520"/>
      <c r="M60" s="487"/>
      <c r="N60" s="43" t="s">
        <v>169</v>
      </c>
      <c r="O60" s="517"/>
      <c r="P60" s="491"/>
      <c r="Q60" s="479"/>
      <c r="R60" s="517" t="s">
        <v>170</v>
      </c>
      <c r="S60" s="491"/>
      <c r="T60" s="479"/>
      <c r="U60" s="517"/>
      <c r="V60" s="491"/>
      <c r="W60" s="479"/>
      <c r="X60" s="517" t="s">
        <v>171</v>
      </c>
      <c r="Y60" s="479"/>
      <c r="Z60" s="517"/>
      <c r="AA60" s="491"/>
      <c r="AB60" s="479"/>
      <c r="AC60" s="352"/>
      <c r="AD60" s="352"/>
      <c r="AE60" s="352"/>
      <c r="AF60" s="352"/>
      <c r="AG60" s="352"/>
    </row>
    <row r="61" spans="1:33" ht="15.75" customHeight="1" x14ac:dyDescent="0.25">
      <c r="A61" s="352"/>
      <c r="B61" s="48"/>
      <c r="C61" s="382"/>
      <c r="D61" s="382"/>
      <c r="E61" s="382"/>
      <c r="F61" s="375"/>
      <c r="G61" s="383"/>
      <c r="H61" s="384"/>
      <c r="I61" s="384"/>
      <c r="J61" s="375"/>
      <c r="K61" s="375"/>
      <c r="L61" s="375"/>
      <c r="M61" s="375"/>
      <c r="N61" s="384"/>
      <c r="O61" s="375"/>
      <c r="P61" s="375"/>
      <c r="Q61" s="375"/>
      <c r="R61" s="375"/>
      <c r="S61" s="384"/>
      <c r="T61" s="362"/>
      <c r="U61" s="362"/>
      <c r="V61" s="352"/>
      <c r="W61" s="384"/>
      <c r="X61" s="372"/>
      <c r="Y61" s="372"/>
      <c r="Z61" s="50"/>
      <c r="AA61" s="28"/>
      <c r="AB61" s="51"/>
      <c r="AC61" s="352"/>
      <c r="AD61" s="352"/>
      <c r="AE61" s="352"/>
      <c r="AF61" s="352"/>
      <c r="AG61" s="352"/>
    </row>
    <row r="62" spans="1:33" ht="15.75" customHeight="1" x14ac:dyDescent="0.25">
      <c r="A62" s="352"/>
      <c r="B62" s="515" t="s">
        <v>172</v>
      </c>
      <c r="C62" s="479"/>
      <c r="D62" s="518"/>
      <c r="E62" s="509"/>
      <c r="F62" s="509"/>
      <c r="G62" s="509"/>
      <c r="H62" s="509"/>
      <c r="I62" s="509"/>
      <c r="J62" s="509"/>
      <c r="K62" s="509"/>
      <c r="L62" s="509"/>
      <c r="M62" s="509"/>
      <c r="N62" s="509"/>
      <c r="O62" s="509"/>
      <c r="P62" s="509"/>
      <c r="Q62" s="509"/>
      <c r="R62" s="509"/>
      <c r="S62" s="509"/>
      <c r="T62" s="509"/>
      <c r="U62" s="509"/>
      <c r="V62" s="509"/>
      <c r="W62" s="509"/>
      <c r="X62" s="509"/>
      <c r="Y62" s="509"/>
      <c r="Z62" s="509"/>
      <c r="AA62" s="509"/>
      <c r="AB62" s="510"/>
      <c r="AC62" s="352"/>
      <c r="AD62" s="352"/>
      <c r="AE62" s="352"/>
      <c r="AF62" s="352"/>
      <c r="AG62" s="352"/>
    </row>
    <row r="63" spans="1:33" ht="15.75" customHeight="1" x14ac:dyDescent="0.25">
      <c r="A63" s="352"/>
      <c r="B63" s="48"/>
      <c r="C63" s="382"/>
      <c r="D63" s="382"/>
      <c r="E63" s="382"/>
      <c r="F63" s="375"/>
      <c r="G63" s="383"/>
      <c r="H63" s="384"/>
      <c r="I63" s="384"/>
      <c r="J63" s="375"/>
      <c r="K63" s="375"/>
      <c r="L63" s="375"/>
      <c r="M63" s="375"/>
      <c r="N63" s="384"/>
      <c r="O63" s="375"/>
      <c r="P63" s="375"/>
      <c r="Q63" s="375"/>
      <c r="R63" s="375"/>
      <c r="S63" s="384"/>
      <c r="T63" s="362"/>
      <c r="U63" s="362"/>
      <c r="V63" s="352"/>
      <c r="W63" s="384"/>
      <c r="X63" s="372"/>
      <c r="Y63" s="372"/>
      <c r="Z63" s="50"/>
      <c r="AA63" s="28"/>
      <c r="AB63" s="51"/>
      <c r="AC63" s="352"/>
      <c r="AD63" s="352"/>
      <c r="AE63" s="352"/>
      <c r="AF63" s="352"/>
      <c r="AG63" s="352"/>
    </row>
    <row r="64" spans="1:33" ht="15.75" customHeight="1" x14ac:dyDescent="0.25">
      <c r="A64" s="352"/>
      <c r="B64" s="515" t="s">
        <v>173</v>
      </c>
      <c r="C64" s="479"/>
      <c r="D64" s="519"/>
      <c r="E64" s="509"/>
      <c r="F64" s="509"/>
      <c r="G64" s="509"/>
      <c r="H64" s="509"/>
      <c r="I64" s="509"/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  <c r="U64" s="509"/>
      <c r="V64" s="509"/>
      <c r="W64" s="509"/>
      <c r="X64" s="509"/>
      <c r="Y64" s="509"/>
      <c r="Z64" s="509"/>
      <c r="AA64" s="509"/>
      <c r="AB64" s="510"/>
      <c r="AC64" s="352"/>
      <c r="AD64" s="352"/>
      <c r="AE64" s="352"/>
      <c r="AF64" s="352"/>
      <c r="AG64" s="352"/>
    </row>
    <row r="65" spans="1:33" ht="15.75" customHeight="1" x14ac:dyDescent="0.25">
      <c r="A65" s="352"/>
      <c r="B65" s="48"/>
      <c r="C65" s="382"/>
      <c r="D65" s="382"/>
      <c r="E65" s="382"/>
      <c r="F65" s="375"/>
      <c r="G65" s="383"/>
      <c r="H65" s="384"/>
      <c r="I65" s="384"/>
      <c r="J65" s="375"/>
      <c r="K65" s="375"/>
      <c r="L65" s="375"/>
      <c r="M65" s="375"/>
      <c r="N65" s="384"/>
      <c r="O65" s="375"/>
      <c r="P65" s="375"/>
      <c r="Q65" s="375"/>
      <c r="R65" s="375"/>
      <c r="S65" s="384"/>
      <c r="T65" s="362"/>
      <c r="U65" s="362"/>
      <c r="V65" s="352"/>
      <c r="W65" s="384"/>
      <c r="X65" s="372"/>
      <c r="Y65" s="372"/>
      <c r="Z65" s="372"/>
      <c r="AA65" s="362"/>
      <c r="AB65" s="368"/>
      <c r="AC65" s="352"/>
      <c r="AD65" s="352"/>
      <c r="AE65" s="352"/>
      <c r="AF65" s="352"/>
      <c r="AG65" s="352"/>
    </row>
    <row r="66" spans="1:33" ht="15.75" customHeight="1" x14ac:dyDescent="0.25">
      <c r="A66" s="352"/>
      <c r="B66" s="515" t="s">
        <v>174</v>
      </c>
      <c r="C66" s="479"/>
      <c r="D66" s="519"/>
      <c r="E66" s="509"/>
      <c r="F66" s="509"/>
      <c r="G66" s="509"/>
      <c r="H66" s="509"/>
      <c r="I66" s="509"/>
      <c r="J66" s="509"/>
      <c r="K66" s="509"/>
      <c r="L66" s="509"/>
      <c r="M66" s="509"/>
      <c r="N66" s="509"/>
      <c r="O66" s="509"/>
      <c r="P66" s="509"/>
      <c r="Q66" s="509"/>
      <c r="R66" s="509"/>
      <c r="S66" s="509"/>
      <c r="T66" s="509"/>
      <c r="U66" s="509"/>
      <c r="V66" s="509"/>
      <c r="W66" s="509"/>
      <c r="X66" s="509"/>
      <c r="Y66" s="509"/>
      <c r="Z66" s="509"/>
      <c r="AA66" s="509"/>
      <c r="AB66" s="510"/>
      <c r="AC66" s="352"/>
      <c r="AD66" s="352"/>
      <c r="AE66" s="352"/>
      <c r="AF66" s="352"/>
      <c r="AG66" s="352"/>
    </row>
    <row r="67" spans="1:33" ht="15.75" customHeight="1" x14ac:dyDescent="0.25">
      <c r="A67" s="352"/>
      <c r="B67" s="48"/>
      <c r="C67" s="382"/>
      <c r="D67" s="382"/>
      <c r="E67" s="382"/>
      <c r="F67" s="375"/>
      <c r="G67" s="383"/>
      <c r="H67" s="384"/>
      <c r="I67" s="384"/>
      <c r="J67" s="375"/>
      <c r="K67" s="375"/>
      <c r="L67" s="375"/>
      <c r="M67" s="375"/>
      <c r="N67" s="384"/>
      <c r="O67" s="375"/>
      <c r="P67" s="375"/>
      <c r="Q67" s="375"/>
      <c r="R67" s="375"/>
      <c r="S67" s="384"/>
      <c r="T67" s="362"/>
      <c r="U67" s="362"/>
      <c r="V67" s="352"/>
      <c r="W67" s="384"/>
      <c r="X67" s="372"/>
      <c r="Y67" s="372"/>
      <c r="Z67" s="50"/>
      <c r="AA67" s="28"/>
      <c r="AB67" s="51"/>
      <c r="AC67" s="352"/>
      <c r="AD67" s="352"/>
      <c r="AE67" s="352"/>
      <c r="AF67" s="352"/>
      <c r="AG67" s="352"/>
    </row>
    <row r="68" spans="1:33" ht="15.75" customHeight="1" x14ac:dyDescent="0.25">
      <c r="A68" s="352"/>
      <c r="B68" s="515" t="s">
        <v>175</v>
      </c>
      <c r="C68" s="479"/>
      <c r="D68" s="519"/>
      <c r="E68" s="509"/>
      <c r="F68" s="509"/>
      <c r="G68" s="509"/>
      <c r="H68" s="509"/>
      <c r="I68" s="509"/>
      <c r="J68" s="509"/>
      <c r="K68" s="509"/>
      <c r="L68" s="509"/>
      <c r="M68" s="509"/>
      <c r="N68" s="509"/>
      <c r="O68" s="509"/>
      <c r="P68" s="509"/>
      <c r="Q68" s="509"/>
      <c r="R68" s="509"/>
      <c r="S68" s="509"/>
      <c r="T68" s="509"/>
      <c r="U68" s="509"/>
      <c r="V68" s="509"/>
      <c r="W68" s="509"/>
      <c r="X68" s="509"/>
      <c r="Y68" s="509"/>
      <c r="Z68" s="509"/>
      <c r="AA68" s="509"/>
      <c r="AB68" s="510"/>
      <c r="AC68" s="352"/>
      <c r="AD68" s="352"/>
      <c r="AE68" s="352"/>
      <c r="AF68" s="352"/>
      <c r="AG68" s="352"/>
    </row>
    <row r="69" spans="1:33" ht="15.75" customHeight="1" x14ac:dyDescent="0.25">
      <c r="A69" s="352"/>
      <c r="B69" s="48"/>
      <c r="C69" s="382"/>
      <c r="D69" s="382"/>
      <c r="E69" s="382"/>
      <c r="F69" s="375"/>
      <c r="G69" s="383"/>
      <c r="H69" s="384"/>
      <c r="I69" s="384"/>
      <c r="J69" s="375"/>
      <c r="K69" s="375"/>
      <c r="L69" s="375"/>
      <c r="M69" s="375"/>
      <c r="N69" s="384"/>
      <c r="O69" s="375"/>
      <c r="P69" s="375"/>
      <c r="Q69" s="375"/>
      <c r="R69" s="375"/>
      <c r="S69" s="384"/>
      <c r="T69" s="362"/>
      <c r="U69" s="362"/>
      <c r="V69" s="352"/>
      <c r="W69" s="384"/>
      <c r="X69" s="372"/>
      <c r="Y69" s="372"/>
      <c r="Z69" s="50"/>
      <c r="AA69" s="28"/>
      <c r="AB69" s="51"/>
      <c r="AC69" s="352"/>
      <c r="AD69" s="352"/>
      <c r="AE69" s="352"/>
      <c r="AF69" s="352"/>
      <c r="AG69" s="352"/>
    </row>
    <row r="70" spans="1:33" ht="15.75" customHeight="1" x14ac:dyDescent="0.25">
      <c r="A70" s="352"/>
      <c r="B70" s="515" t="s">
        <v>176</v>
      </c>
      <c r="C70" s="479"/>
      <c r="D70" s="51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09"/>
      <c r="P70" s="509"/>
      <c r="Q70" s="509"/>
      <c r="R70" s="509"/>
      <c r="S70" s="509"/>
      <c r="T70" s="509"/>
      <c r="U70" s="509"/>
      <c r="V70" s="509"/>
      <c r="W70" s="509"/>
      <c r="X70" s="509"/>
      <c r="Y70" s="509"/>
      <c r="Z70" s="509"/>
      <c r="AA70" s="509"/>
      <c r="AB70" s="510"/>
      <c r="AC70" s="352"/>
      <c r="AD70" s="352"/>
      <c r="AE70" s="352"/>
      <c r="AF70" s="352"/>
      <c r="AG70" s="352"/>
    </row>
    <row r="71" spans="1:33" ht="15.75" customHeight="1" x14ac:dyDescent="0.25">
      <c r="A71" s="352"/>
      <c r="B71" s="48"/>
      <c r="C71" s="382"/>
      <c r="D71" s="382"/>
      <c r="E71" s="382"/>
      <c r="F71" s="375"/>
      <c r="G71" s="383"/>
      <c r="H71" s="384"/>
      <c r="I71" s="384"/>
      <c r="J71" s="375"/>
      <c r="K71" s="375"/>
      <c r="L71" s="375"/>
      <c r="M71" s="375"/>
      <c r="N71" s="384"/>
      <c r="O71" s="375"/>
      <c r="P71" s="375"/>
      <c r="Q71" s="375"/>
      <c r="R71" s="375"/>
      <c r="S71" s="384"/>
      <c r="T71" s="362"/>
      <c r="U71" s="362"/>
      <c r="V71" s="352"/>
      <c r="W71" s="384"/>
      <c r="X71" s="372"/>
      <c r="Y71" s="372"/>
      <c r="Z71" s="50"/>
      <c r="AA71" s="28"/>
      <c r="AB71" s="51"/>
      <c r="AC71" s="352"/>
      <c r="AD71" s="352"/>
      <c r="AE71" s="352"/>
      <c r="AF71" s="352"/>
      <c r="AG71" s="352"/>
    </row>
    <row r="72" spans="1:33" ht="15.75" customHeight="1" x14ac:dyDescent="0.25">
      <c r="A72" s="352"/>
      <c r="B72" s="515" t="s">
        <v>177</v>
      </c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  <c r="AA72" s="491"/>
      <c r="AB72" s="479"/>
      <c r="AC72" s="352"/>
      <c r="AD72" s="352"/>
      <c r="AE72" s="352"/>
      <c r="AF72" s="352"/>
      <c r="AG72" s="352"/>
    </row>
    <row r="73" spans="1:33" ht="15.75" customHeight="1" x14ac:dyDescent="0.25">
      <c r="A73" s="352"/>
      <c r="B73" s="489" t="s">
        <v>122</v>
      </c>
      <c r="C73" s="479"/>
      <c r="D73" s="52" t="s">
        <v>178</v>
      </c>
      <c r="E73" s="489" t="s">
        <v>179</v>
      </c>
      <c r="F73" s="479"/>
      <c r="G73" s="489" t="s">
        <v>177</v>
      </c>
      <c r="H73" s="491"/>
      <c r="I73" s="491"/>
      <c r="J73" s="491"/>
      <c r="K73" s="491"/>
      <c r="L73" s="491"/>
      <c r="M73" s="491"/>
      <c r="N73" s="491"/>
      <c r="O73" s="479"/>
      <c r="P73" s="489" t="s">
        <v>180</v>
      </c>
      <c r="Q73" s="491"/>
      <c r="R73" s="491"/>
      <c r="S73" s="491"/>
      <c r="T73" s="491"/>
      <c r="U73" s="491"/>
      <c r="V73" s="491"/>
      <c r="W73" s="491"/>
      <c r="X73" s="491"/>
      <c r="Y73" s="491"/>
      <c r="Z73" s="491"/>
      <c r="AA73" s="491"/>
      <c r="AB73" s="479"/>
      <c r="AC73" s="352"/>
      <c r="AD73" s="352"/>
      <c r="AE73" s="352"/>
      <c r="AF73" s="352"/>
      <c r="AG73" s="352"/>
    </row>
    <row r="74" spans="1:33" ht="15.75" customHeight="1" x14ac:dyDescent="0.25">
      <c r="A74" s="352"/>
      <c r="B74" s="489"/>
      <c r="C74" s="479"/>
      <c r="D74" s="37"/>
      <c r="E74" s="489"/>
      <c r="F74" s="479"/>
      <c r="G74" s="514"/>
      <c r="H74" s="491"/>
      <c r="I74" s="491"/>
      <c r="J74" s="491"/>
      <c r="K74" s="491"/>
      <c r="L74" s="491"/>
      <c r="M74" s="491"/>
      <c r="N74" s="491"/>
      <c r="O74" s="479"/>
      <c r="P74" s="514"/>
      <c r="Q74" s="491"/>
      <c r="R74" s="491"/>
      <c r="S74" s="491"/>
      <c r="T74" s="491"/>
      <c r="U74" s="491"/>
      <c r="V74" s="491"/>
      <c r="W74" s="491"/>
      <c r="X74" s="491"/>
      <c r="Y74" s="491"/>
      <c r="Z74" s="491"/>
      <c r="AA74" s="491"/>
      <c r="AB74" s="479"/>
      <c r="AC74" s="352"/>
      <c r="AD74" s="352"/>
      <c r="AE74" s="352"/>
      <c r="AF74" s="352"/>
      <c r="AG74" s="352"/>
    </row>
    <row r="75" spans="1:33" ht="15.75" customHeight="1" x14ac:dyDescent="0.25">
      <c r="A75" s="352"/>
      <c r="B75" s="489"/>
      <c r="C75" s="479"/>
      <c r="D75" s="37"/>
      <c r="E75" s="489"/>
      <c r="F75" s="479"/>
      <c r="G75" s="514"/>
      <c r="H75" s="491"/>
      <c r="I75" s="491"/>
      <c r="J75" s="491"/>
      <c r="K75" s="491"/>
      <c r="L75" s="491"/>
      <c r="M75" s="491"/>
      <c r="N75" s="491"/>
      <c r="O75" s="479"/>
      <c r="P75" s="514"/>
      <c r="Q75" s="491"/>
      <c r="R75" s="491"/>
      <c r="S75" s="491"/>
      <c r="T75" s="491"/>
      <c r="U75" s="491"/>
      <c r="V75" s="491"/>
      <c r="W75" s="491"/>
      <c r="X75" s="491"/>
      <c r="Y75" s="491"/>
      <c r="Z75" s="491"/>
      <c r="AA75" s="491"/>
      <c r="AB75" s="479"/>
      <c r="AC75" s="352"/>
      <c r="AD75" s="352"/>
      <c r="AE75" s="352"/>
      <c r="AF75" s="352"/>
      <c r="AG75" s="352"/>
    </row>
    <row r="76" spans="1:33" ht="26.25" customHeight="1" x14ac:dyDescent="0.25">
      <c r="A76" s="352"/>
      <c r="B76" s="513" t="s">
        <v>181</v>
      </c>
      <c r="C76" s="491"/>
      <c r="D76" s="491"/>
      <c r="E76" s="491"/>
      <c r="F76" s="491"/>
      <c r="G76" s="491"/>
      <c r="H76" s="491"/>
      <c r="I76" s="491"/>
      <c r="J76" s="491"/>
      <c r="K76" s="491"/>
      <c r="L76" s="491"/>
      <c r="M76" s="491"/>
      <c r="N76" s="491"/>
      <c r="O76" s="491"/>
      <c r="P76" s="491"/>
      <c r="Q76" s="491"/>
      <c r="R76" s="491"/>
      <c r="S76" s="491"/>
      <c r="T76" s="491"/>
      <c r="U76" s="491"/>
      <c r="V76" s="491"/>
      <c r="W76" s="491"/>
      <c r="X76" s="491"/>
      <c r="Y76" s="491"/>
      <c r="Z76" s="491"/>
      <c r="AA76" s="491"/>
      <c r="AB76" s="479"/>
      <c r="AC76" s="352"/>
      <c r="AD76" s="385"/>
      <c r="AE76" s="352"/>
      <c r="AF76" s="352"/>
      <c r="AG76" s="352"/>
    </row>
    <row r="77" spans="1:33" ht="12.75" customHeight="1" x14ac:dyDescent="0.25">
      <c r="A77" s="352"/>
      <c r="B77" s="352"/>
      <c r="C77" s="352"/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2"/>
      <c r="R77" s="352"/>
      <c r="S77" s="352"/>
      <c r="T77" s="352"/>
      <c r="U77" s="352"/>
      <c r="V77" s="352"/>
      <c r="W77" s="352"/>
      <c r="X77" s="352"/>
      <c r="Y77" s="352"/>
      <c r="Z77" s="352"/>
      <c r="AA77" s="352"/>
      <c r="AB77" s="352"/>
      <c r="AC77" s="352"/>
      <c r="AD77" s="352"/>
      <c r="AE77" s="352"/>
      <c r="AF77" s="352"/>
      <c r="AG77" s="352"/>
    </row>
    <row r="78" spans="1:33" ht="12.75" customHeight="1" x14ac:dyDescent="0.25">
      <c r="A78" s="352"/>
      <c r="B78" s="352"/>
      <c r="C78" s="352"/>
      <c r="D78" s="352"/>
      <c r="E78" s="352"/>
      <c r="F78" s="352"/>
      <c r="G78" s="352"/>
      <c r="H78" s="352"/>
      <c r="I78" s="352"/>
      <c r="J78" s="352"/>
      <c r="K78" s="352"/>
      <c r="L78" s="352"/>
      <c r="M78" s="352"/>
      <c r="N78" s="352"/>
      <c r="O78" s="352"/>
      <c r="P78" s="352"/>
      <c r="Q78" s="352"/>
      <c r="R78" s="352"/>
      <c r="S78" s="352"/>
      <c r="T78" s="352"/>
      <c r="U78" s="352"/>
      <c r="V78" s="352"/>
      <c r="W78" s="352"/>
      <c r="X78" s="352"/>
      <c r="Y78" s="352"/>
      <c r="Z78" s="352"/>
      <c r="AA78" s="352"/>
      <c r="AB78" s="352"/>
      <c r="AC78" s="352"/>
      <c r="AD78" s="352"/>
      <c r="AE78" s="352"/>
      <c r="AF78" s="352"/>
      <c r="AG78" s="352"/>
    </row>
    <row r="79" spans="1:33" ht="12.75" customHeight="1" x14ac:dyDescent="0.25">
      <c r="A79" s="352"/>
      <c r="B79" s="352"/>
      <c r="C79" s="352"/>
      <c r="D79" s="352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  <c r="Q79" s="352"/>
      <c r="R79" s="352"/>
      <c r="S79" s="352"/>
      <c r="T79" s="352"/>
      <c r="U79" s="352"/>
      <c r="V79" s="352"/>
      <c r="W79" s="352"/>
      <c r="X79" s="352"/>
      <c r="Y79" s="352"/>
      <c r="Z79" s="352"/>
      <c r="AA79" s="352"/>
      <c r="AB79" s="352"/>
      <c r="AC79" s="352"/>
      <c r="AD79" s="352"/>
      <c r="AE79" s="352"/>
      <c r="AF79" s="352"/>
      <c r="AG79" s="352"/>
    </row>
    <row r="80" spans="1:33" ht="12.75" customHeight="1" x14ac:dyDescent="0.25">
      <c r="A80" s="352"/>
      <c r="B80" s="352"/>
      <c r="C80" s="352"/>
      <c r="D80" s="352"/>
      <c r="E80" s="352"/>
      <c r="F80" s="352"/>
      <c r="G80" s="352"/>
      <c r="H80" s="352"/>
      <c r="I80" s="352"/>
      <c r="J80" s="352"/>
      <c r="K80" s="352"/>
      <c r="L80" s="352"/>
      <c r="M80" s="352"/>
      <c r="N80" s="352"/>
      <c r="O80" s="352"/>
      <c r="P80" s="352"/>
      <c r="Q80" s="352"/>
      <c r="R80" s="352"/>
      <c r="S80" s="352"/>
      <c r="T80" s="352"/>
      <c r="U80" s="352"/>
      <c r="V80" s="352"/>
      <c r="W80" s="352"/>
      <c r="X80" s="352"/>
      <c r="Y80" s="352"/>
      <c r="Z80" s="352"/>
      <c r="AA80" s="352"/>
      <c r="AB80" s="352"/>
      <c r="AC80" s="352"/>
      <c r="AD80" s="352"/>
      <c r="AE80" s="352"/>
      <c r="AF80" s="352"/>
      <c r="AG80" s="352"/>
    </row>
    <row r="81" spans="1:33" ht="12.75" customHeight="1" x14ac:dyDescent="0.25">
      <c r="A81" s="352"/>
      <c r="B81" s="352"/>
      <c r="C81" s="352"/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  <c r="AE81" s="352"/>
      <c r="AF81" s="352"/>
      <c r="AG81" s="352"/>
    </row>
    <row r="82" spans="1:33" ht="12.75" customHeight="1" x14ac:dyDescent="0.25">
      <c r="A82" s="352"/>
      <c r="B82" s="352"/>
      <c r="C82" s="352"/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2"/>
      <c r="O82" s="352"/>
      <c r="P82" s="352"/>
      <c r="Q82" s="352"/>
      <c r="R82" s="352"/>
      <c r="S82" s="352"/>
      <c r="T82" s="352"/>
      <c r="U82" s="352"/>
      <c r="V82" s="352"/>
      <c r="W82" s="352"/>
      <c r="X82" s="352"/>
      <c r="Y82" s="352"/>
      <c r="Z82" s="352"/>
      <c r="AA82" s="352"/>
      <c r="AB82" s="352"/>
      <c r="AC82" s="352"/>
      <c r="AD82" s="352"/>
      <c r="AE82" s="352"/>
      <c r="AF82" s="352"/>
      <c r="AG82" s="352"/>
    </row>
    <row r="83" spans="1:33" ht="12.75" customHeight="1" x14ac:dyDescent="0.25">
      <c r="A83" s="352"/>
      <c r="B83" s="352"/>
      <c r="C83" s="352"/>
      <c r="D83" s="352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  <c r="AE83" s="352"/>
      <c r="AF83" s="352"/>
      <c r="AG83" s="352"/>
    </row>
    <row r="84" spans="1:33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  <c r="AE84" s="352"/>
      <c r="AF84" s="352"/>
      <c r="AG84" s="352"/>
    </row>
    <row r="85" spans="1:33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</row>
    <row r="86" spans="1:33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  <c r="AE86" s="352"/>
      <c r="AF86" s="352"/>
      <c r="AG86" s="352"/>
    </row>
    <row r="87" spans="1:33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  <c r="AG87" s="352"/>
    </row>
    <row r="88" spans="1:33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  <c r="AE88" s="352"/>
      <c r="AF88" s="352"/>
      <c r="AG88" s="352"/>
    </row>
    <row r="89" spans="1:33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  <c r="AE89" s="352"/>
      <c r="AF89" s="352"/>
      <c r="AG89" s="352"/>
    </row>
    <row r="90" spans="1:33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  <c r="AE90" s="352"/>
      <c r="AF90" s="352"/>
      <c r="AG90" s="352"/>
    </row>
    <row r="91" spans="1:33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  <c r="AE91" s="352"/>
      <c r="AF91" s="352"/>
      <c r="AG91" s="352"/>
    </row>
    <row r="92" spans="1:33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  <c r="AE92" s="352"/>
      <c r="AF92" s="352"/>
      <c r="AG92" s="352"/>
    </row>
    <row r="93" spans="1:33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  <c r="AE93" s="352"/>
      <c r="AF93" s="352"/>
      <c r="AG93" s="352"/>
    </row>
    <row r="94" spans="1:33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  <c r="AE94" s="352"/>
      <c r="AF94" s="352"/>
      <c r="AG94" s="352"/>
    </row>
    <row r="95" spans="1:33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  <c r="AE95" s="352"/>
      <c r="AF95" s="352"/>
      <c r="AG95" s="352"/>
    </row>
    <row r="96" spans="1:33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  <c r="AE96" s="352"/>
      <c r="AF96" s="352"/>
      <c r="AG96" s="352"/>
    </row>
    <row r="97" spans="1:33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  <c r="AE97" s="352"/>
      <c r="AF97" s="352"/>
      <c r="AG97" s="352"/>
    </row>
    <row r="98" spans="1:33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  <c r="AE98" s="352"/>
      <c r="AF98" s="352"/>
      <c r="AG98" s="352"/>
    </row>
    <row r="99" spans="1:33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  <c r="AE99" s="352"/>
      <c r="AF99" s="352"/>
      <c r="AG99" s="352"/>
    </row>
    <row r="100" spans="1:33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  <c r="AE100" s="352"/>
      <c r="AF100" s="352"/>
      <c r="AG100" s="352"/>
    </row>
    <row r="101" spans="1:33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</row>
    <row r="102" spans="1:33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  <c r="AE102" s="352"/>
      <c r="AF102" s="352"/>
      <c r="AG102" s="352"/>
    </row>
    <row r="103" spans="1:33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  <c r="AE103" s="352"/>
      <c r="AF103" s="352"/>
      <c r="AG103" s="352"/>
    </row>
    <row r="104" spans="1:33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  <c r="AE104" s="352"/>
      <c r="AF104" s="352"/>
      <c r="AG104" s="352"/>
    </row>
    <row r="105" spans="1:33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  <c r="AE105" s="352"/>
      <c r="AF105" s="352"/>
      <c r="AG105" s="352"/>
    </row>
    <row r="106" spans="1:33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  <c r="AE106" s="352"/>
      <c r="AF106" s="352"/>
      <c r="AG106" s="352"/>
    </row>
    <row r="107" spans="1:33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</row>
    <row r="108" spans="1:33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  <c r="AE108" s="352"/>
      <c r="AF108" s="352"/>
      <c r="AG108" s="352"/>
    </row>
    <row r="109" spans="1:33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</row>
    <row r="110" spans="1:33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  <c r="AE110" s="352"/>
      <c r="AF110" s="352"/>
      <c r="AG110" s="352"/>
    </row>
    <row r="111" spans="1:33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  <c r="AE111" s="352"/>
      <c r="AF111" s="352"/>
      <c r="AG111" s="352"/>
    </row>
    <row r="112" spans="1:33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  <c r="AE112" s="352"/>
      <c r="AF112" s="352"/>
      <c r="AG112" s="352"/>
    </row>
    <row r="113" spans="1:33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  <c r="AE113" s="352"/>
      <c r="AF113" s="352"/>
      <c r="AG113" s="352"/>
    </row>
    <row r="114" spans="1:33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  <c r="AE114" s="352"/>
      <c r="AF114" s="352"/>
      <c r="AG114" s="352"/>
    </row>
    <row r="115" spans="1:33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  <c r="AE115" s="352"/>
      <c r="AF115" s="352"/>
      <c r="AG115" s="352"/>
    </row>
    <row r="116" spans="1:33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  <c r="AE116" s="352"/>
      <c r="AF116" s="352"/>
      <c r="AG116" s="352"/>
    </row>
    <row r="117" spans="1:33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  <c r="AE117" s="352"/>
      <c r="AF117" s="352"/>
      <c r="AG117" s="352"/>
    </row>
    <row r="118" spans="1:33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  <c r="AE118" s="352"/>
      <c r="AF118" s="352"/>
      <c r="AG118" s="352"/>
    </row>
    <row r="119" spans="1:33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  <c r="AE119" s="352"/>
      <c r="AF119" s="352"/>
      <c r="AG119" s="352"/>
    </row>
    <row r="120" spans="1:33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  <c r="AE120" s="352"/>
      <c r="AF120" s="352"/>
      <c r="AG120" s="352"/>
    </row>
    <row r="121" spans="1:33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  <c r="AE121" s="352"/>
      <c r="AF121" s="352"/>
      <c r="AG121" s="352"/>
    </row>
    <row r="122" spans="1:33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</row>
    <row r="123" spans="1:33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  <c r="AE123" s="352"/>
      <c r="AF123" s="352"/>
      <c r="AG123" s="352"/>
    </row>
    <row r="124" spans="1:33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  <c r="AE124" s="352"/>
      <c r="AF124" s="352"/>
      <c r="AG124" s="352"/>
    </row>
    <row r="125" spans="1:33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  <c r="AE125" s="352"/>
      <c r="AF125" s="352"/>
      <c r="AG125" s="352"/>
    </row>
    <row r="126" spans="1:33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  <c r="AE126" s="352"/>
      <c r="AF126" s="352"/>
      <c r="AG126" s="352"/>
    </row>
    <row r="127" spans="1:33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  <c r="AE127" s="352"/>
      <c r="AF127" s="352"/>
      <c r="AG127" s="352"/>
    </row>
    <row r="128" spans="1:33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  <c r="AE128" s="352"/>
      <c r="AF128" s="352"/>
      <c r="AG128" s="352"/>
    </row>
    <row r="129" spans="1:33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  <c r="AE129" s="352"/>
      <c r="AF129" s="352"/>
      <c r="AG129" s="352"/>
    </row>
    <row r="130" spans="1:33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  <c r="AE130" s="352"/>
      <c r="AF130" s="352"/>
      <c r="AG130" s="352"/>
    </row>
    <row r="131" spans="1:33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  <c r="AE131" s="352"/>
      <c r="AF131" s="352"/>
      <c r="AG131" s="352"/>
    </row>
    <row r="132" spans="1:33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  <c r="AE132" s="352"/>
      <c r="AF132" s="352"/>
      <c r="AG132" s="352"/>
    </row>
    <row r="133" spans="1:33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  <c r="AE133" s="352"/>
      <c r="AF133" s="352"/>
      <c r="AG133" s="352"/>
    </row>
    <row r="134" spans="1:33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  <c r="AE134" s="352"/>
      <c r="AF134" s="352"/>
      <c r="AG134" s="352"/>
    </row>
    <row r="135" spans="1:33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  <c r="AE135" s="352"/>
      <c r="AF135" s="352"/>
      <c r="AG135" s="352"/>
    </row>
    <row r="136" spans="1:33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  <c r="AE136" s="352"/>
      <c r="AF136" s="352"/>
      <c r="AG136" s="352"/>
    </row>
    <row r="137" spans="1:33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  <c r="AE137" s="352"/>
      <c r="AF137" s="352"/>
      <c r="AG137" s="352"/>
    </row>
    <row r="138" spans="1:33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  <c r="AE138" s="352"/>
      <c r="AF138" s="352"/>
      <c r="AG138" s="352"/>
    </row>
    <row r="139" spans="1:33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  <c r="AE139" s="352"/>
      <c r="AF139" s="352"/>
      <c r="AG139" s="352"/>
    </row>
    <row r="140" spans="1:33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  <c r="AE140" s="352"/>
      <c r="AF140" s="352"/>
      <c r="AG140" s="352"/>
    </row>
    <row r="141" spans="1:33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  <c r="AE141" s="352"/>
      <c r="AF141" s="352"/>
      <c r="AG141" s="352"/>
    </row>
    <row r="142" spans="1:33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  <c r="AE142" s="352"/>
      <c r="AF142" s="352"/>
      <c r="AG142" s="352"/>
    </row>
    <row r="143" spans="1:33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</row>
    <row r="144" spans="1:33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  <c r="AE144" s="352"/>
      <c r="AF144" s="352"/>
      <c r="AG144" s="352"/>
    </row>
    <row r="145" spans="1:33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</row>
    <row r="146" spans="1:33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  <c r="AE146" s="352"/>
      <c r="AF146" s="352"/>
      <c r="AG146" s="352"/>
    </row>
    <row r="147" spans="1:33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  <c r="AE147" s="352"/>
      <c r="AF147" s="352"/>
      <c r="AG147" s="352"/>
    </row>
    <row r="148" spans="1:33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  <c r="AE148" s="352"/>
      <c r="AF148" s="352"/>
      <c r="AG148" s="352"/>
    </row>
    <row r="149" spans="1:33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  <c r="AE149" s="352"/>
      <c r="AF149" s="352"/>
      <c r="AG149" s="352"/>
    </row>
    <row r="150" spans="1:33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  <c r="AE150" s="352"/>
      <c r="AF150" s="352"/>
      <c r="AG150" s="352"/>
    </row>
    <row r="151" spans="1:33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  <c r="AE151" s="352"/>
      <c r="AF151" s="352"/>
      <c r="AG151" s="352"/>
    </row>
    <row r="152" spans="1:33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  <c r="AE152" s="352"/>
      <c r="AF152" s="352"/>
      <c r="AG152" s="352"/>
    </row>
    <row r="153" spans="1:33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  <c r="AE153" s="352"/>
      <c r="AF153" s="352"/>
      <c r="AG153" s="352"/>
    </row>
    <row r="154" spans="1:33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  <c r="AE154" s="352"/>
      <c r="AF154" s="352"/>
      <c r="AG154" s="352"/>
    </row>
    <row r="155" spans="1:33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  <c r="AE155" s="352"/>
      <c r="AF155" s="352"/>
      <c r="AG155" s="352"/>
    </row>
    <row r="156" spans="1:33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  <c r="AE156" s="352"/>
      <c r="AF156" s="352"/>
      <c r="AG156" s="352"/>
    </row>
    <row r="157" spans="1:33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  <c r="AE157" s="352"/>
      <c r="AF157" s="352"/>
      <c r="AG157" s="352"/>
    </row>
    <row r="158" spans="1:33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  <c r="AE158" s="352"/>
      <c r="AF158" s="352"/>
      <c r="AG158" s="352"/>
    </row>
    <row r="159" spans="1:33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  <c r="AE159" s="352"/>
      <c r="AF159" s="352"/>
      <c r="AG159" s="352"/>
    </row>
    <row r="160" spans="1:33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  <c r="AE160" s="352"/>
      <c r="AF160" s="352"/>
      <c r="AG160" s="352"/>
    </row>
    <row r="161" spans="1:33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  <c r="AE161" s="352"/>
      <c r="AF161" s="352"/>
      <c r="AG161" s="352"/>
    </row>
    <row r="162" spans="1:33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  <c r="AE162" s="352"/>
      <c r="AF162" s="352"/>
      <c r="AG162" s="352"/>
    </row>
    <row r="163" spans="1:33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  <c r="AE163" s="352"/>
      <c r="AF163" s="352"/>
      <c r="AG163" s="352"/>
    </row>
    <row r="164" spans="1:33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  <c r="AE164" s="352"/>
      <c r="AF164" s="352"/>
      <c r="AG164" s="352"/>
    </row>
    <row r="165" spans="1:33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  <c r="AE165" s="352"/>
      <c r="AF165" s="352"/>
      <c r="AG165" s="352"/>
    </row>
    <row r="166" spans="1:33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  <c r="AE166" s="352"/>
      <c r="AF166" s="352"/>
      <c r="AG166" s="352"/>
    </row>
    <row r="167" spans="1:33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  <c r="AE167" s="352"/>
      <c r="AF167" s="352"/>
      <c r="AG167" s="352"/>
    </row>
    <row r="168" spans="1:33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  <c r="AE168" s="352"/>
      <c r="AF168" s="352"/>
      <c r="AG168" s="352"/>
    </row>
    <row r="169" spans="1:33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  <c r="AE169" s="352"/>
      <c r="AF169" s="352"/>
      <c r="AG169" s="352"/>
    </row>
    <row r="170" spans="1:33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  <c r="AE170" s="352"/>
      <c r="AF170" s="352"/>
      <c r="AG170" s="352"/>
    </row>
    <row r="171" spans="1:33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  <c r="AE171" s="352"/>
      <c r="AF171" s="352"/>
      <c r="AG171" s="352"/>
    </row>
    <row r="172" spans="1:33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  <c r="AE172" s="352"/>
      <c r="AF172" s="352"/>
      <c r="AG172" s="352"/>
    </row>
    <row r="173" spans="1:33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  <c r="AE173" s="352"/>
      <c r="AF173" s="352"/>
      <c r="AG173" s="352"/>
    </row>
    <row r="174" spans="1:33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  <c r="AE174" s="352"/>
      <c r="AF174" s="352"/>
      <c r="AG174" s="352"/>
    </row>
    <row r="175" spans="1:33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  <c r="AE175" s="352"/>
      <c r="AF175" s="352"/>
      <c r="AG175" s="352"/>
    </row>
    <row r="176" spans="1:33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  <c r="AE176" s="352"/>
      <c r="AF176" s="352"/>
      <c r="AG176" s="352"/>
    </row>
    <row r="177" spans="1:33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  <c r="AE177" s="352"/>
      <c r="AF177" s="352"/>
      <c r="AG177" s="352"/>
    </row>
    <row r="178" spans="1:33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  <c r="AE178" s="352"/>
      <c r="AF178" s="352"/>
      <c r="AG178" s="352"/>
    </row>
    <row r="179" spans="1:33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  <c r="AE179" s="352"/>
      <c r="AF179" s="352"/>
      <c r="AG179" s="352"/>
    </row>
    <row r="180" spans="1:33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  <c r="AE180" s="352"/>
      <c r="AF180" s="352"/>
      <c r="AG180" s="352"/>
    </row>
    <row r="181" spans="1:33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  <c r="AE181" s="352"/>
      <c r="AF181" s="352"/>
      <c r="AG181" s="352"/>
    </row>
    <row r="182" spans="1:33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  <c r="AE182" s="352"/>
      <c r="AF182" s="352"/>
      <c r="AG182" s="352"/>
    </row>
    <row r="183" spans="1:33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  <c r="AE183" s="352"/>
      <c r="AF183" s="352"/>
      <c r="AG183" s="352"/>
    </row>
    <row r="184" spans="1:33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  <c r="AE184" s="352"/>
      <c r="AF184" s="352"/>
      <c r="AG184" s="352"/>
    </row>
    <row r="185" spans="1:33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  <c r="AE185" s="352"/>
      <c r="AF185" s="352"/>
      <c r="AG185" s="352"/>
    </row>
    <row r="186" spans="1:33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  <c r="AE186" s="352"/>
      <c r="AF186" s="352"/>
      <c r="AG186" s="352"/>
    </row>
    <row r="187" spans="1:33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  <c r="AE187" s="352"/>
      <c r="AF187" s="352"/>
      <c r="AG187" s="352"/>
    </row>
    <row r="188" spans="1:33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  <c r="AE188" s="352"/>
      <c r="AF188" s="352"/>
      <c r="AG188" s="352"/>
    </row>
    <row r="189" spans="1:33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  <c r="AE189" s="352"/>
      <c r="AF189" s="352"/>
      <c r="AG189" s="352"/>
    </row>
    <row r="190" spans="1:33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  <c r="AE190" s="352"/>
      <c r="AF190" s="352"/>
      <c r="AG190" s="352"/>
    </row>
    <row r="191" spans="1:33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  <c r="AE191" s="352"/>
      <c r="AF191" s="352"/>
      <c r="AG191" s="352"/>
    </row>
    <row r="192" spans="1:33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  <c r="AE192" s="352"/>
      <c r="AF192" s="352"/>
      <c r="AG192" s="352"/>
    </row>
    <row r="193" spans="1:33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  <c r="AE193" s="352"/>
      <c r="AF193" s="352"/>
      <c r="AG193" s="352"/>
    </row>
    <row r="194" spans="1:33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  <c r="AE194" s="352"/>
      <c r="AF194" s="352"/>
      <c r="AG194" s="352"/>
    </row>
    <row r="195" spans="1:33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  <c r="AE195" s="352"/>
      <c r="AF195" s="352"/>
      <c r="AG195" s="352"/>
    </row>
    <row r="196" spans="1:33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  <c r="AE196" s="352"/>
      <c r="AF196" s="352"/>
      <c r="AG196" s="352"/>
    </row>
    <row r="197" spans="1:33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  <c r="AE197" s="352"/>
      <c r="AF197" s="352"/>
      <c r="AG197" s="352"/>
    </row>
    <row r="198" spans="1:33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  <c r="AE198" s="352"/>
      <c r="AF198" s="352"/>
      <c r="AG198" s="352"/>
    </row>
    <row r="199" spans="1:33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  <c r="AE199" s="352"/>
      <c r="AF199" s="352"/>
      <c r="AG199" s="352"/>
    </row>
    <row r="200" spans="1:33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  <c r="AE200" s="352"/>
      <c r="AF200" s="352"/>
      <c r="AG200" s="352"/>
    </row>
    <row r="201" spans="1:33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  <c r="AE201" s="352"/>
      <c r="AF201" s="352"/>
      <c r="AG201" s="352"/>
    </row>
    <row r="202" spans="1:33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  <c r="AE202" s="352"/>
      <c r="AF202" s="352"/>
      <c r="AG202" s="352"/>
    </row>
    <row r="203" spans="1:33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  <c r="AE203" s="352"/>
      <c r="AF203" s="352"/>
      <c r="AG203" s="352"/>
    </row>
    <row r="204" spans="1:33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  <c r="AE204" s="352"/>
      <c r="AF204" s="352"/>
      <c r="AG204" s="352"/>
    </row>
    <row r="205" spans="1:33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  <c r="AE205" s="352"/>
      <c r="AF205" s="352"/>
      <c r="AG205" s="352"/>
    </row>
    <row r="206" spans="1:33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  <c r="AE206" s="352"/>
      <c r="AF206" s="352"/>
      <c r="AG206" s="352"/>
    </row>
    <row r="207" spans="1:33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  <c r="AE207" s="352"/>
      <c r="AF207" s="352"/>
      <c r="AG207" s="352"/>
    </row>
    <row r="208" spans="1:33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  <c r="AE208" s="352"/>
      <c r="AF208" s="352"/>
      <c r="AG208" s="352"/>
    </row>
    <row r="209" spans="1:33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  <c r="AE209" s="352"/>
      <c r="AF209" s="352"/>
      <c r="AG209" s="352"/>
    </row>
    <row r="210" spans="1:33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  <c r="AE210" s="352"/>
      <c r="AF210" s="352"/>
      <c r="AG210" s="352"/>
    </row>
    <row r="211" spans="1:33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  <c r="AE211" s="352"/>
      <c r="AF211" s="352"/>
      <c r="AG211" s="352"/>
    </row>
    <row r="212" spans="1:33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  <c r="AE212" s="352"/>
      <c r="AF212" s="352"/>
      <c r="AG212" s="352"/>
    </row>
    <row r="213" spans="1:33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  <c r="AE213" s="352"/>
      <c r="AF213" s="352"/>
      <c r="AG213" s="352"/>
    </row>
    <row r="214" spans="1:33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  <c r="AE214" s="352"/>
      <c r="AF214" s="352"/>
      <c r="AG214" s="352"/>
    </row>
    <row r="215" spans="1:33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  <c r="AE215" s="352"/>
      <c r="AF215" s="352"/>
      <c r="AG215" s="352"/>
    </row>
    <row r="216" spans="1:33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  <c r="AE216" s="352"/>
      <c r="AF216" s="352"/>
      <c r="AG216" s="352"/>
    </row>
    <row r="217" spans="1:33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  <c r="AE217" s="352"/>
      <c r="AF217" s="352"/>
      <c r="AG217" s="352"/>
    </row>
    <row r="218" spans="1:33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  <c r="AE218" s="352"/>
      <c r="AF218" s="352"/>
      <c r="AG218" s="352"/>
    </row>
    <row r="219" spans="1:33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  <c r="AE219" s="352"/>
      <c r="AF219" s="352"/>
      <c r="AG219" s="352"/>
    </row>
    <row r="220" spans="1:33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  <c r="AE220" s="352"/>
      <c r="AF220" s="352"/>
      <c r="AG220" s="352"/>
    </row>
    <row r="221" spans="1:33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  <c r="AE221" s="352"/>
      <c r="AF221" s="352"/>
      <c r="AG221" s="352"/>
    </row>
    <row r="222" spans="1:33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  <c r="AE222" s="352"/>
      <c r="AF222" s="352"/>
      <c r="AG222" s="352"/>
    </row>
    <row r="223" spans="1:33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  <c r="AE223" s="352"/>
      <c r="AF223" s="352"/>
      <c r="AG223" s="352"/>
    </row>
    <row r="224" spans="1:33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  <c r="AE224" s="352"/>
      <c r="AF224" s="352"/>
      <c r="AG224" s="352"/>
    </row>
    <row r="225" spans="1:33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  <c r="AE225" s="352"/>
      <c r="AF225" s="352"/>
      <c r="AG225" s="352"/>
    </row>
    <row r="226" spans="1:33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  <c r="AE226" s="352"/>
      <c r="AF226" s="352"/>
      <c r="AG226" s="352"/>
    </row>
    <row r="227" spans="1:33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  <c r="AE227" s="352"/>
      <c r="AF227" s="352"/>
      <c r="AG227" s="352"/>
    </row>
    <row r="228" spans="1:33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  <c r="AE228" s="352"/>
      <c r="AF228" s="352"/>
      <c r="AG228" s="352"/>
    </row>
    <row r="229" spans="1:33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  <c r="AE229" s="352"/>
      <c r="AF229" s="352"/>
      <c r="AG229" s="352"/>
    </row>
    <row r="230" spans="1:33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  <c r="AE230" s="352"/>
      <c r="AF230" s="352"/>
      <c r="AG230" s="352"/>
    </row>
    <row r="231" spans="1:33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  <c r="AE231" s="352"/>
      <c r="AF231" s="352"/>
      <c r="AG231" s="352"/>
    </row>
    <row r="232" spans="1:33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  <c r="AE232" s="352"/>
      <c r="AF232" s="352"/>
      <c r="AG232" s="352"/>
    </row>
    <row r="233" spans="1:33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  <c r="AE233" s="352"/>
      <c r="AF233" s="352"/>
      <c r="AG233" s="352"/>
    </row>
    <row r="234" spans="1:33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  <c r="AE234" s="352"/>
      <c r="AF234" s="352"/>
      <c r="AG234" s="352"/>
    </row>
    <row r="235" spans="1:33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  <c r="AE235" s="352"/>
      <c r="AF235" s="352"/>
      <c r="AG235" s="352"/>
    </row>
    <row r="236" spans="1:33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  <c r="AE236" s="352"/>
      <c r="AF236" s="352"/>
      <c r="AG236" s="352"/>
    </row>
    <row r="237" spans="1:33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  <c r="AE237" s="352"/>
      <c r="AF237" s="352"/>
      <c r="AG237" s="352"/>
    </row>
    <row r="238" spans="1:33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  <c r="AE238" s="352"/>
      <c r="AF238" s="352"/>
      <c r="AG238" s="352"/>
    </row>
    <row r="239" spans="1:33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  <c r="AE239" s="352"/>
      <c r="AF239" s="352"/>
      <c r="AG239" s="352"/>
    </row>
    <row r="240" spans="1:33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  <c r="AE240" s="352"/>
      <c r="AF240" s="352"/>
      <c r="AG240" s="352"/>
    </row>
    <row r="241" spans="1:33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  <c r="AE241" s="352"/>
      <c r="AF241" s="352"/>
      <c r="AG241" s="352"/>
    </row>
    <row r="242" spans="1:33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  <c r="AE242" s="352"/>
      <c r="AF242" s="352"/>
      <c r="AG242" s="352"/>
    </row>
    <row r="243" spans="1:33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  <c r="AE243" s="352"/>
      <c r="AF243" s="352"/>
      <c r="AG243" s="352"/>
    </row>
    <row r="244" spans="1:33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  <c r="AE244" s="352"/>
      <c r="AF244" s="352"/>
      <c r="AG244" s="352"/>
    </row>
    <row r="245" spans="1:33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  <c r="AE245" s="352"/>
      <c r="AF245" s="352"/>
      <c r="AG245" s="352"/>
    </row>
    <row r="246" spans="1:33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  <c r="AE246" s="352"/>
      <c r="AF246" s="352"/>
      <c r="AG246" s="352"/>
    </row>
    <row r="247" spans="1:33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  <c r="AE247" s="352"/>
      <c r="AF247" s="352"/>
      <c r="AG247" s="352"/>
    </row>
    <row r="248" spans="1:33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  <c r="AE248" s="352"/>
      <c r="AF248" s="352"/>
      <c r="AG248" s="352"/>
    </row>
    <row r="249" spans="1:33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  <c r="AE249" s="352"/>
      <c r="AF249" s="352"/>
      <c r="AG249" s="352"/>
    </row>
    <row r="250" spans="1:33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  <c r="AE250" s="352"/>
      <c r="AF250" s="352"/>
      <c r="AG250" s="352"/>
    </row>
    <row r="251" spans="1:33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  <c r="AE251" s="352"/>
      <c r="AF251" s="352"/>
      <c r="AG251" s="352"/>
    </row>
    <row r="252" spans="1:33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  <c r="AE252" s="352"/>
      <c r="AF252" s="352"/>
      <c r="AG252" s="352"/>
    </row>
    <row r="253" spans="1:33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  <c r="AE253" s="352"/>
      <c r="AF253" s="352"/>
      <c r="AG253" s="352"/>
    </row>
    <row r="254" spans="1:33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  <c r="AE254" s="352"/>
      <c r="AF254" s="352"/>
      <c r="AG254" s="352"/>
    </row>
    <row r="255" spans="1:33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  <c r="AE255" s="352"/>
      <c r="AF255" s="352"/>
      <c r="AG255" s="352"/>
    </row>
    <row r="256" spans="1:33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  <c r="AE256" s="352"/>
      <c r="AF256" s="352"/>
      <c r="AG256" s="352"/>
    </row>
    <row r="257" spans="1:33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  <c r="AE257" s="352"/>
      <c r="AF257" s="352"/>
      <c r="AG257" s="352"/>
    </row>
    <row r="258" spans="1:33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  <c r="AE258" s="352"/>
      <c r="AF258" s="352"/>
      <c r="AG258" s="352"/>
    </row>
    <row r="259" spans="1:33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  <c r="AE259" s="352"/>
      <c r="AF259" s="352"/>
      <c r="AG259" s="352"/>
    </row>
    <row r="260" spans="1:33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  <c r="AE260" s="352"/>
      <c r="AF260" s="352"/>
      <c r="AG260" s="352"/>
    </row>
    <row r="261" spans="1:33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  <c r="AE261" s="352"/>
      <c r="AF261" s="352"/>
      <c r="AG261" s="352"/>
    </row>
    <row r="262" spans="1:33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  <c r="AE262" s="352"/>
      <c r="AF262" s="352"/>
      <c r="AG262" s="352"/>
    </row>
    <row r="263" spans="1:33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  <c r="AE263" s="352"/>
      <c r="AF263" s="352"/>
      <c r="AG263" s="352"/>
    </row>
    <row r="264" spans="1:33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  <c r="AE264" s="352"/>
      <c r="AF264" s="352"/>
      <c r="AG264" s="352"/>
    </row>
    <row r="265" spans="1:33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  <c r="AE265" s="352"/>
      <c r="AF265" s="352"/>
      <c r="AG265" s="352"/>
    </row>
    <row r="266" spans="1:33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  <c r="AE266" s="352"/>
      <c r="AF266" s="352"/>
      <c r="AG266" s="352"/>
    </row>
    <row r="267" spans="1:33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  <c r="AE267" s="352"/>
      <c r="AF267" s="352"/>
      <c r="AG267" s="352"/>
    </row>
    <row r="268" spans="1:33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  <c r="AE268" s="352"/>
      <c r="AF268" s="352"/>
      <c r="AG268" s="352"/>
    </row>
    <row r="269" spans="1:33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  <c r="AE269" s="352"/>
      <c r="AF269" s="352"/>
      <c r="AG269" s="352"/>
    </row>
    <row r="270" spans="1:33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  <c r="AE270" s="352"/>
      <c r="AF270" s="352"/>
      <c r="AG270" s="352"/>
    </row>
    <row r="271" spans="1:33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  <c r="AE271" s="352"/>
      <c r="AF271" s="352"/>
      <c r="AG271" s="352"/>
    </row>
    <row r="272" spans="1:33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  <c r="AE272" s="352"/>
      <c r="AF272" s="352"/>
      <c r="AG272" s="352"/>
    </row>
    <row r="273" spans="1:33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  <c r="AE273" s="352"/>
      <c r="AF273" s="352"/>
      <c r="AG273" s="352"/>
    </row>
    <row r="274" spans="1:33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  <c r="AE274" s="352"/>
      <c r="AF274" s="352"/>
      <c r="AG274" s="352"/>
    </row>
    <row r="275" spans="1:33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  <c r="AE275" s="352"/>
      <c r="AF275" s="352"/>
      <c r="AG275" s="352"/>
    </row>
    <row r="276" spans="1:33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  <c r="AE276" s="352"/>
      <c r="AF276" s="352"/>
      <c r="AG276" s="352"/>
    </row>
    <row r="277" spans="1:33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  <c r="AE277" s="352"/>
      <c r="AF277" s="352"/>
      <c r="AG277" s="352"/>
    </row>
    <row r="278" spans="1:33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  <c r="AE278" s="352"/>
      <c r="AF278" s="352"/>
      <c r="AG278" s="352"/>
    </row>
    <row r="279" spans="1:33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  <c r="AE279" s="352"/>
      <c r="AF279" s="352"/>
      <c r="AG279" s="352"/>
    </row>
    <row r="280" spans="1:33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  <c r="AE280" s="352"/>
      <c r="AF280" s="352"/>
      <c r="AG280" s="352"/>
    </row>
    <row r="281" spans="1:33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  <c r="AE281" s="352"/>
      <c r="AF281" s="352"/>
      <c r="AG281" s="352"/>
    </row>
    <row r="282" spans="1:33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  <c r="AE282" s="352"/>
      <c r="AF282" s="352"/>
      <c r="AG282" s="352"/>
    </row>
    <row r="283" spans="1:33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  <c r="AE283" s="352"/>
      <c r="AF283" s="352"/>
      <c r="AG283" s="352"/>
    </row>
    <row r="284" spans="1:33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  <c r="AE284" s="352"/>
      <c r="AF284" s="352"/>
      <c r="AG284" s="352"/>
    </row>
    <row r="285" spans="1:33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  <c r="AE285" s="352"/>
      <c r="AF285" s="352"/>
      <c r="AG285" s="352"/>
    </row>
    <row r="286" spans="1:33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  <c r="AE286" s="352"/>
      <c r="AF286" s="352"/>
      <c r="AG286" s="352"/>
    </row>
    <row r="287" spans="1:33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  <c r="AE287" s="352"/>
      <c r="AF287" s="352"/>
      <c r="AG287" s="352"/>
    </row>
    <row r="288" spans="1:33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  <c r="AE288" s="352"/>
      <c r="AF288" s="352"/>
      <c r="AG288" s="352"/>
    </row>
    <row r="289" spans="1:33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  <c r="AE289" s="352"/>
      <c r="AF289" s="352"/>
      <c r="AG289" s="352"/>
    </row>
    <row r="290" spans="1:33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  <c r="AE290" s="352"/>
      <c r="AF290" s="352"/>
      <c r="AG290" s="352"/>
    </row>
    <row r="291" spans="1:33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  <c r="AE291" s="352"/>
      <c r="AF291" s="352"/>
      <c r="AG291" s="352"/>
    </row>
    <row r="292" spans="1:33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  <c r="AE292" s="352"/>
      <c r="AF292" s="352"/>
      <c r="AG292" s="352"/>
    </row>
    <row r="293" spans="1:33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  <c r="AE293" s="352"/>
      <c r="AF293" s="352"/>
      <c r="AG293" s="352"/>
    </row>
    <row r="294" spans="1:33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  <c r="AE294" s="352"/>
      <c r="AF294" s="352"/>
      <c r="AG294" s="352"/>
    </row>
    <row r="295" spans="1:33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  <c r="AE295" s="352"/>
      <c r="AF295" s="352"/>
      <c r="AG295" s="352"/>
    </row>
    <row r="296" spans="1:33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  <c r="AE296" s="352"/>
      <c r="AF296" s="352"/>
      <c r="AG296" s="352"/>
    </row>
    <row r="297" spans="1:33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  <c r="AE297" s="352"/>
      <c r="AF297" s="352"/>
      <c r="AG297" s="352"/>
    </row>
    <row r="298" spans="1:33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  <c r="AE298" s="352"/>
      <c r="AF298" s="352"/>
      <c r="AG298" s="352"/>
    </row>
    <row r="299" spans="1:33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  <c r="AE299" s="352"/>
      <c r="AF299" s="352"/>
      <c r="AG299" s="352"/>
    </row>
    <row r="300" spans="1:33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  <c r="AE300" s="352"/>
      <c r="AF300" s="352"/>
      <c r="AG300" s="352"/>
    </row>
    <row r="301" spans="1:33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  <c r="AE301" s="352"/>
      <c r="AF301" s="352"/>
      <c r="AG301" s="352"/>
    </row>
    <row r="302" spans="1:33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  <c r="AE302" s="352"/>
      <c r="AF302" s="352"/>
      <c r="AG302" s="352"/>
    </row>
    <row r="303" spans="1:33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  <c r="AE303" s="352"/>
      <c r="AF303" s="352"/>
      <c r="AG303" s="352"/>
    </row>
    <row r="304" spans="1:33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  <c r="AE304" s="352"/>
      <c r="AF304" s="352"/>
      <c r="AG304" s="352"/>
    </row>
    <row r="305" spans="1:33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  <c r="AE305" s="352"/>
      <c r="AF305" s="352"/>
      <c r="AG305" s="352"/>
    </row>
    <row r="306" spans="1:33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  <c r="AE306" s="352"/>
      <c r="AF306" s="352"/>
      <c r="AG306" s="352"/>
    </row>
    <row r="307" spans="1:33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  <c r="AE307" s="352"/>
      <c r="AF307" s="352"/>
      <c r="AG307" s="352"/>
    </row>
    <row r="308" spans="1:33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  <c r="AE308" s="352"/>
      <c r="AF308" s="352"/>
      <c r="AG308" s="352"/>
    </row>
    <row r="309" spans="1:33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  <c r="AE309" s="352"/>
      <c r="AF309" s="352"/>
      <c r="AG309" s="352"/>
    </row>
    <row r="310" spans="1:33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  <c r="AE310" s="352"/>
      <c r="AF310" s="352"/>
      <c r="AG310" s="352"/>
    </row>
    <row r="311" spans="1:33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  <c r="AE311" s="352"/>
      <c r="AF311" s="352"/>
      <c r="AG311" s="352"/>
    </row>
    <row r="312" spans="1:33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  <c r="AE312" s="352"/>
      <c r="AF312" s="352"/>
      <c r="AG312" s="352"/>
    </row>
    <row r="313" spans="1:33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  <c r="AE313" s="352"/>
      <c r="AF313" s="352"/>
      <c r="AG313" s="352"/>
    </row>
    <row r="314" spans="1:33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  <c r="AE314" s="352"/>
      <c r="AF314" s="352"/>
      <c r="AG314" s="352"/>
    </row>
    <row r="315" spans="1:33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  <c r="AE315" s="352"/>
      <c r="AF315" s="352"/>
      <c r="AG315" s="352"/>
    </row>
    <row r="316" spans="1:33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  <c r="AE316" s="352"/>
      <c r="AF316" s="352"/>
      <c r="AG316" s="352"/>
    </row>
    <row r="317" spans="1:33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  <c r="AE317" s="352"/>
      <c r="AF317" s="352"/>
      <c r="AG317" s="352"/>
    </row>
    <row r="318" spans="1:33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  <c r="AE318" s="352"/>
      <c r="AF318" s="352"/>
      <c r="AG318" s="352"/>
    </row>
    <row r="319" spans="1:33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  <c r="AE319" s="352"/>
      <c r="AF319" s="352"/>
      <c r="AG319" s="352"/>
    </row>
    <row r="320" spans="1:33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  <c r="AE320" s="352"/>
      <c r="AF320" s="352"/>
      <c r="AG320" s="352"/>
    </row>
    <row r="321" spans="1:33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  <c r="AE321" s="352"/>
      <c r="AF321" s="352"/>
      <c r="AG321" s="352"/>
    </row>
    <row r="322" spans="1:33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  <c r="AE322" s="352"/>
      <c r="AF322" s="352"/>
      <c r="AG322" s="352"/>
    </row>
    <row r="323" spans="1:33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  <c r="AE323" s="352"/>
      <c r="AF323" s="352"/>
      <c r="AG323" s="352"/>
    </row>
    <row r="324" spans="1:33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  <c r="AE324" s="352"/>
      <c r="AF324" s="352"/>
      <c r="AG324" s="352"/>
    </row>
    <row r="325" spans="1:33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  <c r="AE325" s="352"/>
      <c r="AF325" s="352"/>
      <c r="AG325" s="352"/>
    </row>
    <row r="326" spans="1:33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  <c r="AE326" s="352"/>
      <c r="AF326" s="352"/>
      <c r="AG326" s="352"/>
    </row>
    <row r="327" spans="1:33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  <c r="AE327" s="352"/>
      <c r="AF327" s="352"/>
      <c r="AG327" s="352"/>
    </row>
    <row r="328" spans="1:33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2"/>
      <c r="AG328" s="352"/>
    </row>
    <row r="329" spans="1:33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  <c r="AE329" s="352"/>
      <c r="AF329" s="352"/>
      <c r="AG329" s="352"/>
    </row>
    <row r="330" spans="1:33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  <c r="AE330" s="352"/>
      <c r="AF330" s="352"/>
      <c r="AG330" s="352"/>
    </row>
    <row r="331" spans="1:33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  <c r="AE331" s="352"/>
      <c r="AF331" s="352"/>
      <c r="AG331" s="352"/>
    </row>
    <row r="332" spans="1:33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  <c r="AE332" s="352"/>
      <c r="AF332" s="352"/>
      <c r="AG332" s="352"/>
    </row>
    <row r="333" spans="1:33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  <c r="AE333" s="352"/>
      <c r="AF333" s="352"/>
      <c r="AG333" s="352"/>
    </row>
    <row r="334" spans="1:33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  <c r="AE334" s="352"/>
      <c r="AF334" s="352"/>
      <c r="AG334" s="352"/>
    </row>
    <row r="335" spans="1:33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  <c r="AE335" s="352"/>
      <c r="AF335" s="352"/>
      <c r="AG335" s="352"/>
    </row>
    <row r="336" spans="1:33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  <c r="AE336" s="352"/>
      <c r="AF336" s="352"/>
      <c r="AG336" s="352"/>
    </row>
    <row r="337" spans="1:33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  <c r="AE337" s="352"/>
      <c r="AF337" s="352"/>
      <c r="AG337" s="352"/>
    </row>
    <row r="338" spans="1:33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  <c r="AE338" s="352"/>
      <c r="AF338" s="352"/>
      <c r="AG338" s="352"/>
    </row>
    <row r="339" spans="1:33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  <c r="AE339" s="352"/>
      <c r="AF339" s="352"/>
      <c r="AG339" s="352"/>
    </row>
    <row r="340" spans="1:33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  <c r="AE340" s="352"/>
      <c r="AF340" s="352"/>
      <c r="AG340" s="352"/>
    </row>
    <row r="341" spans="1:33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  <c r="AE341" s="352"/>
      <c r="AF341" s="352"/>
      <c r="AG341" s="352"/>
    </row>
    <row r="342" spans="1:33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  <c r="AE342" s="352"/>
      <c r="AF342" s="352"/>
      <c r="AG342" s="352"/>
    </row>
    <row r="343" spans="1:33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  <c r="AE343" s="352"/>
      <c r="AF343" s="352"/>
      <c r="AG343" s="352"/>
    </row>
    <row r="344" spans="1:33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  <c r="AE344" s="352"/>
      <c r="AF344" s="352"/>
      <c r="AG344" s="352"/>
    </row>
    <row r="345" spans="1:33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  <c r="AE345" s="352"/>
      <c r="AF345" s="352"/>
      <c r="AG345" s="352"/>
    </row>
    <row r="346" spans="1:33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  <c r="AE346" s="352"/>
      <c r="AF346" s="352"/>
      <c r="AG346" s="352"/>
    </row>
    <row r="347" spans="1:33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  <c r="AE347" s="352"/>
      <c r="AF347" s="352"/>
      <c r="AG347" s="352"/>
    </row>
    <row r="348" spans="1:33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  <c r="AE348" s="352"/>
      <c r="AF348" s="352"/>
      <c r="AG348" s="352"/>
    </row>
    <row r="349" spans="1:33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  <c r="AE349" s="352"/>
      <c r="AF349" s="352"/>
      <c r="AG349" s="352"/>
    </row>
    <row r="350" spans="1:33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  <c r="AE350" s="352"/>
      <c r="AF350" s="352"/>
      <c r="AG350" s="352"/>
    </row>
    <row r="351" spans="1:33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  <c r="AE351" s="352"/>
      <c r="AF351" s="352"/>
      <c r="AG351" s="352"/>
    </row>
    <row r="352" spans="1:33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  <c r="AE352" s="352"/>
      <c r="AF352" s="352"/>
      <c r="AG352" s="352"/>
    </row>
    <row r="353" spans="1:33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  <c r="AE353" s="352"/>
      <c r="AF353" s="352"/>
      <c r="AG353" s="352"/>
    </row>
    <row r="354" spans="1:33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  <c r="AE354" s="352"/>
      <c r="AF354" s="352"/>
      <c r="AG354" s="352"/>
    </row>
    <row r="355" spans="1:33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  <c r="AE355" s="352"/>
      <c r="AF355" s="352"/>
      <c r="AG355" s="352"/>
    </row>
    <row r="356" spans="1:33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  <c r="AE356" s="352"/>
      <c r="AF356" s="352"/>
      <c r="AG356" s="352"/>
    </row>
    <row r="357" spans="1:33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  <c r="AE357" s="352"/>
      <c r="AF357" s="352"/>
      <c r="AG357" s="352"/>
    </row>
    <row r="358" spans="1:33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  <c r="AE358" s="352"/>
      <c r="AF358" s="352"/>
      <c r="AG358" s="352"/>
    </row>
    <row r="359" spans="1:33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  <c r="AE359" s="352"/>
      <c r="AF359" s="352"/>
      <c r="AG359" s="352"/>
    </row>
    <row r="360" spans="1:33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  <c r="AE360" s="352"/>
      <c r="AF360" s="352"/>
      <c r="AG360" s="352"/>
    </row>
    <row r="361" spans="1:33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  <c r="AE361" s="352"/>
      <c r="AF361" s="352"/>
      <c r="AG361" s="352"/>
    </row>
    <row r="362" spans="1:33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  <c r="AE362" s="352"/>
      <c r="AF362" s="352"/>
      <c r="AG362" s="352"/>
    </row>
    <row r="363" spans="1:33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  <c r="AE363" s="352"/>
      <c r="AF363" s="352"/>
      <c r="AG363" s="352"/>
    </row>
    <row r="364" spans="1:33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  <c r="AE364" s="352"/>
      <c r="AF364" s="352"/>
      <c r="AG364" s="352"/>
    </row>
    <row r="365" spans="1:33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  <c r="AE365" s="352"/>
      <c r="AF365" s="352"/>
      <c r="AG365" s="352"/>
    </row>
    <row r="366" spans="1:33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  <c r="AE366" s="352"/>
      <c r="AF366" s="352"/>
      <c r="AG366" s="352"/>
    </row>
    <row r="367" spans="1:33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  <c r="AE367" s="352"/>
      <c r="AF367" s="352"/>
      <c r="AG367" s="352"/>
    </row>
    <row r="368" spans="1:33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  <c r="AE368" s="352"/>
      <c r="AF368" s="352"/>
      <c r="AG368" s="352"/>
    </row>
    <row r="369" spans="1:33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  <c r="AE369" s="352"/>
      <c r="AF369" s="352"/>
      <c r="AG369" s="352"/>
    </row>
    <row r="370" spans="1:33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  <c r="AE370" s="352"/>
      <c r="AF370" s="352"/>
      <c r="AG370" s="352"/>
    </row>
    <row r="371" spans="1:33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  <c r="AE371" s="352"/>
      <c r="AF371" s="352"/>
      <c r="AG371" s="352"/>
    </row>
    <row r="372" spans="1:33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  <c r="AE372" s="352"/>
      <c r="AF372" s="352"/>
      <c r="AG372" s="352"/>
    </row>
    <row r="373" spans="1:33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  <c r="AE373" s="352"/>
      <c r="AF373" s="352"/>
      <c r="AG373" s="352"/>
    </row>
    <row r="374" spans="1:33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  <c r="AE374" s="352"/>
      <c r="AF374" s="352"/>
      <c r="AG374" s="352"/>
    </row>
    <row r="375" spans="1:33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  <c r="AE375" s="352"/>
      <c r="AF375" s="352"/>
      <c r="AG375" s="352"/>
    </row>
    <row r="376" spans="1:33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  <c r="AE376" s="352"/>
      <c r="AF376" s="352"/>
      <c r="AG376" s="352"/>
    </row>
    <row r="377" spans="1:33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  <c r="AE377" s="352"/>
      <c r="AF377" s="352"/>
      <c r="AG377" s="352"/>
    </row>
    <row r="378" spans="1:33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  <c r="AE378" s="352"/>
      <c r="AF378" s="352"/>
      <c r="AG378" s="352"/>
    </row>
    <row r="379" spans="1:33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  <c r="AE379" s="352"/>
      <c r="AF379" s="352"/>
      <c r="AG379" s="352"/>
    </row>
    <row r="380" spans="1:33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  <c r="AE380" s="352"/>
      <c r="AF380" s="352"/>
      <c r="AG380" s="352"/>
    </row>
    <row r="381" spans="1:33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  <c r="AE381" s="352"/>
      <c r="AF381" s="352"/>
      <c r="AG381" s="352"/>
    </row>
    <row r="382" spans="1:33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  <c r="AE382" s="352"/>
      <c r="AF382" s="352"/>
      <c r="AG382" s="352"/>
    </row>
    <row r="383" spans="1:33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  <c r="AE383" s="352"/>
      <c r="AF383" s="352"/>
      <c r="AG383" s="352"/>
    </row>
    <row r="384" spans="1:33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  <c r="AE384" s="352"/>
      <c r="AF384" s="352"/>
      <c r="AG384" s="352"/>
    </row>
    <row r="385" spans="1:33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  <c r="AE385" s="352"/>
      <c r="AF385" s="352"/>
      <c r="AG385" s="352"/>
    </row>
    <row r="386" spans="1:33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  <c r="AE386" s="352"/>
      <c r="AF386" s="352"/>
      <c r="AG386" s="352"/>
    </row>
    <row r="387" spans="1:33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  <c r="AE387" s="352"/>
      <c r="AF387" s="352"/>
      <c r="AG387" s="352"/>
    </row>
    <row r="388" spans="1:33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  <c r="AE388" s="352"/>
      <c r="AF388" s="352"/>
      <c r="AG388" s="352"/>
    </row>
    <row r="389" spans="1:33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  <c r="AE389" s="352"/>
      <c r="AF389" s="352"/>
      <c r="AG389" s="352"/>
    </row>
    <row r="390" spans="1:33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  <c r="AE390" s="352"/>
      <c r="AF390" s="352"/>
      <c r="AG390" s="352"/>
    </row>
    <row r="391" spans="1:33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  <c r="AE391" s="352"/>
      <c r="AF391" s="352"/>
      <c r="AG391" s="352"/>
    </row>
    <row r="392" spans="1:33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  <c r="AE392" s="352"/>
      <c r="AF392" s="352"/>
      <c r="AG392" s="352"/>
    </row>
    <row r="393" spans="1:33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  <c r="AE393" s="352"/>
      <c r="AF393" s="352"/>
      <c r="AG393" s="352"/>
    </row>
    <row r="394" spans="1:33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  <c r="AE394" s="352"/>
      <c r="AF394" s="352"/>
      <c r="AG394" s="352"/>
    </row>
    <row r="395" spans="1:33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  <c r="AE395" s="352"/>
      <c r="AF395" s="352"/>
      <c r="AG395" s="352"/>
    </row>
    <row r="396" spans="1:33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  <c r="AE396" s="352"/>
      <c r="AF396" s="352"/>
      <c r="AG396" s="352"/>
    </row>
    <row r="397" spans="1:33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  <c r="AE397" s="352"/>
      <c r="AF397" s="352"/>
      <c r="AG397" s="352"/>
    </row>
    <row r="398" spans="1:33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  <c r="AE398" s="352"/>
      <c r="AF398" s="352"/>
      <c r="AG398" s="352"/>
    </row>
    <row r="399" spans="1:33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  <c r="AE399" s="352"/>
      <c r="AF399" s="352"/>
      <c r="AG399" s="352"/>
    </row>
    <row r="400" spans="1:33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  <c r="AE400" s="352"/>
      <c r="AF400" s="352"/>
      <c r="AG400" s="352"/>
    </row>
    <row r="401" spans="1:33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  <c r="AE401" s="352"/>
      <c r="AF401" s="352"/>
      <c r="AG401" s="352"/>
    </row>
    <row r="402" spans="1:33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  <c r="AE402" s="352"/>
      <c r="AF402" s="352"/>
      <c r="AG402" s="352"/>
    </row>
    <row r="403" spans="1:33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  <c r="AE403" s="352"/>
      <c r="AF403" s="352"/>
      <c r="AG403" s="352"/>
    </row>
    <row r="404" spans="1:33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  <c r="AE404" s="352"/>
      <c r="AF404" s="352"/>
      <c r="AG404" s="352"/>
    </row>
    <row r="405" spans="1:33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  <c r="AE405" s="352"/>
      <c r="AF405" s="352"/>
      <c r="AG405" s="352"/>
    </row>
    <row r="406" spans="1:33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  <c r="AE406" s="352"/>
      <c r="AF406" s="352"/>
      <c r="AG406" s="352"/>
    </row>
    <row r="407" spans="1:33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  <c r="AE407" s="352"/>
      <c r="AF407" s="352"/>
      <c r="AG407" s="352"/>
    </row>
    <row r="408" spans="1:33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  <c r="AE408" s="352"/>
      <c r="AF408" s="352"/>
      <c r="AG408" s="352"/>
    </row>
    <row r="409" spans="1:33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  <c r="AE409" s="352"/>
      <c r="AF409" s="352"/>
      <c r="AG409" s="352"/>
    </row>
    <row r="410" spans="1:33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  <c r="AE410" s="352"/>
      <c r="AF410" s="352"/>
      <c r="AG410" s="352"/>
    </row>
    <row r="411" spans="1:33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  <c r="AE411" s="352"/>
      <c r="AF411" s="352"/>
      <c r="AG411" s="352"/>
    </row>
    <row r="412" spans="1:33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  <c r="AE412" s="352"/>
      <c r="AF412" s="352"/>
      <c r="AG412" s="352"/>
    </row>
    <row r="413" spans="1:33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  <c r="AE413" s="352"/>
      <c r="AF413" s="352"/>
      <c r="AG413" s="352"/>
    </row>
    <row r="414" spans="1:33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  <c r="AE414" s="352"/>
      <c r="AF414" s="352"/>
      <c r="AG414" s="352"/>
    </row>
    <row r="415" spans="1:33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  <c r="AE415" s="352"/>
      <c r="AF415" s="352"/>
      <c r="AG415" s="352"/>
    </row>
    <row r="416" spans="1:33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  <c r="AE416" s="352"/>
      <c r="AF416" s="352"/>
      <c r="AG416" s="352"/>
    </row>
    <row r="417" spans="1:33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  <c r="AE417" s="352"/>
      <c r="AF417" s="352"/>
      <c r="AG417" s="352"/>
    </row>
    <row r="418" spans="1:33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  <c r="AE418" s="352"/>
      <c r="AF418" s="352"/>
      <c r="AG418" s="352"/>
    </row>
    <row r="419" spans="1:33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  <c r="AE419" s="352"/>
      <c r="AF419" s="352"/>
      <c r="AG419" s="352"/>
    </row>
    <row r="420" spans="1:33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  <c r="AE420" s="352"/>
      <c r="AF420" s="352"/>
      <c r="AG420" s="352"/>
    </row>
    <row r="421" spans="1:33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  <c r="AE421" s="352"/>
      <c r="AF421" s="352"/>
      <c r="AG421" s="352"/>
    </row>
    <row r="422" spans="1:33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  <c r="AE422" s="352"/>
      <c r="AF422" s="352"/>
      <c r="AG422" s="352"/>
    </row>
    <row r="423" spans="1:33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  <c r="AE423" s="352"/>
      <c r="AF423" s="352"/>
      <c r="AG423" s="352"/>
    </row>
    <row r="424" spans="1:33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  <c r="AE424" s="352"/>
      <c r="AF424" s="352"/>
      <c r="AG424" s="352"/>
    </row>
    <row r="425" spans="1:33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  <c r="AE425" s="352"/>
      <c r="AF425" s="352"/>
      <c r="AG425" s="352"/>
    </row>
    <row r="426" spans="1:33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  <c r="AE426" s="352"/>
      <c r="AF426" s="352"/>
      <c r="AG426" s="352"/>
    </row>
    <row r="427" spans="1:33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  <c r="AE427" s="352"/>
      <c r="AF427" s="352"/>
      <c r="AG427" s="352"/>
    </row>
    <row r="428" spans="1:33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  <c r="AE428" s="352"/>
      <c r="AF428" s="352"/>
      <c r="AG428" s="352"/>
    </row>
    <row r="429" spans="1:33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  <c r="AE429" s="352"/>
      <c r="AF429" s="352"/>
      <c r="AG429" s="352"/>
    </row>
    <row r="430" spans="1:33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  <c r="AE430" s="352"/>
      <c r="AF430" s="352"/>
      <c r="AG430" s="352"/>
    </row>
    <row r="431" spans="1:33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  <c r="AE431" s="352"/>
      <c r="AF431" s="352"/>
      <c r="AG431" s="352"/>
    </row>
    <row r="432" spans="1:33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  <c r="AE432" s="352"/>
      <c r="AF432" s="352"/>
      <c r="AG432" s="352"/>
    </row>
    <row r="433" spans="1:33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  <c r="AE433" s="352"/>
      <c r="AF433" s="352"/>
      <c r="AG433" s="352"/>
    </row>
    <row r="434" spans="1:33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  <c r="AE434" s="352"/>
      <c r="AF434" s="352"/>
      <c r="AG434" s="352"/>
    </row>
    <row r="435" spans="1:33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  <c r="AE435" s="352"/>
      <c r="AF435" s="352"/>
      <c r="AG435" s="352"/>
    </row>
    <row r="436" spans="1:33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  <c r="AE436" s="352"/>
      <c r="AF436" s="352"/>
      <c r="AG436" s="352"/>
    </row>
    <row r="437" spans="1:33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  <c r="AE437" s="352"/>
      <c r="AF437" s="352"/>
      <c r="AG437" s="352"/>
    </row>
    <row r="438" spans="1:33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  <c r="AE438" s="352"/>
      <c r="AF438" s="352"/>
      <c r="AG438" s="352"/>
    </row>
    <row r="439" spans="1:33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  <c r="AE439" s="352"/>
      <c r="AF439" s="352"/>
      <c r="AG439" s="352"/>
    </row>
    <row r="440" spans="1:33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  <c r="AE440" s="352"/>
      <c r="AF440" s="352"/>
      <c r="AG440" s="352"/>
    </row>
    <row r="441" spans="1:33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  <c r="AE441" s="352"/>
      <c r="AF441" s="352"/>
      <c r="AG441" s="352"/>
    </row>
    <row r="442" spans="1:33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  <c r="AE442" s="352"/>
      <c r="AF442" s="352"/>
      <c r="AG442" s="352"/>
    </row>
    <row r="443" spans="1:33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  <c r="AE443" s="352"/>
      <c r="AF443" s="352"/>
      <c r="AG443" s="352"/>
    </row>
    <row r="444" spans="1:33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  <c r="AE444" s="352"/>
      <c r="AF444" s="352"/>
      <c r="AG444" s="352"/>
    </row>
    <row r="445" spans="1:33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  <c r="AE445" s="352"/>
      <c r="AF445" s="352"/>
      <c r="AG445" s="352"/>
    </row>
    <row r="446" spans="1:33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  <c r="AE446" s="352"/>
      <c r="AF446" s="352"/>
      <c r="AG446" s="352"/>
    </row>
    <row r="447" spans="1:33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  <c r="AE447" s="352"/>
      <c r="AF447" s="352"/>
      <c r="AG447" s="352"/>
    </row>
    <row r="448" spans="1:33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  <c r="AE448" s="352"/>
      <c r="AF448" s="352"/>
      <c r="AG448" s="352"/>
    </row>
    <row r="449" spans="1:33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  <c r="AE449" s="352"/>
      <c r="AF449" s="352"/>
      <c r="AG449" s="352"/>
    </row>
    <row r="450" spans="1:33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  <c r="AE450" s="352"/>
      <c r="AF450" s="352"/>
      <c r="AG450" s="352"/>
    </row>
    <row r="451" spans="1:33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  <c r="AE451" s="352"/>
      <c r="AF451" s="352"/>
      <c r="AG451" s="352"/>
    </row>
    <row r="452" spans="1:33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  <c r="AE452" s="352"/>
      <c r="AF452" s="352"/>
      <c r="AG452" s="352"/>
    </row>
    <row r="453" spans="1:33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  <c r="AE453" s="352"/>
      <c r="AF453" s="352"/>
      <c r="AG453" s="352"/>
    </row>
    <row r="454" spans="1:33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  <c r="AE454" s="352"/>
      <c r="AF454" s="352"/>
      <c r="AG454" s="352"/>
    </row>
    <row r="455" spans="1:33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  <c r="AE455" s="352"/>
      <c r="AF455" s="352"/>
      <c r="AG455" s="352"/>
    </row>
    <row r="456" spans="1:33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  <c r="AE456" s="352"/>
      <c r="AF456" s="352"/>
      <c r="AG456" s="352"/>
    </row>
    <row r="457" spans="1:33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  <c r="AE457" s="352"/>
      <c r="AF457" s="352"/>
      <c r="AG457" s="352"/>
    </row>
    <row r="458" spans="1:33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  <c r="AE458" s="352"/>
      <c r="AF458" s="352"/>
      <c r="AG458" s="352"/>
    </row>
    <row r="459" spans="1:33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  <c r="AE459" s="352"/>
      <c r="AF459" s="352"/>
      <c r="AG459" s="352"/>
    </row>
    <row r="460" spans="1:33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  <c r="AE460" s="352"/>
      <c r="AF460" s="352"/>
      <c r="AG460" s="352"/>
    </row>
    <row r="461" spans="1:33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  <c r="AE461" s="352"/>
      <c r="AF461" s="352"/>
      <c r="AG461" s="352"/>
    </row>
    <row r="462" spans="1:33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  <c r="AE462" s="352"/>
      <c r="AF462" s="352"/>
      <c r="AG462" s="352"/>
    </row>
    <row r="463" spans="1:33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  <c r="AE463" s="352"/>
      <c r="AF463" s="352"/>
      <c r="AG463" s="352"/>
    </row>
    <row r="464" spans="1:33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  <c r="AE464" s="352"/>
      <c r="AF464" s="352"/>
      <c r="AG464" s="352"/>
    </row>
    <row r="465" spans="1:33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  <c r="AE465" s="352"/>
      <c r="AF465" s="352"/>
      <c r="AG465" s="352"/>
    </row>
    <row r="466" spans="1:33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  <c r="AE466" s="352"/>
      <c r="AF466" s="352"/>
      <c r="AG466" s="352"/>
    </row>
    <row r="467" spans="1:33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  <c r="AE467" s="352"/>
      <c r="AF467" s="352"/>
      <c r="AG467" s="352"/>
    </row>
    <row r="468" spans="1:33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  <c r="AE468" s="352"/>
      <c r="AF468" s="352"/>
      <c r="AG468" s="352"/>
    </row>
    <row r="469" spans="1:33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  <c r="AE469" s="352"/>
      <c r="AF469" s="352"/>
      <c r="AG469" s="352"/>
    </row>
    <row r="470" spans="1:33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  <c r="AE470" s="352"/>
      <c r="AF470" s="352"/>
      <c r="AG470" s="352"/>
    </row>
    <row r="471" spans="1:33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  <c r="AE471" s="352"/>
      <c r="AF471" s="352"/>
      <c r="AG471" s="352"/>
    </row>
    <row r="472" spans="1:33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  <c r="AE472" s="352"/>
      <c r="AF472" s="352"/>
      <c r="AG472" s="352"/>
    </row>
    <row r="473" spans="1:33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  <c r="AE473" s="352"/>
      <c r="AF473" s="352"/>
      <c r="AG473" s="352"/>
    </row>
    <row r="474" spans="1:33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  <c r="AE474" s="352"/>
      <c r="AF474" s="352"/>
      <c r="AG474" s="352"/>
    </row>
    <row r="475" spans="1:33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  <c r="AE475" s="352"/>
      <c r="AF475" s="352"/>
      <c r="AG475" s="352"/>
    </row>
    <row r="476" spans="1:33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  <c r="AE476" s="352"/>
      <c r="AF476" s="352"/>
      <c r="AG476" s="352"/>
    </row>
    <row r="477" spans="1:33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  <c r="AE477" s="352"/>
      <c r="AF477" s="352"/>
      <c r="AG477" s="352"/>
    </row>
    <row r="478" spans="1:33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  <c r="AE478" s="352"/>
      <c r="AF478" s="352"/>
      <c r="AG478" s="352"/>
    </row>
    <row r="479" spans="1:33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  <c r="AE479" s="352"/>
      <c r="AF479" s="352"/>
      <c r="AG479" s="352"/>
    </row>
    <row r="480" spans="1:33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  <c r="AE480" s="352"/>
      <c r="AF480" s="352"/>
      <c r="AG480" s="352"/>
    </row>
    <row r="481" spans="1:33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  <c r="AE481" s="352"/>
      <c r="AF481" s="352"/>
      <c r="AG481" s="352"/>
    </row>
    <row r="482" spans="1:33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  <c r="AE482" s="352"/>
      <c r="AF482" s="352"/>
      <c r="AG482" s="352"/>
    </row>
    <row r="483" spans="1:33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  <c r="AE483" s="352"/>
      <c r="AF483" s="352"/>
      <c r="AG483" s="352"/>
    </row>
    <row r="484" spans="1:33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  <c r="AE484" s="352"/>
      <c r="AF484" s="352"/>
      <c r="AG484" s="352"/>
    </row>
    <row r="485" spans="1:33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  <c r="AE485" s="352"/>
      <c r="AF485" s="352"/>
      <c r="AG485" s="352"/>
    </row>
    <row r="486" spans="1:33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  <c r="AE486" s="352"/>
      <c r="AF486" s="352"/>
      <c r="AG486" s="352"/>
    </row>
    <row r="487" spans="1:33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  <c r="AE487" s="352"/>
      <c r="AF487" s="352"/>
      <c r="AG487" s="352"/>
    </row>
    <row r="488" spans="1:33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  <c r="AE488" s="352"/>
      <c r="AF488" s="352"/>
      <c r="AG488" s="352"/>
    </row>
    <row r="489" spans="1:33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  <c r="AE489" s="352"/>
      <c r="AF489" s="352"/>
      <c r="AG489" s="352"/>
    </row>
    <row r="490" spans="1:33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  <c r="AE490" s="352"/>
      <c r="AF490" s="352"/>
      <c r="AG490" s="352"/>
    </row>
    <row r="491" spans="1:33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  <c r="AE491" s="352"/>
      <c r="AF491" s="352"/>
      <c r="AG491" s="352"/>
    </row>
    <row r="492" spans="1:33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  <c r="AE492" s="352"/>
      <c r="AF492" s="352"/>
      <c r="AG492" s="352"/>
    </row>
    <row r="493" spans="1:33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  <c r="AE493" s="352"/>
      <c r="AF493" s="352"/>
      <c r="AG493" s="352"/>
    </row>
    <row r="494" spans="1:33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  <c r="AE494" s="352"/>
      <c r="AF494" s="352"/>
      <c r="AG494" s="352"/>
    </row>
    <row r="495" spans="1:33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  <c r="AE495" s="352"/>
      <c r="AF495" s="352"/>
      <c r="AG495" s="352"/>
    </row>
    <row r="496" spans="1:33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  <c r="AE496" s="352"/>
      <c r="AF496" s="352"/>
      <c r="AG496" s="352"/>
    </row>
    <row r="497" spans="1:33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  <c r="AE497" s="352"/>
      <c r="AF497" s="352"/>
      <c r="AG497" s="352"/>
    </row>
    <row r="498" spans="1:33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  <c r="AE498" s="352"/>
      <c r="AF498" s="352"/>
      <c r="AG498" s="352"/>
    </row>
    <row r="499" spans="1:33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  <c r="AE499" s="352"/>
      <c r="AF499" s="352"/>
      <c r="AG499" s="352"/>
    </row>
    <row r="500" spans="1:33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  <c r="AE500" s="352"/>
      <c r="AF500" s="352"/>
      <c r="AG500" s="352"/>
    </row>
    <row r="501" spans="1:33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  <c r="AE501" s="352"/>
      <c r="AF501" s="352"/>
      <c r="AG501" s="352"/>
    </row>
    <row r="502" spans="1:33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  <c r="AE502" s="352"/>
      <c r="AF502" s="352"/>
      <c r="AG502" s="352"/>
    </row>
    <row r="503" spans="1:33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  <c r="AE503" s="352"/>
      <c r="AF503" s="352"/>
      <c r="AG503" s="352"/>
    </row>
    <row r="504" spans="1:33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  <c r="AE504" s="352"/>
      <c r="AF504" s="352"/>
      <c r="AG504" s="352"/>
    </row>
    <row r="505" spans="1:33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  <c r="AE505" s="352"/>
      <c r="AF505" s="352"/>
      <c r="AG505" s="352"/>
    </row>
    <row r="506" spans="1:33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  <c r="AE506" s="352"/>
      <c r="AF506" s="352"/>
      <c r="AG506" s="352"/>
    </row>
    <row r="507" spans="1:33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  <c r="AE507" s="352"/>
      <c r="AF507" s="352"/>
      <c r="AG507" s="352"/>
    </row>
    <row r="508" spans="1:33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  <c r="AE508" s="352"/>
      <c r="AF508" s="352"/>
      <c r="AG508" s="352"/>
    </row>
    <row r="509" spans="1:33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  <c r="AE509" s="352"/>
      <c r="AF509" s="352"/>
      <c r="AG509" s="352"/>
    </row>
    <row r="510" spans="1:33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  <c r="AE510" s="352"/>
      <c r="AF510" s="352"/>
      <c r="AG510" s="352"/>
    </row>
    <row r="511" spans="1:33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  <c r="AE511" s="352"/>
      <c r="AF511" s="352"/>
      <c r="AG511" s="352"/>
    </row>
    <row r="512" spans="1:33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  <c r="AE512" s="352"/>
      <c r="AF512" s="352"/>
      <c r="AG512" s="352"/>
    </row>
    <row r="513" spans="1:33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  <c r="AE513" s="352"/>
      <c r="AF513" s="352"/>
      <c r="AG513" s="352"/>
    </row>
    <row r="514" spans="1:33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  <c r="AE514" s="352"/>
      <c r="AF514" s="352"/>
      <c r="AG514" s="352"/>
    </row>
    <row r="515" spans="1:33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  <c r="AE515" s="352"/>
      <c r="AF515" s="352"/>
      <c r="AG515" s="352"/>
    </row>
    <row r="516" spans="1:33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  <c r="AE516" s="352"/>
      <c r="AF516" s="352"/>
      <c r="AG516" s="352"/>
    </row>
    <row r="517" spans="1:33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  <c r="AE517" s="352"/>
      <c r="AF517" s="352"/>
      <c r="AG517" s="352"/>
    </row>
    <row r="518" spans="1:33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  <c r="AE518" s="352"/>
      <c r="AF518" s="352"/>
      <c r="AG518" s="352"/>
    </row>
    <row r="519" spans="1:33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  <c r="AE519" s="352"/>
      <c r="AF519" s="352"/>
      <c r="AG519" s="352"/>
    </row>
    <row r="520" spans="1:33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  <c r="AE520" s="352"/>
      <c r="AF520" s="352"/>
      <c r="AG520" s="352"/>
    </row>
    <row r="521" spans="1:33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  <c r="AE521" s="352"/>
      <c r="AF521" s="352"/>
      <c r="AG521" s="352"/>
    </row>
    <row r="522" spans="1:33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  <c r="AE522" s="352"/>
      <c r="AF522" s="352"/>
      <c r="AG522" s="352"/>
    </row>
    <row r="523" spans="1:33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  <c r="AE523" s="352"/>
      <c r="AF523" s="352"/>
      <c r="AG523" s="352"/>
    </row>
    <row r="524" spans="1:33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  <c r="AE524" s="352"/>
      <c r="AF524" s="352"/>
      <c r="AG524" s="352"/>
    </row>
    <row r="525" spans="1:33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  <c r="AE525" s="352"/>
      <c r="AF525" s="352"/>
      <c r="AG525" s="352"/>
    </row>
    <row r="526" spans="1:33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  <c r="AE526" s="352"/>
      <c r="AF526" s="352"/>
      <c r="AG526" s="352"/>
    </row>
    <row r="527" spans="1:33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  <c r="AE527" s="352"/>
      <c r="AF527" s="352"/>
      <c r="AG527" s="352"/>
    </row>
    <row r="528" spans="1:33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  <c r="AE528" s="352"/>
      <c r="AF528" s="352"/>
      <c r="AG528" s="352"/>
    </row>
    <row r="529" spans="1:33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  <c r="AE529" s="352"/>
      <c r="AF529" s="352"/>
      <c r="AG529" s="352"/>
    </row>
    <row r="530" spans="1:33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  <c r="AE530" s="352"/>
      <c r="AF530" s="352"/>
      <c r="AG530" s="352"/>
    </row>
    <row r="531" spans="1:33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  <c r="AE531" s="352"/>
      <c r="AF531" s="352"/>
      <c r="AG531" s="352"/>
    </row>
    <row r="532" spans="1:33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  <c r="AE532" s="352"/>
      <c r="AF532" s="352"/>
      <c r="AG532" s="352"/>
    </row>
    <row r="533" spans="1:33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  <c r="AE533" s="352"/>
      <c r="AF533" s="352"/>
      <c r="AG533" s="352"/>
    </row>
    <row r="534" spans="1:33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  <c r="AE534" s="352"/>
      <c r="AF534" s="352"/>
      <c r="AG534" s="352"/>
    </row>
    <row r="535" spans="1:33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  <c r="AE535" s="352"/>
      <c r="AF535" s="352"/>
      <c r="AG535" s="352"/>
    </row>
    <row r="536" spans="1:33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  <c r="AE536" s="352"/>
      <c r="AF536" s="352"/>
      <c r="AG536" s="352"/>
    </row>
    <row r="537" spans="1:33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  <c r="AE537" s="352"/>
      <c r="AF537" s="352"/>
      <c r="AG537" s="352"/>
    </row>
    <row r="538" spans="1:33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  <c r="AE538" s="352"/>
      <c r="AF538" s="352"/>
      <c r="AG538" s="352"/>
    </row>
    <row r="539" spans="1:33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  <c r="AE539" s="352"/>
      <c r="AF539" s="352"/>
      <c r="AG539" s="352"/>
    </row>
    <row r="540" spans="1:33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  <c r="AE540" s="352"/>
      <c r="AF540" s="352"/>
      <c r="AG540" s="352"/>
    </row>
    <row r="541" spans="1:33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  <c r="AE541" s="352"/>
      <c r="AF541" s="352"/>
      <c r="AG541" s="352"/>
    </row>
    <row r="542" spans="1:33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  <c r="AE542" s="352"/>
      <c r="AF542" s="352"/>
      <c r="AG542" s="352"/>
    </row>
    <row r="543" spans="1:33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  <c r="AE543" s="352"/>
      <c r="AF543" s="352"/>
      <c r="AG543" s="352"/>
    </row>
    <row r="544" spans="1:33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  <c r="AE544" s="352"/>
      <c r="AF544" s="352"/>
      <c r="AG544" s="352"/>
    </row>
    <row r="545" spans="1:33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  <c r="AE545" s="352"/>
      <c r="AF545" s="352"/>
      <c r="AG545" s="352"/>
    </row>
    <row r="546" spans="1:33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  <c r="AE546" s="352"/>
      <c r="AF546" s="352"/>
      <c r="AG546" s="352"/>
    </row>
    <row r="547" spans="1:33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  <c r="AE547" s="352"/>
      <c r="AF547" s="352"/>
      <c r="AG547" s="352"/>
    </row>
    <row r="548" spans="1:33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  <c r="AE548" s="352"/>
      <c r="AF548" s="352"/>
      <c r="AG548" s="352"/>
    </row>
    <row r="549" spans="1:33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  <c r="AE549" s="352"/>
      <c r="AF549" s="352"/>
      <c r="AG549" s="352"/>
    </row>
    <row r="550" spans="1:33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  <c r="AE550" s="352"/>
      <c r="AF550" s="352"/>
      <c r="AG550" s="352"/>
    </row>
    <row r="551" spans="1:33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  <c r="AE551" s="352"/>
      <c r="AF551" s="352"/>
      <c r="AG551" s="352"/>
    </row>
    <row r="552" spans="1:33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  <c r="AE552" s="352"/>
      <c r="AF552" s="352"/>
      <c r="AG552" s="352"/>
    </row>
    <row r="553" spans="1:33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  <c r="AE553" s="352"/>
      <c r="AF553" s="352"/>
      <c r="AG553" s="352"/>
    </row>
    <row r="554" spans="1:33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  <c r="AE554" s="352"/>
      <c r="AF554" s="352"/>
      <c r="AG554" s="352"/>
    </row>
    <row r="555" spans="1:33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  <c r="AE555" s="352"/>
      <c r="AF555" s="352"/>
      <c r="AG555" s="352"/>
    </row>
    <row r="556" spans="1:33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  <c r="AE556" s="352"/>
      <c r="AF556" s="352"/>
      <c r="AG556" s="352"/>
    </row>
    <row r="557" spans="1:33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  <c r="AE557" s="352"/>
      <c r="AF557" s="352"/>
      <c r="AG557" s="352"/>
    </row>
    <row r="558" spans="1:33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  <c r="AE558" s="352"/>
      <c r="AF558" s="352"/>
      <c r="AG558" s="352"/>
    </row>
    <row r="559" spans="1:33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  <c r="AE559" s="352"/>
      <c r="AF559" s="352"/>
      <c r="AG559" s="352"/>
    </row>
    <row r="560" spans="1:33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  <c r="AE560" s="352"/>
      <c r="AF560" s="352"/>
      <c r="AG560" s="352"/>
    </row>
    <row r="561" spans="1:33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  <c r="AE561" s="352"/>
      <c r="AF561" s="352"/>
      <c r="AG561" s="352"/>
    </row>
    <row r="562" spans="1:33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  <c r="AE562" s="352"/>
      <c r="AF562" s="352"/>
      <c r="AG562" s="352"/>
    </row>
    <row r="563" spans="1:33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  <c r="AE563" s="352"/>
      <c r="AF563" s="352"/>
      <c r="AG563" s="352"/>
    </row>
    <row r="564" spans="1:33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  <c r="AE564" s="352"/>
      <c r="AF564" s="352"/>
      <c r="AG564" s="352"/>
    </row>
    <row r="565" spans="1:33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  <c r="AE565" s="352"/>
      <c r="AF565" s="352"/>
      <c r="AG565" s="352"/>
    </row>
    <row r="566" spans="1:33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  <c r="AE566" s="352"/>
      <c r="AF566" s="352"/>
      <c r="AG566" s="352"/>
    </row>
    <row r="567" spans="1:33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  <c r="AE567" s="352"/>
      <c r="AF567" s="352"/>
      <c r="AG567" s="352"/>
    </row>
    <row r="568" spans="1:33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  <c r="AE568" s="352"/>
      <c r="AF568" s="352"/>
      <c r="AG568" s="352"/>
    </row>
    <row r="569" spans="1:33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  <c r="AE569" s="352"/>
      <c r="AF569" s="352"/>
      <c r="AG569" s="352"/>
    </row>
    <row r="570" spans="1:33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  <c r="AE570" s="352"/>
      <c r="AF570" s="352"/>
      <c r="AG570" s="352"/>
    </row>
    <row r="571" spans="1:33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  <c r="AE571" s="352"/>
      <c r="AF571" s="352"/>
      <c r="AG571" s="352"/>
    </row>
    <row r="572" spans="1:33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  <c r="AE572" s="352"/>
      <c r="AF572" s="352"/>
      <c r="AG572" s="352"/>
    </row>
    <row r="573" spans="1:33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  <c r="AE573" s="352"/>
      <c r="AF573" s="352"/>
      <c r="AG573" s="352"/>
    </row>
    <row r="574" spans="1:33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  <c r="AE574" s="352"/>
      <c r="AF574" s="352"/>
      <c r="AG574" s="352"/>
    </row>
    <row r="575" spans="1:33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  <c r="AE575" s="352"/>
      <c r="AF575" s="352"/>
      <c r="AG575" s="352"/>
    </row>
    <row r="576" spans="1:33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  <c r="AE576" s="352"/>
      <c r="AF576" s="352"/>
      <c r="AG576" s="352"/>
    </row>
    <row r="577" spans="1:33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  <c r="AE577" s="352"/>
      <c r="AF577" s="352"/>
      <c r="AG577" s="352"/>
    </row>
    <row r="578" spans="1:33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  <c r="AE578" s="352"/>
      <c r="AF578" s="352"/>
      <c r="AG578" s="352"/>
    </row>
    <row r="579" spans="1:33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  <c r="AE579" s="352"/>
      <c r="AF579" s="352"/>
      <c r="AG579" s="352"/>
    </row>
    <row r="580" spans="1:33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  <c r="AE580" s="352"/>
      <c r="AF580" s="352"/>
      <c r="AG580" s="352"/>
    </row>
    <row r="581" spans="1:33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  <c r="AE581" s="352"/>
      <c r="AF581" s="352"/>
      <c r="AG581" s="352"/>
    </row>
    <row r="582" spans="1:33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  <c r="AE582" s="352"/>
      <c r="AF582" s="352"/>
      <c r="AG582" s="352"/>
    </row>
    <row r="583" spans="1:33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  <c r="AE583" s="352"/>
      <c r="AF583" s="352"/>
      <c r="AG583" s="352"/>
    </row>
    <row r="584" spans="1:33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  <c r="AE584" s="352"/>
      <c r="AF584" s="352"/>
      <c r="AG584" s="352"/>
    </row>
    <row r="585" spans="1:33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  <c r="AE585" s="352"/>
      <c r="AF585" s="352"/>
      <c r="AG585" s="352"/>
    </row>
    <row r="586" spans="1:33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  <c r="AE586" s="352"/>
      <c r="AF586" s="352"/>
      <c r="AG586" s="352"/>
    </row>
    <row r="587" spans="1:33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  <c r="AE587" s="352"/>
      <c r="AF587" s="352"/>
      <c r="AG587" s="352"/>
    </row>
    <row r="588" spans="1:33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  <c r="AE588" s="352"/>
      <c r="AF588" s="352"/>
      <c r="AG588" s="352"/>
    </row>
    <row r="589" spans="1:33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  <c r="AE589" s="352"/>
      <c r="AF589" s="352"/>
      <c r="AG589" s="352"/>
    </row>
    <row r="590" spans="1:33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  <c r="AE590" s="352"/>
      <c r="AF590" s="352"/>
      <c r="AG590" s="352"/>
    </row>
    <row r="591" spans="1:33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  <c r="AE591" s="352"/>
      <c r="AF591" s="352"/>
      <c r="AG591" s="352"/>
    </row>
    <row r="592" spans="1:33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  <c r="AE592" s="352"/>
      <c r="AF592" s="352"/>
      <c r="AG592" s="352"/>
    </row>
    <row r="593" spans="1:33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  <c r="AE593" s="352"/>
      <c r="AF593" s="352"/>
      <c r="AG593" s="352"/>
    </row>
    <row r="594" spans="1:33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  <c r="AE594" s="352"/>
      <c r="AF594" s="352"/>
      <c r="AG594" s="352"/>
    </row>
    <row r="595" spans="1:33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  <c r="AE595" s="352"/>
      <c r="AF595" s="352"/>
      <c r="AG595" s="352"/>
    </row>
    <row r="596" spans="1:33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  <c r="AE596" s="352"/>
      <c r="AF596" s="352"/>
      <c r="AG596" s="352"/>
    </row>
    <row r="597" spans="1:33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  <c r="AE597" s="352"/>
      <c r="AF597" s="352"/>
      <c r="AG597" s="352"/>
    </row>
    <row r="598" spans="1:33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  <c r="AE598" s="352"/>
      <c r="AF598" s="352"/>
      <c r="AG598" s="352"/>
    </row>
    <row r="599" spans="1:33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  <c r="AE599" s="352"/>
      <c r="AF599" s="352"/>
      <c r="AG599" s="352"/>
    </row>
    <row r="600" spans="1:33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  <c r="AE600" s="352"/>
      <c r="AF600" s="352"/>
      <c r="AG600" s="352"/>
    </row>
    <row r="601" spans="1:33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  <c r="AE601" s="352"/>
      <c r="AF601" s="352"/>
      <c r="AG601" s="352"/>
    </row>
    <row r="602" spans="1:33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  <c r="AE602" s="352"/>
      <c r="AF602" s="352"/>
      <c r="AG602" s="352"/>
    </row>
    <row r="603" spans="1:33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  <c r="AE603" s="352"/>
      <c r="AF603" s="352"/>
      <c r="AG603" s="352"/>
    </row>
    <row r="604" spans="1:33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  <c r="AE604" s="352"/>
      <c r="AF604" s="352"/>
      <c r="AG604" s="352"/>
    </row>
    <row r="605" spans="1:33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  <c r="AE605" s="352"/>
      <c r="AF605" s="352"/>
      <c r="AG605" s="352"/>
    </row>
    <row r="606" spans="1:33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  <c r="AE606" s="352"/>
      <c r="AF606" s="352"/>
      <c r="AG606" s="352"/>
    </row>
    <row r="607" spans="1:33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  <c r="AE607" s="352"/>
      <c r="AF607" s="352"/>
      <c r="AG607" s="352"/>
    </row>
    <row r="608" spans="1:33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  <c r="AE608" s="352"/>
      <c r="AF608" s="352"/>
      <c r="AG608" s="352"/>
    </row>
    <row r="609" spans="1:33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  <c r="AE609" s="352"/>
      <c r="AF609" s="352"/>
      <c r="AG609" s="352"/>
    </row>
    <row r="610" spans="1:33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  <c r="AE610" s="352"/>
      <c r="AF610" s="352"/>
      <c r="AG610" s="352"/>
    </row>
    <row r="611" spans="1:33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  <c r="AE611" s="352"/>
      <c r="AF611" s="352"/>
      <c r="AG611" s="352"/>
    </row>
    <row r="612" spans="1:33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  <c r="AE612" s="352"/>
      <c r="AF612" s="352"/>
      <c r="AG612" s="352"/>
    </row>
    <row r="613" spans="1:33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  <c r="AE613" s="352"/>
      <c r="AF613" s="352"/>
      <c r="AG613" s="352"/>
    </row>
    <row r="614" spans="1:33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  <c r="AE614" s="352"/>
      <c r="AF614" s="352"/>
      <c r="AG614" s="352"/>
    </row>
    <row r="615" spans="1:33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  <c r="AE615" s="352"/>
      <c r="AF615" s="352"/>
      <c r="AG615" s="352"/>
    </row>
    <row r="616" spans="1:33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  <c r="AE616" s="352"/>
      <c r="AF616" s="352"/>
      <c r="AG616" s="352"/>
    </row>
    <row r="617" spans="1:33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  <c r="AE617" s="352"/>
      <c r="AF617" s="352"/>
      <c r="AG617" s="352"/>
    </row>
    <row r="618" spans="1:33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  <c r="AE618" s="352"/>
      <c r="AF618" s="352"/>
      <c r="AG618" s="352"/>
    </row>
    <row r="619" spans="1:33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  <c r="AE619" s="352"/>
      <c r="AF619" s="352"/>
      <c r="AG619" s="352"/>
    </row>
    <row r="620" spans="1:33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  <c r="AE620" s="352"/>
      <c r="AF620" s="352"/>
      <c r="AG620" s="352"/>
    </row>
    <row r="621" spans="1:33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  <c r="AE621" s="352"/>
      <c r="AF621" s="352"/>
      <c r="AG621" s="352"/>
    </row>
    <row r="622" spans="1:33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  <c r="AE622" s="352"/>
      <c r="AF622" s="352"/>
      <c r="AG622" s="352"/>
    </row>
    <row r="623" spans="1:33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  <c r="AE623" s="352"/>
      <c r="AF623" s="352"/>
      <c r="AG623" s="352"/>
    </row>
    <row r="624" spans="1:33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  <c r="AE624" s="352"/>
      <c r="AF624" s="352"/>
      <c r="AG624" s="352"/>
    </row>
    <row r="625" spans="1:33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  <c r="AE625" s="352"/>
      <c r="AF625" s="352"/>
      <c r="AG625" s="352"/>
    </row>
    <row r="626" spans="1:33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  <c r="AE626" s="352"/>
      <c r="AF626" s="352"/>
      <c r="AG626" s="352"/>
    </row>
    <row r="627" spans="1:33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  <c r="AE627" s="352"/>
      <c r="AF627" s="352"/>
      <c r="AG627" s="352"/>
    </row>
    <row r="628" spans="1:33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  <c r="AE628" s="352"/>
      <c r="AF628" s="352"/>
      <c r="AG628" s="352"/>
    </row>
    <row r="629" spans="1:33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  <c r="AE629" s="352"/>
      <c r="AF629" s="352"/>
      <c r="AG629" s="352"/>
    </row>
    <row r="630" spans="1:33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  <c r="AE630" s="352"/>
      <c r="AF630" s="352"/>
      <c r="AG630" s="352"/>
    </row>
    <row r="631" spans="1:33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  <c r="AE631" s="352"/>
      <c r="AF631" s="352"/>
      <c r="AG631" s="352"/>
    </row>
    <row r="632" spans="1:33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  <c r="AE632" s="352"/>
      <c r="AF632" s="352"/>
      <c r="AG632" s="352"/>
    </row>
    <row r="633" spans="1:33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  <c r="AE633" s="352"/>
      <c r="AF633" s="352"/>
      <c r="AG633" s="352"/>
    </row>
    <row r="634" spans="1:33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  <c r="AE634" s="352"/>
      <c r="AF634" s="352"/>
      <c r="AG634" s="352"/>
    </row>
    <row r="635" spans="1:33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  <c r="AE635" s="352"/>
      <c r="AF635" s="352"/>
      <c r="AG635" s="352"/>
    </row>
    <row r="636" spans="1:33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  <c r="AE636" s="352"/>
      <c r="AF636" s="352"/>
      <c r="AG636" s="352"/>
    </row>
    <row r="637" spans="1:33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  <c r="AE637" s="352"/>
      <c r="AF637" s="352"/>
      <c r="AG637" s="352"/>
    </row>
    <row r="638" spans="1:33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  <c r="AE638" s="352"/>
      <c r="AF638" s="352"/>
      <c r="AG638" s="352"/>
    </row>
    <row r="639" spans="1:33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  <c r="AE639" s="352"/>
      <c r="AF639" s="352"/>
      <c r="AG639" s="352"/>
    </row>
    <row r="640" spans="1:33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  <c r="AE640" s="352"/>
      <c r="AF640" s="352"/>
      <c r="AG640" s="352"/>
    </row>
    <row r="641" spans="1:33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  <c r="AE641" s="352"/>
      <c r="AF641" s="352"/>
      <c r="AG641" s="352"/>
    </row>
    <row r="642" spans="1:33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  <c r="AE642" s="352"/>
      <c r="AF642" s="352"/>
      <c r="AG642" s="352"/>
    </row>
    <row r="643" spans="1:33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  <c r="AE643" s="352"/>
      <c r="AF643" s="352"/>
      <c r="AG643" s="352"/>
    </row>
    <row r="644" spans="1:33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  <c r="AE644" s="352"/>
      <c r="AF644" s="352"/>
      <c r="AG644" s="352"/>
    </row>
    <row r="645" spans="1:33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  <c r="AE645" s="352"/>
      <c r="AF645" s="352"/>
      <c r="AG645" s="352"/>
    </row>
    <row r="646" spans="1:33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  <c r="AE646" s="352"/>
      <c r="AF646" s="352"/>
      <c r="AG646" s="352"/>
    </row>
    <row r="647" spans="1:33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  <c r="AE647" s="352"/>
      <c r="AF647" s="352"/>
      <c r="AG647" s="352"/>
    </row>
    <row r="648" spans="1:33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  <c r="AE648" s="352"/>
      <c r="AF648" s="352"/>
      <c r="AG648" s="352"/>
    </row>
    <row r="649" spans="1:33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  <c r="AE649" s="352"/>
      <c r="AF649" s="352"/>
      <c r="AG649" s="352"/>
    </row>
    <row r="650" spans="1:33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  <c r="AE650" s="352"/>
      <c r="AF650" s="352"/>
      <c r="AG650" s="352"/>
    </row>
    <row r="651" spans="1:33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  <c r="AE651" s="352"/>
      <c r="AF651" s="352"/>
      <c r="AG651" s="352"/>
    </row>
    <row r="652" spans="1:33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  <c r="AE652" s="352"/>
      <c r="AF652" s="352"/>
      <c r="AG652" s="352"/>
    </row>
    <row r="653" spans="1:33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  <c r="AE653" s="352"/>
      <c r="AF653" s="352"/>
      <c r="AG653" s="352"/>
    </row>
    <row r="654" spans="1:33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  <c r="AE654" s="352"/>
      <c r="AF654" s="352"/>
      <c r="AG654" s="352"/>
    </row>
    <row r="655" spans="1:33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  <c r="AE655" s="352"/>
      <c r="AF655" s="352"/>
      <c r="AG655" s="352"/>
    </row>
    <row r="656" spans="1:33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  <c r="AE656" s="352"/>
      <c r="AF656" s="352"/>
      <c r="AG656" s="352"/>
    </row>
    <row r="657" spans="1:33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  <c r="AE657" s="352"/>
      <c r="AF657" s="352"/>
      <c r="AG657" s="352"/>
    </row>
    <row r="658" spans="1:33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  <c r="AE658" s="352"/>
      <c r="AF658" s="352"/>
      <c r="AG658" s="352"/>
    </row>
    <row r="659" spans="1:33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  <c r="AE659" s="352"/>
      <c r="AF659" s="352"/>
      <c r="AG659" s="352"/>
    </row>
    <row r="660" spans="1:33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  <c r="AE660" s="352"/>
      <c r="AF660" s="352"/>
      <c r="AG660" s="352"/>
    </row>
    <row r="661" spans="1:33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  <c r="AE661" s="352"/>
      <c r="AF661" s="352"/>
      <c r="AG661" s="352"/>
    </row>
    <row r="662" spans="1:33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  <c r="AE662" s="352"/>
      <c r="AF662" s="352"/>
      <c r="AG662" s="352"/>
    </row>
    <row r="663" spans="1:33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  <c r="AE663" s="352"/>
      <c r="AF663" s="352"/>
      <c r="AG663" s="352"/>
    </row>
    <row r="664" spans="1:33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  <c r="AE664" s="352"/>
      <c r="AF664" s="352"/>
      <c r="AG664" s="352"/>
    </row>
    <row r="665" spans="1:33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  <c r="AE665" s="352"/>
      <c r="AF665" s="352"/>
      <c r="AG665" s="352"/>
    </row>
    <row r="666" spans="1:33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  <c r="AE666" s="352"/>
      <c r="AF666" s="352"/>
      <c r="AG666" s="352"/>
    </row>
    <row r="667" spans="1:33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  <c r="AE667" s="352"/>
      <c r="AF667" s="352"/>
      <c r="AG667" s="352"/>
    </row>
    <row r="668" spans="1:33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  <c r="AE668" s="352"/>
      <c r="AF668" s="352"/>
      <c r="AG668" s="352"/>
    </row>
    <row r="669" spans="1:33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  <c r="AE669" s="352"/>
      <c r="AF669" s="352"/>
      <c r="AG669" s="352"/>
    </row>
    <row r="670" spans="1:33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  <c r="AE670" s="352"/>
      <c r="AF670" s="352"/>
      <c r="AG670" s="352"/>
    </row>
    <row r="671" spans="1:33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  <c r="AE671" s="352"/>
      <c r="AF671" s="352"/>
      <c r="AG671" s="352"/>
    </row>
    <row r="672" spans="1:33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  <c r="AE672" s="352"/>
      <c r="AF672" s="352"/>
      <c r="AG672" s="352"/>
    </row>
    <row r="673" spans="1:33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  <c r="AE673" s="352"/>
      <c r="AF673" s="352"/>
      <c r="AG673" s="352"/>
    </row>
    <row r="674" spans="1:33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  <c r="AE674" s="352"/>
      <c r="AF674" s="352"/>
      <c r="AG674" s="352"/>
    </row>
    <row r="675" spans="1:33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  <c r="AE675" s="352"/>
      <c r="AF675" s="352"/>
      <c r="AG675" s="352"/>
    </row>
    <row r="676" spans="1:33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  <c r="AE676" s="352"/>
      <c r="AF676" s="352"/>
      <c r="AG676" s="352"/>
    </row>
    <row r="677" spans="1:33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  <c r="AE677" s="352"/>
      <c r="AF677" s="352"/>
      <c r="AG677" s="352"/>
    </row>
    <row r="678" spans="1:33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  <c r="AE678" s="352"/>
      <c r="AF678" s="352"/>
      <c r="AG678" s="352"/>
    </row>
    <row r="679" spans="1:33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  <c r="AE679" s="352"/>
      <c r="AF679" s="352"/>
      <c r="AG679" s="352"/>
    </row>
    <row r="680" spans="1:33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  <c r="AE680" s="352"/>
      <c r="AF680" s="352"/>
      <c r="AG680" s="352"/>
    </row>
    <row r="681" spans="1:33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  <c r="AE681" s="352"/>
      <c r="AF681" s="352"/>
      <c r="AG681" s="352"/>
    </row>
    <row r="682" spans="1:33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  <c r="AE682" s="352"/>
      <c r="AF682" s="352"/>
      <c r="AG682" s="352"/>
    </row>
    <row r="683" spans="1:33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  <c r="AE683" s="352"/>
      <c r="AF683" s="352"/>
      <c r="AG683" s="352"/>
    </row>
    <row r="684" spans="1:33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  <c r="AE684" s="352"/>
      <c r="AF684" s="352"/>
      <c r="AG684" s="352"/>
    </row>
    <row r="685" spans="1:33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  <c r="AE685" s="352"/>
      <c r="AF685" s="352"/>
      <c r="AG685" s="352"/>
    </row>
    <row r="686" spans="1:33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  <c r="AE686" s="352"/>
      <c r="AF686" s="352"/>
      <c r="AG686" s="352"/>
    </row>
    <row r="687" spans="1:33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  <c r="AE687" s="352"/>
      <c r="AF687" s="352"/>
      <c r="AG687" s="352"/>
    </row>
    <row r="688" spans="1:33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  <c r="AE688" s="352"/>
      <c r="AF688" s="352"/>
      <c r="AG688" s="352"/>
    </row>
    <row r="689" spans="1:33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  <c r="AE689" s="352"/>
      <c r="AF689" s="352"/>
      <c r="AG689" s="352"/>
    </row>
    <row r="690" spans="1:33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  <c r="AE690" s="352"/>
      <c r="AF690" s="352"/>
      <c r="AG690" s="352"/>
    </row>
    <row r="691" spans="1:33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  <c r="AE691" s="352"/>
      <c r="AF691" s="352"/>
      <c r="AG691" s="352"/>
    </row>
    <row r="692" spans="1:33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  <c r="AE692" s="352"/>
      <c r="AF692" s="352"/>
      <c r="AG692" s="352"/>
    </row>
    <row r="693" spans="1:33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  <c r="AE693" s="352"/>
      <c r="AF693" s="352"/>
      <c r="AG693" s="352"/>
    </row>
    <row r="694" spans="1:33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  <c r="AE694" s="352"/>
      <c r="AF694" s="352"/>
      <c r="AG694" s="352"/>
    </row>
    <row r="695" spans="1:33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  <c r="AE695" s="352"/>
      <c r="AF695" s="352"/>
      <c r="AG695" s="352"/>
    </row>
    <row r="696" spans="1:33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  <c r="AE696" s="352"/>
      <c r="AF696" s="352"/>
      <c r="AG696" s="352"/>
    </row>
    <row r="697" spans="1:33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  <c r="AE697" s="352"/>
      <c r="AF697" s="352"/>
      <c r="AG697" s="352"/>
    </row>
    <row r="698" spans="1:33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  <c r="AE698" s="352"/>
      <c r="AF698" s="352"/>
      <c r="AG698" s="352"/>
    </row>
    <row r="699" spans="1:33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  <c r="AE699" s="352"/>
      <c r="AF699" s="352"/>
      <c r="AG699" s="352"/>
    </row>
    <row r="700" spans="1:33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  <c r="AE700" s="352"/>
      <c r="AF700" s="352"/>
      <c r="AG700" s="352"/>
    </row>
    <row r="701" spans="1:33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  <c r="AE701" s="352"/>
      <c r="AF701" s="352"/>
      <c r="AG701" s="352"/>
    </row>
    <row r="702" spans="1:33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  <c r="AE702" s="352"/>
      <c r="AF702" s="352"/>
      <c r="AG702" s="352"/>
    </row>
    <row r="703" spans="1:33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  <c r="AE703" s="352"/>
      <c r="AF703" s="352"/>
      <c r="AG703" s="352"/>
    </row>
    <row r="704" spans="1:33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  <c r="AE704" s="352"/>
      <c r="AF704" s="352"/>
      <c r="AG704" s="352"/>
    </row>
    <row r="705" spans="1:33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  <c r="AE705" s="352"/>
      <c r="AF705" s="352"/>
      <c r="AG705" s="352"/>
    </row>
    <row r="706" spans="1:33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  <c r="AE706" s="352"/>
      <c r="AF706" s="352"/>
      <c r="AG706" s="352"/>
    </row>
    <row r="707" spans="1:33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  <c r="AE707" s="352"/>
      <c r="AF707" s="352"/>
      <c r="AG707" s="352"/>
    </row>
    <row r="708" spans="1:33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  <c r="AE708" s="352"/>
      <c r="AF708" s="352"/>
      <c r="AG708" s="352"/>
    </row>
    <row r="709" spans="1:33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  <c r="AE709" s="352"/>
      <c r="AF709" s="352"/>
      <c r="AG709" s="352"/>
    </row>
    <row r="710" spans="1:33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  <c r="AE710" s="352"/>
      <c r="AF710" s="352"/>
      <c r="AG710" s="352"/>
    </row>
    <row r="711" spans="1:33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  <c r="AE711" s="352"/>
      <c r="AF711" s="352"/>
      <c r="AG711" s="352"/>
    </row>
    <row r="712" spans="1:33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  <c r="AE712" s="352"/>
      <c r="AF712" s="352"/>
      <c r="AG712" s="352"/>
    </row>
    <row r="713" spans="1:33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  <c r="AE713" s="352"/>
      <c r="AF713" s="352"/>
      <c r="AG713" s="352"/>
    </row>
    <row r="714" spans="1:33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  <c r="AE714" s="352"/>
      <c r="AF714" s="352"/>
      <c r="AG714" s="352"/>
    </row>
    <row r="715" spans="1:33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  <c r="AE715" s="352"/>
      <c r="AF715" s="352"/>
      <c r="AG715" s="352"/>
    </row>
    <row r="716" spans="1:33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  <c r="AE716" s="352"/>
      <c r="AF716" s="352"/>
      <c r="AG716" s="352"/>
    </row>
    <row r="717" spans="1:33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  <c r="AE717" s="352"/>
      <c r="AF717" s="352"/>
      <c r="AG717" s="352"/>
    </row>
    <row r="718" spans="1:33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  <c r="AE718" s="352"/>
      <c r="AF718" s="352"/>
      <c r="AG718" s="352"/>
    </row>
    <row r="719" spans="1:33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  <c r="AE719" s="352"/>
      <c r="AF719" s="352"/>
      <c r="AG719" s="352"/>
    </row>
    <row r="720" spans="1:33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  <c r="AE720" s="352"/>
      <c r="AF720" s="352"/>
      <c r="AG720" s="352"/>
    </row>
    <row r="721" spans="1:33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  <c r="AE721" s="352"/>
      <c r="AF721" s="352"/>
      <c r="AG721" s="352"/>
    </row>
    <row r="722" spans="1:33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  <c r="AE722" s="352"/>
      <c r="AF722" s="352"/>
      <c r="AG722" s="352"/>
    </row>
    <row r="723" spans="1:33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  <c r="AE723" s="352"/>
      <c r="AF723" s="352"/>
      <c r="AG723" s="352"/>
    </row>
    <row r="724" spans="1:33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  <c r="AE724" s="352"/>
      <c r="AF724" s="352"/>
      <c r="AG724" s="352"/>
    </row>
    <row r="725" spans="1:33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  <c r="AE725" s="352"/>
      <c r="AF725" s="352"/>
      <c r="AG725" s="352"/>
    </row>
    <row r="726" spans="1:33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  <c r="AE726" s="352"/>
      <c r="AF726" s="352"/>
      <c r="AG726" s="352"/>
    </row>
    <row r="727" spans="1:33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  <c r="AE727" s="352"/>
      <c r="AF727" s="352"/>
      <c r="AG727" s="352"/>
    </row>
    <row r="728" spans="1:33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  <c r="AE728" s="352"/>
      <c r="AF728" s="352"/>
      <c r="AG728" s="352"/>
    </row>
    <row r="729" spans="1:33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  <c r="AE729" s="352"/>
      <c r="AF729" s="352"/>
      <c r="AG729" s="352"/>
    </row>
    <row r="730" spans="1:33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  <c r="AE730" s="352"/>
      <c r="AF730" s="352"/>
      <c r="AG730" s="352"/>
    </row>
    <row r="731" spans="1:33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  <c r="AE731" s="352"/>
      <c r="AF731" s="352"/>
      <c r="AG731" s="352"/>
    </row>
    <row r="732" spans="1:33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  <c r="AE732" s="352"/>
      <c r="AF732" s="352"/>
      <c r="AG732" s="352"/>
    </row>
    <row r="733" spans="1:33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  <c r="AE733" s="352"/>
      <c r="AF733" s="352"/>
      <c r="AG733" s="352"/>
    </row>
    <row r="734" spans="1:33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  <c r="AE734" s="352"/>
      <c r="AF734" s="352"/>
      <c r="AG734" s="352"/>
    </row>
    <row r="735" spans="1:33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  <c r="AE735" s="352"/>
      <c r="AF735" s="352"/>
      <c r="AG735" s="352"/>
    </row>
    <row r="736" spans="1:33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  <c r="AE736" s="352"/>
      <c r="AF736" s="352"/>
      <c r="AG736" s="352"/>
    </row>
    <row r="737" spans="1:33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  <c r="AE737" s="352"/>
      <c r="AF737" s="352"/>
      <c r="AG737" s="352"/>
    </row>
    <row r="738" spans="1:33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  <c r="AE738" s="352"/>
      <c r="AF738" s="352"/>
      <c r="AG738" s="352"/>
    </row>
    <row r="739" spans="1:33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  <c r="AE739" s="352"/>
      <c r="AF739" s="352"/>
      <c r="AG739" s="352"/>
    </row>
    <row r="740" spans="1:33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  <c r="AE740" s="352"/>
      <c r="AF740" s="352"/>
      <c r="AG740" s="352"/>
    </row>
    <row r="741" spans="1:33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  <c r="AE741" s="352"/>
      <c r="AF741" s="352"/>
      <c r="AG741" s="352"/>
    </row>
    <row r="742" spans="1:33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  <c r="AE742" s="352"/>
      <c r="AF742" s="352"/>
      <c r="AG742" s="352"/>
    </row>
    <row r="743" spans="1:33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  <c r="AE743" s="352"/>
      <c r="AF743" s="352"/>
      <c r="AG743" s="352"/>
    </row>
    <row r="744" spans="1:33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  <c r="AE744" s="352"/>
      <c r="AF744" s="352"/>
      <c r="AG744" s="352"/>
    </row>
    <row r="745" spans="1:33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  <c r="AE745" s="352"/>
      <c r="AF745" s="352"/>
      <c r="AG745" s="352"/>
    </row>
    <row r="746" spans="1:33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  <c r="AE746" s="352"/>
      <c r="AF746" s="352"/>
      <c r="AG746" s="352"/>
    </row>
    <row r="747" spans="1:33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  <c r="AE747" s="352"/>
      <c r="AF747" s="352"/>
      <c r="AG747" s="352"/>
    </row>
    <row r="748" spans="1:33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  <c r="AE748" s="352"/>
      <c r="AF748" s="352"/>
      <c r="AG748" s="352"/>
    </row>
    <row r="749" spans="1:33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  <c r="AE749" s="352"/>
      <c r="AF749" s="352"/>
      <c r="AG749" s="352"/>
    </row>
    <row r="750" spans="1:33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  <c r="AE750" s="352"/>
      <c r="AF750" s="352"/>
      <c r="AG750" s="352"/>
    </row>
    <row r="751" spans="1:33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  <c r="AE751" s="352"/>
      <c r="AF751" s="352"/>
      <c r="AG751" s="352"/>
    </row>
    <row r="752" spans="1:33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  <c r="AE752" s="352"/>
      <c r="AF752" s="352"/>
      <c r="AG752" s="352"/>
    </row>
    <row r="753" spans="1:33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  <c r="AE753" s="352"/>
      <c r="AF753" s="352"/>
      <c r="AG753" s="352"/>
    </row>
    <row r="754" spans="1:33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  <c r="AE754" s="352"/>
      <c r="AF754" s="352"/>
      <c r="AG754" s="352"/>
    </row>
    <row r="755" spans="1:33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  <c r="AE755" s="352"/>
      <c r="AF755" s="352"/>
      <c r="AG755" s="352"/>
    </row>
    <row r="756" spans="1:33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  <c r="AE756" s="352"/>
      <c r="AF756" s="352"/>
      <c r="AG756" s="352"/>
    </row>
    <row r="757" spans="1:33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  <c r="AE757" s="352"/>
      <c r="AF757" s="352"/>
      <c r="AG757" s="352"/>
    </row>
    <row r="758" spans="1:33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  <c r="AE758" s="352"/>
      <c r="AF758" s="352"/>
      <c r="AG758" s="352"/>
    </row>
    <row r="759" spans="1:33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  <c r="AE759" s="352"/>
      <c r="AF759" s="352"/>
      <c r="AG759" s="352"/>
    </row>
    <row r="760" spans="1:33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  <c r="AE760" s="352"/>
      <c r="AF760" s="352"/>
      <c r="AG760" s="352"/>
    </row>
    <row r="761" spans="1:33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  <c r="AE761" s="352"/>
      <c r="AF761" s="352"/>
      <c r="AG761" s="352"/>
    </row>
    <row r="762" spans="1:33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  <c r="AE762" s="352"/>
      <c r="AF762" s="352"/>
      <c r="AG762" s="352"/>
    </row>
    <row r="763" spans="1:33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  <c r="AE763" s="352"/>
      <c r="AF763" s="352"/>
      <c r="AG763" s="352"/>
    </row>
    <row r="764" spans="1:33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  <c r="AE764" s="352"/>
      <c r="AF764" s="352"/>
      <c r="AG764" s="352"/>
    </row>
    <row r="765" spans="1:33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  <c r="AE765" s="352"/>
      <c r="AF765" s="352"/>
      <c r="AG765" s="352"/>
    </row>
    <row r="766" spans="1:33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  <c r="AE766" s="352"/>
      <c r="AF766" s="352"/>
      <c r="AG766" s="352"/>
    </row>
    <row r="767" spans="1:33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  <c r="AE767" s="352"/>
      <c r="AF767" s="352"/>
      <c r="AG767" s="352"/>
    </row>
    <row r="768" spans="1:33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  <c r="AE768" s="352"/>
      <c r="AF768" s="352"/>
      <c r="AG768" s="352"/>
    </row>
    <row r="769" spans="1:33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  <c r="AE769" s="352"/>
      <c r="AF769" s="352"/>
      <c r="AG769" s="352"/>
    </row>
    <row r="770" spans="1:33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  <c r="AE770" s="352"/>
      <c r="AF770" s="352"/>
      <c r="AG770" s="352"/>
    </row>
    <row r="771" spans="1:33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  <c r="AE771" s="352"/>
      <c r="AF771" s="352"/>
      <c r="AG771" s="352"/>
    </row>
    <row r="772" spans="1:33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  <c r="AE772" s="352"/>
      <c r="AF772" s="352"/>
      <c r="AG772" s="352"/>
    </row>
    <row r="773" spans="1:33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  <c r="AE773" s="352"/>
      <c r="AF773" s="352"/>
      <c r="AG773" s="352"/>
    </row>
    <row r="774" spans="1:33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  <c r="AE774" s="352"/>
      <c r="AF774" s="352"/>
      <c r="AG774" s="352"/>
    </row>
    <row r="775" spans="1:33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  <c r="AE775" s="352"/>
      <c r="AF775" s="352"/>
      <c r="AG775" s="352"/>
    </row>
    <row r="776" spans="1:33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  <c r="AE776" s="352"/>
      <c r="AF776" s="352"/>
      <c r="AG776" s="352"/>
    </row>
    <row r="777" spans="1:33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  <c r="AE777" s="352"/>
      <c r="AF777" s="352"/>
      <c r="AG777" s="352"/>
    </row>
    <row r="778" spans="1:33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  <c r="AE778" s="352"/>
      <c r="AF778" s="352"/>
      <c r="AG778" s="352"/>
    </row>
    <row r="779" spans="1:33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  <c r="AE779" s="352"/>
      <c r="AF779" s="352"/>
      <c r="AG779" s="352"/>
    </row>
    <row r="780" spans="1:33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  <c r="AE780" s="352"/>
      <c r="AF780" s="352"/>
      <c r="AG780" s="352"/>
    </row>
    <row r="781" spans="1:33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  <c r="AE781" s="352"/>
      <c r="AF781" s="352"/>
      <c r="AG781" s="352"/>
    </row>
    <row r="782" spans="1:33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  <c r="AE782" s="352"/>
      <c r="AF782" s="352"/>
      <c r="AG782" s="352"/>
    </row>
    <row r="783" spans="1:33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  <c r="AE783" s="352"/>
      <c r="AF783" s="352"/>
      <c r="AG783" s="352"/>
    </row>
    <row r="784" spans="1:33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  <c r="AE784" s="352"/>
      <c r="AF784" s="352"/>
      <c r="AG784" s="352"/>
    </row>
    <row r="785" spans="1:33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  <c r="AE785" s="352"/>
      <c r="AF785" s="352"/>
      <c r="AG785" s="352"/>
    </row>
    <row r="786" spans="1:33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  <c r="AE786" s="352"/>
      <c r="AF786" s="352"/>
      <c r="AG786" s="352"/>
    </row>
    <row r="787" spans="1:33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  <c r="AE787" s="352"/>
      <c r="AF787" s="352"/>
      <c r="AG787" s="352"/>
    </row>
    <row r="788" spans="1:33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  <c r="AE788" s="352"/>
      <c r="AF788" s="352"/>
      <c r="AG788" s="352"/>
    </row>
    <row r="789" spans="1:33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  <c r="AE789" s="352"/>
      <c r="AF789" s="352"/>
      <c r="AG789" s="352"/>
    </row>
    <row r="790" spans="1:33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  <c r="AE790" s="352"/>
      <c r="AF790" s="352"/>
      <c r="AG790" s="352"/>
    </row>
    <row r="791" spans="1:33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  <c r="AE791" s="352"/>
      <c r="AF791" s="352"/>
      <c r="AG791" s="352"/>
    </row>
    <row r="792" spans="1:33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  <c r="AE792" s="352"/>
      <c r="AF792" s="352"/>
      <c r="AG792" s="352"/>
    </row>
    <row r="793" spans="1:33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  <c r="AE793" s="352"/>
      <c r="AF793" s="352"/>
      <c r="AG793" s="352"/>
    </row>
    <row r="794" spans="1:33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  <c r="AE794" s="352"/>
      <c r="AF794" s="352"/>
      <c r="AG794" s="352"/>
    </row>
    <row r="795" spans="1:33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  <c r="AE795" s="352"/>
      <c r="AF795" s="352"/>
      <c r="AG795" s="352"/>
    </row>
    <row r="796" spans="1:33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  <c r="AE796" s="352"/>
      <c r="AF796" s="352"/>
      <c r="AG796" s="352"/>
    </row>
    <row r="797" spans="1:33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  <c r="AE797" s="352"/>
      <c r="AF797" s="352"/>
      <c r="AG797" s="352"/>
    </row>
    <row r="798" spans="1:33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  <c r="AE798" s="352"/>
      <c r="AF798" s="352"/>
      <c r="AG798" s="352"/>
    </row>
    <row r="799" spans="1:33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  <c r="AE799" s="352"/>
      <c r="AF799" s="352"/>
      <c r="AG799" s="352"/>
    </row>
    <row r="800" spans="1:33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  <c r="AE800" s="352"/>
      <c r="AF800" s="352"/>
      <c r="AG800" s="352"/>
    </row>
    <row r="801" spans="1:33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  <c r="AE801" s="352"/>
      <c r="AF801" s="352"/>
      <c r="AG801" s="352"/>
    </row>
    <row r="802" spans="1:33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  <c r="AE802" s="352"/>
      <c r="AF802" s="352"/>
      <c r="AG802" s="352"/>
    </row>
    <row r="803" spans="1:33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  <c r="AE803" s="352"/>
      <c r="AF803" s="352"/>
      <c r="AG803" s="352"/>
    </row>
    <row r="804" spans="1:33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  <c r="AE804" s="352"/>
      <c r="AF804" s="352"/>
      <c r="AG804" s="352"/>
    </row>
    <row r="805" spans="1:33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  <c r="AE805" s="352"/>
      <c r="AF805" s="352"/>
      <c r="AG805" s="352"/>
    </row>
    <row r="806" spans="1:33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  <c r="AE806" s="352"/>
      <c r="AF806" s="352"/>
      <c r="AG806" s="352"/>
    </row>
    <row r="807" spans="1:33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  <c r="AE807" s="352"/>
      <c r="AF807" s="352"/>
      <c r="AG807" s="352"/>
    </row>
    <row r="808" spans="1:33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  <c r="AE808" s="352"/>
      <c r="AF808" s="352"/>
      <c r="AG808" s="352"/>
    </row>
    <row r="809" spans="1:33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  <c r="AE809" s="352"/>
      <c r="AF809" s="352"/>
      <c r="AG809" s="352"/>
    </row>
    <row r="810" spans="1:33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  <c r="AE810" s="352"/>
      <c r="AF810" s="352"/>
      <c r="AG810" s="352"/>
    </row>
    <row r="811" spans="1:33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  <c r="AE811" s="352"/>
      <c r="AF811" s="352"/>
      <c r="AG811" s="352"/>
    </row>
    <row r="812" spans="1:33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  <c r="AE812" s="352"/>
      <c r="AF812" s="352"/>
      <c r="AG812" s="352"/>
    </row>
    <row r="813" spans="1:33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  <c r="AE813" s="352"/>
      <c r="AF813" s="352"/>
      <c r="AG813" s="352"/>
    </row>
    <row r="814" spans="1:33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  <c r="AE814" s="352"/>
      <c r="AF814" s="352"/>
      <c r="AG814" s="352"/>
    </row>
    <row r="815" spans="1:33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  <c r="AE815" s="352"/>
      <c r="AF815" s="352"/>
      <c r="AG815" s="352"/>
    </row>
    <row r="816" spans="1:33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  <c r="AE816" s="352"/>
      <c r="AF816" s="352"/>
      <c r="AG816" s="352"/>
    </row>
    <row r="817" spans="1:33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  <c r="AE817" s="352"/>
      <c r="AF817" s="352"/>
      <c r="AG817" s="352"/>
    </row>
    <row r="818" spans="1:33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  <c r="AE818" s="352"/>
      <c r="AF818" s="352"/>
      <c r="AG818" s="352"/>
    </row>
    <row r="819" spans="1:33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  <c r="AE819" s="352"/>
      <c r="AF819" s="352"/>
      <c r="AG819" s="352"/>
    </row>
    <row r="820" spans="1:33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  <c r="AE820" s="352"/>
      <c r="AF820" s="352"/>
      <c r="AG820" s="352"/>
    </row>
    <row r="821" spans="1:33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  <c r="AE821" s="352"/>
      <c r="AF821" s="352"/>
      <c r="AG821" s="352"/>
    </row>
    <row r="822" spans="1:33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  <c r="AE822" s="352"/>
      <c r="AF822" s="352"/>
      <c r="AG822" s="352"/>
    </row>
    <row r="823" spans="1:33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  <c r="AE823" s="352"/>
      <c r="AF823" s="352"/>
      <c r="AG823" s="352"/>
    </row>
    <row r="824" spans="1:33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  <c r="AE824" s="352"/>
      <c r="AF824" s="352"/>
      <c r="AG824" s="352"/>
    </row>
    <row r="825" spans="1:33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  <c r="AE825" s="352"/>
      <c r="AF825" s="352"/>
      <c r="AG825" s="352"/>
    </row>
    <row r="826" spans="1:33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  <c r="AE826" s="352"/>
      <c r="AF826" s="352"/>
      <c r="AG826" s="352"/>
    </row>
    <row r="827" spans="1:33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  <c r="AE827" s="352"/>
      <c r="AF827" s="352"/>
      <c r="AG827" s="352"/>
    </row>
    <row r="828" spans="1:33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  <c r="AE828" s="352"/>
      <c r="AF828" s="352"/>
      <c r="AG828" s="352"/>
    </row>
    <row r="829" spans="1:33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  <c r="AE829" s="352"/>
      <c r="AF829" s="352"/>
      <c r="AG829" s="352"/>
    </row>
    <row r="830" spans="1:33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  <c r="AE830" s="352"/>
      <c r="AF830" s="352"/>
      <c r="AG830" s="352"/>
    </row>
    <row r="831" spans="1:33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  <c r="AE831" s="352"/>
      <c r="AF831" s="352"/>
      <c r="AG831" s="352"/>
    </row>
    <row r="832" spans="1:33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  <c r="AE832" s="352"/>
      <c r="AF832" s="352"/>
      <c r="AG832" s="352"/>
    </row>
    <row r="833" spans="1:33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  <c r="AE833" s="352"/>
      <c r="AF833" s="352"/>
      <c r="AG833" s="352"/>
    </row>
    <row r="834" spans="1:33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  <c r="AE834" s="352"/>
      <c r="AF834" s="352"/>
      <c r="AG834" s="352"/>
    </row>
    <row r="835" spans="1:33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  <c r="AE835" s="352"/>
      <c r="AF835" s="352"/>
      <c r="AG835" s="352"/>
    </row>
    <row r="836" spans="1:33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  <c r="AE836" s="352"/>
      <c r="AF836" s="352"/>
      <c r="AG836" s="352"/>
    </row>
    <row r="837" spans="1:33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  <c r="AE837" s="352"/>
      <c r="AF837" s="352"/>
      <c r="AG837" s="352"/>
    </row>
    <row r="838" spans="1:33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  <c r="AE838" s="352"/>
      <c r="AF838" s="352"/>
      <c r="AG838" s="352"/>
    </row>
    <row r="839" spans="1:33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  <c r="AE839" s="352"/>
      <c r="AF839" s="352"/>
      <c r="AG839" s="352"/>
    </row>
    <row r="840" spans="1:33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  <c r="AE840" s="352"/>
      <c r="AF840" s="352"/>
      <c r="AG840" s="352"/>
    </row>
    <row r="841" spans="1:33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  <c r="AE841" s="352"/>
      <c r="AF841" s="352"/>
      <c r="AG841" s="352"/>
    </row>
    <row r="842" spans="1:33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  <c r="AE842" s="352"/>
      <c r="AF842" s="352"/>
      <c r="AG842" s="352"/>
    </row>
    <row r="843" spans="1:33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  <c r="AE843" s="352"/>
      <c r="AF843" s="352"/>
      <c r="AG843" s="352"/>
    </row>
    <row r="844" spans="1:33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  <c r="AE844" s="352"/>
      <c r="AF844" s="352"/>
      <c r="AG844" s="352"/>
    </row>
    <row r="845" spans="1:33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  <c r="AE845" s="352"/>
      <c r="AF845" s="352"/>
      <c r="AG845" s="352"/>
    </row>
    <row r="846" spans="1:33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  <c r="AE846" s="352"/>
      <c r="AF846" s="352"/>
      <c r="AG846" s="352"/>
    </row>
    <row r="847" spans="1:33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  <c r="AE847" s="352"/>
      <c r="AF847" s="352"/>
      <c r="AG847" s="352"/>
    </row>
    <row r="848" spans="1:33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  <c r="AE848" s="352"/>
      <c r="AF848" s="352"/>
      <c r="AG848" s="352"/>
    </row>
    <row r="849" spans="1:33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  <c r="AE849" s="352"/>
      <c r="AF849" s="352"/>
      <c r="AG849" s="352"/>
    </row>
    <row r="850" spans="1:33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  <c r="AE850" s="352"/>
      <c r="AF850" s="352"/>
      <c r="AG850" s="352"/>
    </row>
    <row r="851" spans="1:33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  <c r="AE851" s="352"/>
      <c r="AF851" s="352"/>
      <c r="AG851" s="352"/>
    </row>
    <row r="852" spans="1:33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  <c r="AE852" s="352"/>
      <c r="AF852" s="352"/>
      <c r="AG852" s="352"/>
    </row>
    <row r="853" spans="1:33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  <c r="AE853" s="352"/>
      <c r="AF853" s="352"/>
      <c r="AG853" s="352"/>
    </row>
    <row r="854" spans="1:33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  <c r="AE854" s="352"/>
      <c r="AF854" s="352"/>
      <c r="AG854" s="352"/>
    </row>
    <row r="855" spans="1:33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  <c r="AE855" s="352"/>
      <c r="AF855" s="352"/>
      <c r="AG855" s="352"/>
    </row>
    <row r="856" spans="1:33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  <c r="AE856" s="352"/>
      <c r="AF856" s="352"/>
      <c r="AG856" s="352"/>
    </row>
    <row r="857" spans="1:33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  <c r="AE857" s="352"/>
      <c r="AF857" s="352"/>
      <c r="AG857" s="352"/>
    </row>
    <row r="858" spans="1:33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  <c r="AE858" s="352"/>
      <c r="AF858" s="352"/>
      <c r="AG858" s="352"/>
    </row>
    <row r="859" spans="1:33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  <c r="AE859" s="352"/>
      <c r="AF859" s="352"/>
      <c r="AG859" s="352"/>
    </row>
    <row r="860" spans="1:33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  <c r="AE860" s="352"/>
      <c r="AF860" s="352"/>
      <c r="AG860" s="352"/>
    </row>
    <row r="861" spans="1:33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  <c r="AE861" s="352"/>
      <c r="AF861" s="352"/>
      <c r="AG861" s="352"/>
    </row>
    <row r="862" spans="1:33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  <c r="AE862" s="352"/>
      <c r="AF862" s="352"/>
      <c r="AG862" s="352"/>
    </row>
    <row r="863" spans="1:33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  <c r="AE863" s="352"/>
      <c r="AF863" s="352"/>
      <c r="AG863" s="352"/>
    </row>
    <row r="864" spans="1:33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  <c r="AE864" s="352"/>
      <c r="AF864" s="352"/>
      <c r="AG864" s="352"/>
    </row>
    <row r="865" spans="1:33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  <c r="AE865" s="352"/>
      <c r="AF865" s="352"/>
      <c r="AG865" s="352"/>
    </row>
    <row r="866" spans="1:33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  <c r="AE866" s="352"/>
      <c r="AF866" s="352"/>
      <c r="AG866" s="352"/>
    </row>
    <row r="867" spans="1:33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  <c r="AE867" s="352"/>
      <c r="AF867" s="352"/>
      <c r="AG867" s="352"/>
    </row>
    <row r="868" spans="1:33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  <c r="AE868" s="352"/>
      <c r="AF868" s="352"/>
      <c r="AG868" s="352"/>
    </row>
    <row r="869" spans="1:33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  <c r="AE869" s="352"/>
      <c r="AF869" s="352"/>
      <c r="AG869" s="352"/>
    </row>
    <row r="870" spans="1:33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  <c r="AE870" s="352"/>
      <c r="AF870" s="352"/>
      <c r="AG870" s="352"/>
    </row>
    <row r="871" spans="1:33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  <c r="AE871" s="352"/>
      <c r="AF871" s="352"/>
      <c r="AG871" s="352"/>
    </row>
    <row r="872" spans="1:33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  <c r="AE872" s="352"/>
      <c r="AF872" s="352"/>
      <c r="AG872" s="352"/>
    </row>
    <row r="873" spans="1:33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  <c r="AE873" s="352"/>
      <c r="AF873" s="352"/>
      <c r="AG873" s="352"/>
    </row>
    <row r="874" spans="1:33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  <c r="AE874" s="352"/>
      <c r="AF874" s="352"/>
      <c r="AG874" s="352"/>
    </row>
    <row r="875" spans="1:33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  <c r="AE875" s="352"/>
      <c r="AF875" s="352"/>
      <c r="AG875" s="352"/>
    </row>
    <row r="876" spans="1:33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  <c r="AE876" s="352"/>
      <c r="AF876" s="352"/>
      <c r="AG876" s="352"/>
    </row>
    <row r="877" spans="1:33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  <c r="AE877" s="352"/>
      <c r="AF877" s="352"/>
      <c r="AG877" s="352"/>
    </row>
    <row r="878" spans="1:33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  <c r="AE878" s="352"/>
      <c r="AF878" s="352"/>
      <c r="AG878" s="352"/>
    </row>
    <row r="879" spans="1:33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  <c r="AE879" s="352"/>
      <c r="AF879" s="352"/>
      <c r="AG879" s="352"/>
    </row>
    <row r="880" spans="1:33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  <c r="AE880" s="352"/>
      <c r="AF880" s="352"/>
      <c r="AG880" s="352"/>
    </row>
    <row r="881" spans="1:33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  <c r="AE881" s="352"/>
      <c r="AF881" s="352"/>
      <c r="AG881" s="352"/>
    </row>
    <row r="882" spans="1:33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  <c r="AE882" s="352"/>
      <c r="AF882" s="352"/>
      <c r="AG882" s="352"/>
    </row>
    <row r="883" spans="1:33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  <c r="AE883" s="352"/>
      <c r="AF883" s="352"/>
      <c r="AG883" s="352"/>
    </row>
    <row r="884" spans="1:33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  <c r="AE884" s="352"/>
      <c r="AF884" s="352"/>
      <c r="AG884" s="352"/>
    </row>
    <row r="885" spans="1:33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  <c r="AE885" s="352"/>
      <c r="AF885" s="352"/>
      <c r="AG885" s="352"/>
    </row>
    <row r="886" spans="1:33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  <c r="AE886" s="352"/>
      <c r="AF886" s="352"/>
      <c r="AG886" s="352"/>
    </row>
    <row r="887" spans="1:33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  <c r="AE887" s="352"/>
      <c r="AF887" s="352"/>
      <c r="AG887" s="352"/>
    </row>
    <row r="888" spans="1:33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  <c r="AE888" s="352"/>
      <c r="AF888" s="352"/>
      <c r="AG888" s="352"/>
    </row>
    <row r="889" spans="1:33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  <c r="AE889" s="352"/>
      <c r="AF889" s="352"/>
      <c r="AG889" s="352"/>
    </row>
    <row r="890" spans="1:33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  <c r="AE890" s="352"/>
      <c r="AF890" s="352"/>
      <c r="AG890" s="352"/>
    </row>
    <row r="891" spans="1:33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  <c r="AE891" s="352"/>
      <c r="AF891" s="352"/>
      <c r="AG891" s="352"/>
    </row>
    <row r="892" spans="1:33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  <c r="AE892" s="352"/>
      <c r="AF892" s="352"/>
      <c r="AG892" s="352"/>
    </row>
    <row r="893" spans="1:33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  <c r="AE893" s="352"/>
      <c r="AF893" s="352"/>
      <c r="AG893" s="352"/>
    </row>
    <row r="894" spans="1:33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  <c r="AE894" s="352"/>
      <c r="AF894" s="352"/>
      <c r="AG894" s="352"/>
    </row>
    <row r="895" spans="1:33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  <c r="AE895" s="352"/>
      <c r="AF895" s="352"/>
      <c r="AG895" s="352"/>
    </row>
    <row r="896" spans="1:33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  <c r="AE896" s="352"/>
      <c r="AF896" s="352"/>
      <c r="AG896" s="352"/>
    </row>
    <row r="897" spans="1:33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  <c r="AE897" s="352"/>
      <c r="AF897" s="352"/>
      <c r="AG897" s="352"/>
    </row>
    <row r="898" spans="1:33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  <c r="AE898" s="352"/>
      <c r="AF898" s="352"/>
      <c r="AG898" s="352"/>
    </row>
    <row r="899" spans="1:33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  <c r="AE899" s="352"/>
      <c r="AF899" s="352"/>
      <c r="AG899" s="352"/>
    </row>
    <row r="900" spans="1:33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  <c r="AE900" s="352"/>
      <c r="AF900" s="352"/>
      <c r="AG900" s="352"/>
    </row>
    <row r="901" spans="1:33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  <c r="AE901" s="352"/>
      <c r="AF901" s="352"/>
      <c r="AG901" s="352"/>
    </row>
    <row r="902" spans="1:33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  <c r="AE902" s="352"/>
      <c r="AF902" s="352"/>
      <c r="AG902" s="352"/>
    </row>
    <row r="903" spans="1:33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  <c r="AE903" s="352"/>
      <c r="AF903" s="352"/>
      <c r="AG903" s="352"/>
    </row>
    <row r="904" spans="1:33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  <c r="AE904" s="352"/>
      <c r="AF904" s="352"/>
      <c r="AG904" s="352"/>
    </row>
    <row r="905" spans="1:33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  <c r="AE905" s="352"/>
      <c r="AF905" s="352"/>
      <c r="AG905" s="352"/>
    </row>
    <row r="906" spans="1:33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  <c r="AE906" s="352"/>
      <c r="AF906" s="352"/>
      <c r="AG906" s="352"/>
    </row>
    <row r="907" spans="1:33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  <c r="AE907" s="352"/>
      <c r="AF907" s="352"/>
      <c r="AG907" s="352"/>
    </row>
    <row r="908" spans="1:33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  <c r="AE908" s="352"/>
      <c r="AF908" s="352"/>
      <c r="AG908" s="352"/>
    </row>
    <row r="909" spans="1:33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  <c r="AE909" s="352"/>
      <c r="AF909" s="352"/>
      <c r="AG909" s="352"/>
    </row>
    <row r="910" spans="1:33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  <c r="AE910" s="352"/>
      <c r="AF910" s="352"/>
      <c r="AG910" s="352"/>
    </row>
    <row r="911" spans="1:33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  <c r="AE911" s="352"/>
      <c r="AF911" s="352"/>
      <c r="AG911" s="352"/>
    </row>
    <row r="912" spans="1:33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  <c r="AE912" s="352"/>
      <c r="AF912" s="352"/>
      <c r="AG912" s="352"/>
    </row>
    <row r="913" spans="1:33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  <c r="AE913" s="352"/>
      <c r="AF913" s="352"/>
      <c r="AG913" s="352"/>
    </row>
    <row r="914" spans="1:33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  <c r="AE914" s="352"/>
      <c r="AF914" s="352"/>
      <c r="AG914" s="352"/>
    </row>
    <row r="915" spans="1:33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  <c r="AE915" s="352"/>
      <c r="AF915" s="352"/>
      <c r="AG915" s="352"/>
    </row>
    <row r="916" spans="1:33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  <c r="AE916" s="352"/>
      <c r="AF916" s="352"/>
      <c r="AG916" s="352"/>
    </row>
    <row r="917" spans="1:33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  <c r="AE917" s="352"/>
      <c r="AF917" s="352"/>
      <c r="AG917" s="352"/>
    </row>
    <row r="918" spans="1:33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  <c r="AE918" s="352"/>
      <c r="AF918" s="352"/>
      <c r="AG918" s="352"/>
    </row>
    <row r="919" spans="1:33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  <c r="AE919" s="352"/>
      <c r="AF919" s="352"/>
      <c r="AG919" s="352"/>
    </row>
    <row r="920" spans="1:33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  <c r="AE920" s="352"/>
      <c r="AF920" s="352"/>
      <c r="AG920" s="352"/>
    </row>
    <row r="921" spans="1:33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  <c r="AE921" s="352"/>
      <c r="AF921" s="352"/>
      <c r="AG921" s="352"/>
    </row>
    <row r="922" spans="1:33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  <c r="AE922" s="352"/>
      <c r="AF922" s="352"/>
      <c r="AG922" s="352"/>
    </row>
    <row r="923" spans="1:33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  <c r="AE923" s="352"/>
      <c r="AF923" s="352"/>
      <c r="AG923" s="352"/>
    </row>
    <row r="924" spans="1:33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  <c r="AE924" s="352"/>
      <c r="AF924" s="352"/>
      <c r="AG924" s="352"/>
    </row>
    <row r="925" spans="1:33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  <c r="AE925" s="352"/>
      <c r="AF925" s="352"/>
      <c r="AG925" s="352"/>
    </row>
    <row r="926" spans="1:33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  <c r="AE926" s="352"/>
      <c r="AF926" s="352"/>
      <c r="AG926" s="352"/>
    </row>
    <row r="927" spans="1:33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  <c r="AE927" s="352"/>
      <c r="AF927" s="352"/>
      <c r="AG927" s="352"/>
    </row>
    <row r="928" spans="1:33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  <c r="AE928" s="352"/>
      <c r="AF928" s="352"/>
      <c r="AG928" s="352"/>
    </row>
    <row r="929" spans="1:33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  <c r="AE929" s="352"/>
      <c r="AF929" s="352"/>
      <c r="AG929" s="352"/>
    </row>
    <row r="930" spans="1:33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  <c r="AE930" s="352"/>
      <c r="AF930" s="352"/>
      <c r="AG930" s="352"/>
    </row>
    <row r="931" spans="1:33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  <c r="AE931" s="352"/>
      <c r="AF931" s="352"/>
      <c r="AG931" s="352"/>
    </row>
    <row r="932" spans="1:33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  <c r="AE932" s="352"/>
      <c r="AF932" s="352"/>
      <c r="AG932" s="352"/>
    </row>
    <row r="933" spans="1:33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  <c r="AE933" s="352"/>
      <c r="AF933" s="352"/>
      <c r="AG933" s="352"/>
    </row>
    <row r="934" spans="1:33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  <c r="AE934" s="352"/>
      <c r="AF934" s="352"/>
      <c r="AG934" s="352"/>
    </row>
    <row r="935" spans="1:33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  <c r="AE935" s="352"/>
      <c r="AF935" s="352"/>
      <c r="AG935" s="352"/>
    </row>
    <row r="936" spans="1:33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  <c r="AE936" s="352"/>
      <c r="AF936" s="352"/>
      <c r="AG936" s="352"/>
    </row>
    <row r="937" spans="1:33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  <c r="AE937" s="352"/>
      <c r="AF937" s="352"/>
      <c r="AG937" s="352"/>
    </row>
    <row r="938" spans="1:33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  <c r="AE938" s="352"/>
      <c r="AF938" s="352"/>
      <c r="AG938" s="352"/>
    </row>
    <row r="939" spans="1:33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  <c r="AE939" s="352"/>
      <c r="AF939" s="352"/>
      <c r="AG939" s="352"/>
    </row>
    <row r="940" spans="1:33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  <c r="AE940" s="352"/>
      <c r="AF940" s="352"/>
      <c r="AG940" s="352"/>
    </row>
    <row r="941" spans="1:33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  <c r="AE941" s="352"/>
      <c r="AF941" s="352"/>
      <c r="AG941" s="352"/>
    </row>
    <row r="942" spans="1:33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  <c r="AE942" s="352"/>
      <c r="AF942" s="352"/>
      <c r="AG942" s="352"/>
    </row>
    <row r="943" spans="1:33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  <c r="AE943" s="352"/>
      <c r="AF943" s="352"/>
      <c r="AG943" s="352"/>
    </row>
    <row r="944" spans="1:33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  <c r="AE944" s="352"/>
      <c r="AF944" s="352"/>
      <c r="AG944" s="352"/>
    </row>
    <row r="945" spans="1:33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  <c r="AE945" s="352"/>
      <c r="AF945" s="352"/>
      <c r="AG945" s="352"/>
    </row>
    <row r="946" spans="1:33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  <c r="AE946" s="352"/>
      <c r="AF946" s="352"/>
      <c r="AG946" s="352"/>
    </row>
    <row r="947" spans="1:33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  <c r="AE947" s="352"/>
      <c r="AF947" s="352"/>
      <c r="AG947" s="352"/>
    </row>
    <row r="948" spans="1:33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  <c r="AE948" s="352"/>
      <c r="AF948" s="352"/>
      <c r="AG948" s="352"/>
    </row>
    <row r="949" spans="1:33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  <c r="AE949" s="352"/>
      <c r="AF949" s="352"/>
      <c r="AG949" s="352"/>
    </row>
    <row r="950" spans="1:33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  <c r="AE950" s="352"/>
      <c r="AF950" s="352"/>
      <c r="AG950" s="352"/>
    </row>
    <row r="951" spans="1:33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  <c r="AE951" s="352"/>
      <c r="AF951" s="352"/>
      <c r="AG951" s="352"/>
    </row>
    <row r="952" spans="1:33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  <c r="AE952" s="352"/>
      <c r="AF952" s="352"/>
      <c r="AG952" s="352"/>
    </row>
    <row r="953" spans="1:33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  <c r="AE953" s="352"/>
      <c r="AF953" s="352"/>
      <c r="AG953" s="352"/>
    </row>
    <row r="954" spans="1:33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  <c r="AE954" s="352"/>
      <c r="AF954" s="352"/>
      <c r="AG954" s="352"/>
    </row>
    <row r="955" spans="1:33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  <c r="AE955" s="352"/>
      <c r="AF955" s="352"/>
      <c r="AG955" s="352"/>
    </row>
    <row r="956" spans="1:33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  <c r="AE956" s="352"/>
      <c r="AF956" s="352"/>
      <c r="AG956" s="352"/>
    </row>
    <row r="957" spans="1:33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  <c r="AE957" s="352"/>
      <c r="AF957" s="352"/>
      <c r="AG957" s="352"/>
    </row>
    <row r="958" spans="1:33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  <c r="AE958" s="352"/>
      <c r="AF958" s="352"/>
      <c r="AG958" s="352"/>
    </row>
    <row r="959" spans="1:33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  <c r="AE959" s="352"/>
      <c r="AF959" s="352"/>
      <c r="AG959" s="352"/>
    </row>
    <row r="960" spans="1:33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  <c r="AE960" s="352"/>
      <c r="AF960" s="352"/>
      <c r="AG960" s="352"/>
    </row>
    <row r="961" spans="1:33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  <c r="AE961" s="352"/>
      <c r="AF961" s="352"/>
      <c r="AG961" s="352"/>
    </row>
    <row r="962" spans="1:33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  <c r="AE962" s="352"/>
      <c r="AF962" s="352"/>
      <c r="AG962" s="352"/>
    </row>
    <row r="963" spans="1:33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  <c r="AE963" s="352"/>
      <c r="AF963" s="352"/>
      <c r="AG963" s="352"/>
    </row>
    <row r="964" spans="1:33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  <c r="AE964" s="352"/>
      <c r="AF964" s="352"/>
      <c r="AG964" s="352"/>
    </row>
    <row r="965" spans="1:33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  <c r="AE965" s="352"/>
      <c r="AF965" s="352"/>
      <c r="AG965" s="352"/>
    </row>
    <row r="966" spans="1:33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  <c r="AE966" s="352"/>
      <c r="AF966" s="352"/>
      <c r="AG966" s="352"/>
    </row>
    <row r="967" spans="1:33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  <c r="AE967" s="352"/>
      <c r="AF967" s="352"/>
      <c r="AG967" s="352"/>
    </row>
    <row r="968" spans="1:33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  <c r="AE968" s="352"/>
      <c r="AF968" s="352"/>
      <c r="AG968" s="352"/>
    </row>
    <row r="969" spans="1:33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  <c r="AE969" s="352"/>
      <c r="AF969" s="352"/>
      <c r="AG969" s="352"/>
    </row>
    <row r="970" spans="1:33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  <c r="AE970" s="352"/>
      <c r="AF970" s="352"/>
      <c r="AG970" s="352"/>
    </row>
    <row r="971" spans="1:33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  <c r="AE971" s="352"/>
      <c r="AF971" s="352"/>
      <c r="AG971" s="352"/>
    </row>
    <row r="972" spans="1:33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  <c r="AE972" s="352"/>
      <c r="AF972" s="352"/>
      <c r="AG972" s="352"/>
    </row>
    <row r="973" spans="1:33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  <c r="AE973" s="352"/>
      <c r="AF973" s="352"/>
      <c r="AG973" s="352"/>
    </row>
    <row r="974" spans="1:33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  <c r="AE974" s="352"/>
      <c r="AF974" s="352"/>
      <c r="AG974" s="352"/>
    </row>
    <row r="975" spans="1:33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  <c r="AE975" s="352"/>
      <c r="AF975" s="352"/>
      <c r="AG975" s="352"/>
    </row>
    <row r="976" spans="1:33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  <c r="AE976" s="352"/>
      <c r="AF976" s="352"/>
      <c r="AG976" s="352"/>
    </row>
    <row r="977" spans="1:33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  <c r="AE977" s="352"/>
      <c r="AF977" s="352"/>
      <c r="AG977" s="352"/>
    </row>
    <row r="978" spans="1:33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  <c r="AE978" s="352"/>
      <c r="AF978" s="352"/>
      <c r="AG978" s="352"/>
    </row>
    <row r="979" spans="1:33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  <c r="AE979" s="352"/>
      <c r="AF979" s="352"/>
      <c r="AG979" s="352"/>
    </row>
    <row r="980" spans="1:33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  <c r="AE980" s="352"/>
      <c r="AF980" s="352"/>
      <c r="AG980" s="352"/>
    </row>
    <row r="981" spans="1:33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  <c r="AE981" s="352"/>
      <c r="AF981" s="352"/>
      <c r="AG981" s="352"/>
    </row>
    <row r="982" spans="1:33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  <c r="AE982" s="352"/>
      <c r="AF982" s="352"/>
      <c r="AG982" s="352"/>
    </row>
    <row r="983" spans="1:33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  <c r="AE983" s="352"/>
      <c r="AF983" s="352"/>
      <c r="AG983" s="352"/>
    </row>
    <row r="984" spans="1:33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  <c r="AE984" s="352"/>
      <c r="AF984" s="352"/>
      <c r="AG984" s="352"/>
    </row>
    <row r="985" spans="1:33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  <c r="AE985" s="352"/>
      <c r="AF985" s="352"/>
      <c r="AG985" s="352"/>
    </row>
    <row r="986" spans="1:33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  <c r="AE986" s="352"/>
      <c r="AF986" s="352"/>
      <c r="AG986" s="352"/>
    </row>
    <row r="987" spans="1:33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  <c r="AE987" s="352"/>
      <c r="AF987" s="352"/>
      <c r="AG987" s="352"/>
    </row>
    <row r="988" spans="1:33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  <c r="AE988" s="352"/>
      <c r="AF988" s="352"/>
      <c r="AG988" s="352"/>
    </row>
    <row r="989" spans="1:33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  <c r="AE989" s="352"/>
      <c r="AF989" s="352"/>
      <c r="AG989" s="352"/>
    </row>
    <row r="990" spans="1:33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  <c r="AE990" s="352"/>
      <c r="AF990" s="352"/>
      <c r="AG990" s="352"/>
    </row>
    <row r="991" spans="1:33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  <c r="AE991" s="352"/>
      <c r="AF991" s="352"/>
      <c r="AG991" s="352"/>
    </row>
    <row r="992" spans="1:33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  <c r="AE992" s="352"/>
      <c r="AF992" s="352"/>
      <c r="AG992" s="352"/>
    </row>
    <row r="993" spans="1:33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  <c r="AE993" s="352"/>
      <c r="AF993" s="352"/>
      <c r="AG993" s="352"/>
    </row>
    <row r="994" spans="1:33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  <c r="AE994" s="352"/>
      <c r="AF994" s="352"/>
      <c r="AG994" s="352"/>
    </row>
    <row r="995" spans="1:33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  <c r="AE995" s="352"/>
      <c r="AF995" s="352"/>
      <c r="AG995" s="352"/>
    </row>
    <row r="996" spans="1:33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  <c r="AE996" s="352"/>
      <c r="AF996" s="352"/>
      <c r="AG996" s="352"/>
    </row>
    <row r="997" spans="1:33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  <c r="AE997" s="352"/>
      <c r="AF997" s="352"/>
      <c r="AG997" s="352"/>
    </row>
    <row r="998" spans="1:33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  <c r="AE998" s="352"/>
      <c r="AF998" s="352"/>
      <c r="AG998" s="352"/>
    </row>
    <row r="999" spans="1:33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  <c r="AE999" s="352"/>
      <c r="AF999" s="352"/>
      <c r="AG999" s="352"/>
    </row>
    <row r="1000" spans="1:33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  <c r="AE1000" s="352"/>
      <c r="AF1000" s="352"/>
      <c r="AG1000" s="352"/>
    </row>
  </sheetData>
  <mergeCells count="95">
    <mergeCell ref="B2:D6"/>
    <mergeCell ref="F2:AB6"/>
    <mergeCell ref="C7:D7"/>
    <mergeCell ref="AF8:AG8"/>
    <mergeCell ref="C9:F9"/>
    <mergeCell ref="C10:D10"/>
    <mergeCell ref="E10:AA10"/>
    <mergeCell ref="C11:F11"/>
    <mergeCell ref="AA11:AB11"/>
    <mergeCell ref="C12:D12"/>
    <mergeCell ref="E12:AA12"/>
    <mergeCell ref="C13:D13"/>
    <mergeCell ref="F14:AB14"/>
    <mergeCell ref="C15:AA15"/>
    <mergeCell ref="R18:AA18"/>
    <mergeCell ref="C14:D14"/>
    <mergeCell ref="C18:P23"/>
    <mergeCell ref="W23:AA23"/>
    <mergeCell ref="C26:AA26"/>
    <mergeCell ref="C29:K29"/>
    <mergeCell ref="M29:AA29"/>
    <mergeCell ref="C32:AA32"/>
    <mergeCell ref="L38:N38"/>
    <mergeCell ref="W38:AA38"/>
    <mergeCell ref="C34:D34"/>
    <mergeCell ref="F34:G34"/>
    <mergeCell ref="K34:N34"/>
    <mergeCell ref="W34:AA34"/>
    <mergeCell ref="F36:M36"/>
    <mergeCell ref="P36:AA36"/>
    <mergeCell ref="F38:G38"/>
    <mergeCell ref="D40:F40"/>
    <mergeCell ref="Q40:U40"/>
    <mergeCell ref="X40:AA40"/>
    <mergeCell ref="D42:F42"/>
    <mergeCell ref="Q42:U42"/>
    <mergeCell ref="X42:AA42"/>
    <mergeCell ref="D44:Y44"/>
    <mergeCell ref="D45:H45"/>
    <mergeCell ref="I45:P45"/>
    <mergeCell ref="Q45:Y45"/>
    <mergeCell ref="D46:H46"/>
    <mergeCell ref="I46:P46"/>
    <mergeCell ref="Q46:Y46"/>
    <mergeCell ref="C48:F48"/>
    <mergeCell ref="P75:AB75"/>
    <mergeCell ref="B76:AB76"/>
    <mergeCell ref="D70:AB70"/>
    <mergeCell ref="B72:AB72"/>
    <mergeCell ref="G73:O73"/>
    <mergeCell ref="P73:AB73"/>
    <mergeCell ref="G74:O74"/>
    <mergeCell ref="P74:AB74"/>
    <mergeCell ref="G75:O75"/>
    <mergeCell ref="H51:AA51"/>
    <mergeCell ref="H52:AA52"/>
    <mergeCell ref="G48:G49"/>
    <mergeCell ref="H48:AA49"/>
    <mergeCell ref="E49:F49"/>
    <mergeCell ref="E50:F50"/>
    <mergeCell ref="H50:AA50"/>
    <mergeCell ref="E51:F51"/>
    <mergeCell ref="E52:F52"/>
    <mergeCell ref="E53:F53"/>
    <mergeCell ref="H53:AA53"/>
    <mergeCell ref="E54:F54"/>
    <mergeCell ref="H54:AA54"/>
    <mergeCell ref="C56:D56"/>
    <mergeCell ref="K56:L56"/>
    <mergeCell ref="B58:AB58"/>
    <mergeCell ref="U60:W60"/>
    <mergeCell ref="X60:Y60"/>
    <mergeCell ref="Z60:AB60"/>
    <mergeCell ref="B60:C60"/>
    <mergeCell ref="E60:F60"/>
    <mergeCell ref="H60:I60"/>
    <mergeCell ref="J60:K60"/>
    <mergeCell ref="L60:M60"/>
    <mergeCell ref="O60:Q60"/>
    <mergeCell ref="R60:T60"/>
    <mergeCell ref="B75:C75"/>
    <mergeCell ref="E75:F75"/>
    <mergeCell ref="B62:C62"/>
    <mergeCell ref="D62:AB62"/>
    <mergeCell ref="B64:C64"/>
    <mergeCell ref="D64:AB64"/>
    <mergeCell ref="B66:C66"/>
    <mergeCell ref="D66:AB66"/>
    <mergeCell ref="D68:AB68"/>
    <mergeCell ref="B68:C68"/>
    <mergeCell ref="B70:C70"/>
    <mergeCell ref="B73:C73"/>
    <mergeCell ref="E73:F73"/>
    <mergeCell ref="B74:C74"/>
    <mergeCell ref="E74:F74"/>
  </mergeCells>
  <pageMargins left="0.7" right="0.7" top="0.75" bottom="0.75" header="0" footer="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C0C0"/>
  </sheetPr>
  <dimension ref="A1:AH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2" width="11.42578125" customWidth="1"/>
    <col min="33" max="33" width="19.7109375" customWidth="1"/>
    <col min="34" max="34" width="14.85546875" customWidth="1"/>
  </cols>
  <sheetData>
    <row r="1" spans="1:34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</row>
    <row r="2" spans="1:34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  <c r="AE2" s="352"/>
      <c r="AF2" s="352"/>
      <c r="AG2" s="352"/>
      <c r="AH2" s="352"/>
    </row>
    <row r="3" spans="1:34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  <c r="AE3" s="352"/>
      <c r="AF3" s="352"/>
      <c r="AG3" s="352"/>
      <c r="AH3" s="352"/>
    </row>
    <row r="4" spans="1:34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  <c r="AE4" s="352"/>
      <c r="AF4" s="352"/>
      <c r="AG4" s="352"/>
      <c r="AH4" s="352"/>
    </row>
    <row r="5" spans="1:34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  <c r="AE5" s="352"/>
      <c r="AF5" s="352"/>
      <c r="AG5" s="352"/>
      <c r="AH5" s="352"/>
    </row>
    <row r="6" spans="1:34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  <c r="AE6" s="352"/>
      <c r="AF6" s="352"/>
      <c r="AG6" s="352"/>
      <c r="AH6" s="352"/>
    </row>
    <row r="7" spans="1:34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  <c r="AE7" s="352"/>
      <c r="AF7" s="352"/>
      <c r="AG7" s="352"/>
      <c r="AH7" s="352"/>
    </row>
    <row r="8" spans="1:34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  <c r="AE8" s="352"/>
      <c r="AF8" s="352"/>
      <c r="AG8" s="352"/>
      <c r="AH8" s="352"/>
    </row>
    <row r="9" spans="1:34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  <c r="AE9" s="352"/>
      <c r="AF9" s="352"/>
      <c r="AG9" s="881" t="s">
        <v>505</v>
      </c>
      <c r="AH9" s="487"/>
    </row>
    <row r="10" spans="1:34" ht="30" customHeight="1" x14ac:dyDescent="0.25">
      <c r="A10" s="352"/>
      <c r="B10" s="31"/>
      <c r="C10" s="488" t="s">
        <v>123</v>
      </c>
      <c r="D10" s="487"/>
      <c r="E10" s="489" t="s">
        <v>519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  <c r="AE10" s="352"/>
      <c r="AF10" s="352"/>
      <c r="AG10" s="352"/>
      <c r="AH10" s="352"/>
    </row>
    <row r="11" spans="1:34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  <c r="AE11" s="352"/>
      <c r="AF11" s="352"/>
      <c r="AG11" s="352"/>
      <c r="AH11" s="352"/>
    </row>
    <row r="12" spans="1:34" ht="29.25" customHeight="1" x14ac:dyDescent="0.25">
      <c r="A12" s="352"/>
      <c r="B12" s="31"/>
      <c r="C12" s="502" t="s">
        <v>125</v>
      </c>
      <c r="D12" s="503"/>
      <c r="E12" s="500" t="s">
        <v>508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  <c r="AE12" s="352"/>
      <c r="AF12" s="352"/>
      <c r="AG12" s="52" t="s">
        <v>506</v>
      </c>
      <c r="AH12" s="52" t="s">
        <v>507</v>
      </c>
    </row>
    <row r="13" spans="1:34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  <c r="AE13" s="352"/>
      <c r="AF13" s="352"/>
      <c r="AG13" s="37" t="s">
        <v>509</v>
      </c>
      <c r="AH13" s="37">
        <v>28</v>
      </c>
    </row>
    <row r="14" spans="1:34" ht="15" customHeight="1" x14ac:dyDescent="0.25">
      <c r="A14" s="352"/>
      <c r="B14" s="31"/>
      <c r="C14" s="488" t="s">
        <v>127</v>
      </c>
      <c r="D14" s="487"/>
      <c r="E14" s="363"/>
      <c r="F14" s="486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99"/>
      <c r="AC14" s="352"/>
      <c r="AD14" s="352"/>
      <c r="AE14" s="352"/>
      <c r="AF14" s="352"/>
      <c r="AG14" s="37" t="s">
        <v>510</v>
      </c>
      <c r="AH14" s="37">
        <v>100</v>
      </c>
    </row>
    <row r="15" spans="1:34" ht="29.25" customHeight="1" x14ac:dyDescent="0.25">
      <c r="A15" s="352"/>
      <c r="B15" s="31"/>
      <c r="C15" s="489" t="s">
        <v>520</v>
      </c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79"/>
      <c r="AB15" s="364"/>
      <c r="AC15" s="352"/>
      <c r="AD15" s="352"/>
      <c r="AE15" s="352"/>
      <c r="AF15" s="352"/>
      <c r="AG15" s="37" t="s">
        <v>511</v>
      </c>
      <c r="AH15" s="37">
        <v>34</v>
      </c>
    </row>
    <row r="16" spans="1:34" ht="15" customHeight="1" x14ac:dyDescent="0.25">
      <c r="A16" s="352"/>
      <c r="B16" s="31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5"/>
      <c r="V16" s="365"/>
      <c r="W16" s="365"/>
      <c r="X16" s="365"/>
      <c r="Y16" s="365"/>
      <c r="Z16" s="365"/>
      <c r="AA16" s="365"/>
      <c r="AB16" s="364"/>
      <c r="AC16" s="352"/>
      <c r="AD16" s="352"/>
      <c r="AE16" s="352"/>
      <c r="AF16" s="352"/>
      <c r="AG16" s="37" t="s">
        <v>513</v>
      </c>
      <c r="AH16" s="37">
        <v>100</v>
      </c>
    </row>
    <row r="17" spans="1:34" ht="15" customHeight="1" x14ac:dyDescent="0.25">
      <c r="A17" s="352"/>
      <c r="B17" s="31"/>
      <c r="C17" s="366" t="s">
        <v>128</v>
      </c>
      <c r="D17" s="366"/>
      <c r="E17" s="352"/>
      <c r="F17" s="352"/>
      <c r="G17" s="352"/>
      <c r="H17" s="352"/>
      <c r="I17" s="352"/>
      <c r="J17" s="365"/>
      <c r="K17" s="365"/>
      <c r="L17" s="365"/>
      <c r="M17" s="365"/>
      <c r="N17" s="365"/>
      <c r="O17" s="365"/>
      <c r="P17" s="365"/>
      <c r="Q17" s="365"/>
      <c r="R17" s="365" t="s">
        <v>129</v>
      </c>
      <c r="S17" s="365"/>
      <c r="T17" s="365"/>
      <c r="U17" s="365"/>
      <c r="V17" s="365"/>
      <c r="W17" s="365"/>
      <c r="X17" s="365"/>
      <c r="Y17" s="365"/>
      <c r="Z17" s="365"/>
      <c r="AA17" s="365"/>
      <c r="AB17" s="364"/>
      <c r="AC17" s="352"/>
      <c r="AD17" s="352"/>
      <c r="AE17" s="352"/>
      <c r="AF17" s="352"/>
      <c r="AG17" s="37" t="s">
        <v>514</v>
      </c>
      <c r="AH17" s="37">
        <v>38</v>
      </c>
    </row>
    <row r="18" spans="1:34" ht="15" customHeight="1" x14ac:dyDescent="0.25">
      <c r="A18" s="352"/>
      <c r="B18" s="31"/>
      <c r="C18" s="504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06"/>
      <c r="Q18" s="352"/>
      <c r="R18" s="490"/>
      <c r="S18" s="491"/>
      <c r="T18" s="491"/>
      <c r="U18" s="491"/>
      <c r="V18" s="491"/>
      <c r="W18" s="491"/>
      <c r="X18" s="491"/>
      <c r="Y18" s="491"/>
      <c r="Z18" s="491"/>
      <c r="AA18" s="479"/>
      <c r="AB18" s="360"/>
      <c r="AC18" s="352"/>
      <c r="AD18" s="352"/>
      <c r="AE18" s="352"/>
      <c r="AF18" s="352"/>
      <c r="AG18" s="37" t="s">
        <v>515</v>
      </c>
      <c r="AH18" s="37">
        <v>100</v>
      </c>
    </row>
    <row r="19" spans="1:34" ht="15" customHeight="1" x14ac:dyDescent="0.25">
      <c r="A19" s="352"/>
      <c r="B19" s="31"/>
      <c r="C19" s="507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99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  <c r="AE19" s="352"/>
      <c r="AF19" s="352"/>
      <c r="AG19" s="37" t="s">
        <v>516</v>
      </c>
      <c r="AH19" s="37">
        <v>25</v>
      </c>
    </row>
    <row r="20" spans="1:34" ht="15" customHeight="1" x14ac:dyDescent="0.25">
      <c r="A20" s="352"/>
      <c r="B20" s="31"/>
      <c r="C20" s="507"/>
      <c r="D20" s="461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99"/>
      <c r="Q20" s="362"/>
      <c r="R20" s="365" t="s">
        <v>130</v>
      </c>
      <c r="S20" s="365"/>
      <c r="T20" s="365"/>
      <c r="U20" s="365"/>
      <c r="V20" s="365"/>
      <c r="W20" s="362"/>
      <c r="X20" s="362"/>
      <c r="Y20" s="362"/>
      <c r="Z20" s="352"/>
      <c r="AA20" s="362"/>
      <c r="AB20" s="360"/>
      <c r="AC20" s="352"/>
      <c r="AD20" s="352"/>
      <c r="AE20" s="352"/>
      <c r="AF20" s="352"/>
      <c r="AG20" s="352"/>
      <c r="AH20" s="352"/>
    </row>
    <row r="21" spans="1:34" ht="15" customHeight="1" x14ac:dyDescent="0.25">
      <c r="A21" s="352"/>
      <c r="B21" s="31"/>
      <c r="C21" s="507"/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99"/>
      <c r="Q21" s="352"/>
      <c r="R21" s="37"/>
      <c r="S21" s="352" t="s">
        <v>15</v>
      </c>
      <c r="T21" s="352"/>
      <c r="U21" s="37"/>
      <c r="V21" s="352" t="s">
        <v>27</v>
      </c>
      <c r="W21" s="352"/>
      <c r="X21" s="37"/>
      <c r="Y21" s="367" t="s">
        <v>46</v>
      </c>
      <c r="Z21" s="352"/>
      <c r="AA21" s="352"/>
      <c r="AB21" s="360"/>
      <c r="AC21" s="352"/>
      <c r="AD21" s="352"/>
      <c r="AE21" s="352"/>
      <c r="AF21" s="352"/>
      <c r="AG21" s="352"/>
      <c r="AH21" s="352"/>
    </row>
    <row r="22" spans="1:34" ht="15" customHeight="1" x14ac:dyDescent="0.25">
      <c r="A22" s="352"/>
      <c r="B22" s="31"/>
      <c r="C22" s="507"/>
      <c r="D22" s="461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99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60"/>
      <c r="AC22" s="352"/>
      <c r="AD22" s="352"/>
      <c r="AE22" s="352"/>
      <c r="AF22" s="352"/>
      <c r="AG22" s="352"/>
      <c r="AH22" s="352"/>
    </row>
    <row r="23" spans="1:34" ht="15" customHeight="1" x14ac:dyDescent="0.25">
      <c r="A23" s="352"/>
      <c r="B23" s="31"/>
      <c r="C23" s="508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10"/>
      <c r="Q23" s="352"/>
      <c r="R23" s="365" t="s">
        <v>131</v>
      </c>
      <c r="S23" s="352"/>
      <c r="T23" s="352"/>
      <c r="U23" s="352"/>
      <c r="V23" s="352"/>
      <c r="W23" s="497" t="s">
        <v>33</v>
      </c>
      <c r="X23" s="491"/>
      <c r="Y23" s="491"/>
      <c r="Z23" s="491"/>
      <c r="AA23" s="479"/>
      <c r="AB23" s="360"/>
      <c r="AC23" s="352"/>
      <c r="AD23" s="352"/>
      <c r="AE23" s="352"/>
      <c r="AF23" s="352"/>
      <c r="AG23" s="387">
        <f>+(((((AH13/100)*AH14)+((AH15/100)*AH16)+((AH17/100)*AH18))*AH19)/100)</f>
        <v>25</v>
      </c>
      <c r="AH23" s="352"/>
    </row>
    <row r="24" spans="1:34" ht="15" customHeight="1" x14ac:dyDescent="0.25">
      <c r="A24" s="352"/>
      <c r="B24" s="31"/>
      <c r="C24" s="362"/>
      <c r="D24" s="362"/>
      <c r="E24" s="362"/>
      <c r="F24" s="362"/>
      <c r="G24" s="36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65"/>
      <c r="S24" s="352"/>
      <c r="T24" s="352"/>
      <c r="U24" s="352"/>
      <c r="V24" s="352"/>
      <c r="W24" s="352"/>
      <c r="X24" s="352"/>
      <c r="Y24" s="352"/>
      <c r="Z24" s="352"/>
      <c r="AA24" s="352"/>
      <c r="AB24" s="360"/>
      <c r="AC24" s="352"/>
      <c r="AD24" s="352"/>
      <c r="AE24" s="352"/>
      <c r="AF24" s="352"/>
      <c r="AG24" s="352"/>
      <c r="AH24" s="352"/>
    </row>
    <row r="25" spans="1:34" ht="15" customHeight="1" x14ac:dyDescent="0.25">
      <c r="A25" s="352"/>
      <c r="B25" s="31"/>
      <c r="C25" s="365" t="s">
        <v>132</v>
      </c>
      <c r="D25" s="362"/>
      <c r="E25" s="362"/>
      <c r="F25" s="362"/>
      <c r="G25" s="362"/>
      <c r="H25" s="36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60"/>
      <c r="AC25" s="352"/>
      <c r="AD25" s="352"/>
      <c r="AE25" s="352"/>
      <c r="AF25" s="352"/>
      <c r="AG25" s="352"/>
      <c r="AH25" s="352"/>
    </row>
    <row r="26" spans="1:34" ht="39.75" customHeight="1" x14ac:dyDescent="0.25">
      <c r="A26" s="352"/>
      <c r="B26" s="31"/>
      <c r="C26" s="880" t="s">
        <v>500</v>
      </c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491"/>
      <c r="S26" s="491"/>
      <c r="T26" s="491"/>
      <c r="U26" s="491"/>
      <c r="V26" s="491"/>
      <c r="W26" s="491"/>
      <c r="X26" s="491"/>
      <c r="Y26" s="491"/>
      <c r="Z26" s="491"/>
      <c r="AA26" s="479"/>
      <c r="AB26" s="360"/>
      <c r="AC26" s="352"/>
      <c r="AD26" s="352"/>
      <c r="AE26" s="352"/>
      <c r="AF26" s="352"/>
      <c r="AG26" s="352"/>
      <c r="AH26" s="352"/>
    </row>
    <row r="27" spans="1:34" ht="15" customHeight="1" x14ac:dyDescent="0.25">
      <c r="A27" s="352"/>
      <c r="B27" s="31"/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B27" s="368"/>
      <c r="AC27" s="352"/>
      <c r="AD27" s="352"/>
      <c r="AE27" s="352"/>
      <c r="AF27" s="352"/>
      <c r="AG27" s="352"/>
      <c r="AH27" s="352"/>
    </row>
    <row r="28" spans="1:34" ht="15" customHeight="1" x14ac:dyDescent="0.25">
      <c r="A28" s="352"/>
      <c r="B28" s="31"/>
      <c r="C28" s="356" t="s">
        <v>134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56" t="s">
        <v>134</v>
      </c>
      <c r="N28" s="362"/>
      <c r="O28" s="362"/>
      <c r="P28" s="362"/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8"/>
      <c r="AC28" s="352"/>
      <c r="AD28" s="352"/>
      <c r="AE28" s="352"/>
      <c r="AF28" s="352"/>
      <c r="AG28" s="352"/>
      <c r="AH28" s="352"/>
    </row>
    <row r="29" spans="1:34" ht="29.25" customHeight="1" x14ac:dyDescent="0.25">
      <c r="A29" s="352"/>
      <c r="B29" s="31"/>
      <c r="C29" s="497" t="s">
        <v>501</v>
      </c>
      <c r="D29" s="491"/>
      <c r="E29" s="491"/>
      <c r="F29" s="491"/>
      <c r="G29" s="491"/>
      <c r="H29" s="491"/>
      <c r="I29" s="491"/>
      <c r="J29" s="491"/>
      <c r="K29" s="479"/>
      <c r="L29" s="362"/>
      <c r="M29" s="497"/>
      <c r="N29" s="491"/>
      <c r="O29" s="491"/>
      <c r="P29" s="491"/>
      <c r="Q29" s="491"/>
      <c r="R29" s="491"/>
      <c r="S29" s="491"/>
      <c r="T29" s="491"/>
      <c r="U29" s="491"/>
      <c r="V29" s="491"/>
      <c r="W29" s="491"/>
      <c r="X29" s="491"/>
      <c r="Y29" s="491"/>
      <c r="Z29" s="491"/>
      <c r="AA29" s="479"/>
      <c r="AB29" s="368"/>
      <c r="AC29" s="352"/>
      <c r="AD29" s="352"/>
      <c r="AE29" s="352"/>
      <c r="AF29" s="352"/>
      <c r="AG29" s="352"/>
      <c r="AH29" s="352"/>
    </row>
    <row r="30" spans="1:34" ht="15" customHeight="1" x14ac:dyDescent="0.25">
      <c r="A30" s="352"/>
      <c r="B30" s="31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2"/>
      <c r="Y30" s="352"/>
      <c r="Z30" s="352"/>
      <c r="AA30" s="352"/>
      <c r="AB30" s="360"/>
      <c r="AC30" s="352"/>
      <c r="AD30" s="352"/>
      <c r="AE30" s="352"/>
      <c r="AF30" s="352"/>
      <c r="AG30" s="352"/>
      <c r="AH30" s="352"/>
    </row>
    <row r="31" spans="1:34" ht="15" customHeight="1" x14ac:dyDescent="0.25">
      <c r="A31" s="352"/>
      <c r="B31" s="31"/>
      <c r="C31" s="369" t="s">
        <v>137</v>
      </c>
      <c r="D31" s="369"/>
      <c r="E31" s="369"/>
      <c r="F31" s="369"/>
      <c r="G31" s="370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1"/>
      <c r="Y31" s="371"/>
      <c r="Z31" s="371"/>
      <c r="AA31" s="371"/>
      <c r="AB31" s="360"/>
      <c r="AC31" s="352"/>
      <c r="AD31" s="352"/>
      <c r="AE31" s="352"/>
      <c r="AF31" s="352"/>
      <c r="AG31" s="352"/>
      <c r="AH31" s="352"/>
    </row>
    <row r="32" spans="1:34" ht="90" customHeight="1" x14ac:dyDescent="0.25">
      <c r="A32" s="352"/>
      <c r="B32" s="31"/>
      <c r="C32" s="496" t="s">
        <v>502</v>
      </c>
      <c r="D32" s="491"/>
      <c r="E32" s="491"/>
      <c r="F32" s="491"/>
      <c r="G32" s="491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491"/>
      <c r="S32" s="491"/>
      <c r="T32" s="491"/>
      <c r="U32" s="491"/>
      <c r="V32" s="491"/>
      <c r="W32" s="491"/>
      <c r="X32" s="491"/>
      <c r="Y32" s="491"/>
      <c r="Z32" s="491"/>
      <c r="AA32" s="479"/>
      <c r="AB32" s="360"/>
      <c r="AC32" s="352"/>
      <c r="AD32" s="352"/>
      <c r="AE32" s="352"/>
      <c r="AF32" s="352"/>
      <c r="AG32" s="352"/>
      <c r="AH32" s="352"/>
    </row>
    <row r="33" spans="1:34" ht="15" customHeight="1" x14ac:dyDescent="0.25">
      <c r="A33" s="352"/>
      <c r="B33" s="31"/>
      <c r="C33" s="352"/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60"/>
      <c r="AC33" s="352"/>
      <c r="AD33" s="352"/>
      <c r="AE33" s="352"/>
      <c r="AF33" s="352"/>
      <c r="AG33" s="352"/>
      <c r="AH33" s="352"/>
    </row>
    <row r="34" spans="1:34" ht="15.75" customHeight="1" x14ac:dyDescent="0.25">
      <c r="A34" s="352"/>
      <c r="B34" s="31"/>
      <c r="C34" s="495" t="s">
        <v>139</v>
      </c>
      <c r="D34" s="487"/>
      <c r="E34" s="365"/>
      <c r="F34" s="489" t="s">
        <v>34</v>
      </c>
      <c r="G34" s="479"/>
      <c r="H34" s="365"/>
      <c r="I34" s="352"/>
      <c r="J34" s="372" t="s">
        <v>140</v>
      </c>
      <c r="K34" s="489">
        <v>25</v>
      </c>
      <c r="L34" s="491"/>
      <c r="M34" s="491"/>
      <c r="N34" s="479"/>
      <c r="O34" s="365"/>
      <c r="P34" s="365"/>
      <c r="Q34" s="356" t="s">
        <v>141</v>
      </c>
      <c r="R34" s="352"/>
      <c r="S34" s="365"/>
      <c r="T34" s="365"/>
      <c r="U34" s="365"/>
      <c r="V34" s="365"/>
      <c r="W34" s="489" t="s">
        <v>20</v>
      </c>
      <c r="X34" s="491"/>
      <c r="Y34" s="491"/>
      <c r="Z34" s="491"/>
      <c r="AA34" s="479"/>
      <c r="AB34" s="364"/>
      <c r="AC34" s="352"/>
      <c r="AD34" s="352"/>
      <c r="AE34" s="352"/>
      <c r="AF34" s="352"/>
      <c r="AG34" s="352"/>
      <c r="AH34" s="352"/>
    </row>
    <row r="35" spans="1:34" ht="15.75" customHeight="1" x14ac:dyDescent="0.25">
      <c r="A35" s="352"/>
      <c r="B35" s="31"/>
      <c r="C35" s="352"/>
      <c r="D35" s="352"/>
      <c r="E35" s="352"/>
      <c r="F35" s="367"/>
      <c r="G35" s="367"/>
      <c r="H35" s="367"/>
      <c r="I35" s="367"/>
      <c r="J35" s="367"/>
      <c r="K35" s="367"/>
      <c r="L35" s="367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60"/>
      <c r="AC35" s="352"/>
      <c r="AD35" s="352"/>
      <c r="AE35" s="352"/>
      <c r="AF35" s="352"/>
      <c r="AG35" s="352"/>
      <c r="AH35" s="352"/>
    </row>
    <row r="36" spans="1:34" ht="32.25" customHeight="1" x14ac:dyDescent="0.25">
      <c r="A36" s="352"/>
      <c r="B36" s="31"/>
      <c r="C36" s="352"/>
      <c r="D36" s="372" t="s">
        <v>142</v>
      </c>
      <c r="E36" s="365"/>
      <c r="F36" s="496" t="s">
        <v>521</v>
      </c>
      <c r="G36" s="491"/>
      <c r="H36" s="491"/>
      <c r="I36" s="491"/>
      <c r="J36" s="491"/>
      <c r="K36" s="491"/>
      <c r="L36" s="491"/>
      <c r="M36" s="479"/>
      <c r="N36" s="352"/>
      <c r="O36" s="372" t="s">
        <v>144</v>
      </c>
      <c r="P36" s="497">
        <v>0</v>
      </c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0"/>
      <c r="AC36" s="352"/>
      <c r="AD36" s="352"/>
      <c r="AE36" s="352"/>
      <c r="AF36" s="352"/>
      <c r="AG36" s="352"/>
      <c r="AH36" s="352"/>
    </row>
    <row r="37" spans="1:34" ht="15.75" customHeight="1" x14ac:dyDescent="0.25">
      <c r="A37" s="352"/>
      <c r="B37" s="31"/>
      <c r="C37" s="365"/>
      <c r="D37" s="365"/>
      <c r="E37" s="365"/>
      <c r="F37" s="367"/>
      <c r="G37" s="367"/>
      <c r="H37" s="367"/>
      <c r="I37" s="367"/>
      <c r="J37" s="367"/>
      <c r="K37" s="367"/>
      <c r="L37" s="367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5"/>
      <c r="Y37" s="365"/>
      <c r="Z37" s="365"/>
      <c r="AA37" s="365"/>
      <c r="AB37" s="364"/>
      <c r="AC37" s="352"/>
      <c r="AD37" s="352"/>
      <c r="AE37" s="352"/>
      <c r="AF37" s="352"/>
      <c r="AG37" s="352"/>
      <c r="AH37" s="352"/>
    </row>
    <row r="38" spans="1:34" ht="15.75" customHeight="1" x14ac:dyDescent="0.25">
      <c r="A38" s="352"/>
      <c r="B38" s="31"/>
      <c r="C38" s="352"/>
      <c r="D38" s="372" t="s">
        <v>145</v>
      </c>
      <c r="E38" s="352"/>
      <c r="F38" s="490" t="s">
        <v>146</v>
      </c>
      <c r="G38" s="479"/>
      <c r="H38" s="352"/>
      <c r="I38" s="352"/>
      <c r="J38" s="365" t="s">
        <v>147</v>
      </c>
      <c r="K38" s="352"/>
      <c r="L38" s="490" t="s">
        <v>148</v>
      </c>
      <c r="M38" s="491"/>
      <c r="N38" s="479"/>
      <c r="O38" s="365"/>
      <c r="P38" s="365"/>
      <c r="Q38" s="352"/>
      <c r="R38" s="365" t="s">
        <v>149</v>
      </c>
      <c r="S38" s="365"/>
      <c r="T38" s="365"/>
      <c r="U38" s="365"/>
      <c r="V38" s="365"/>
      <c r="W38" s="498"/>
      <c r="X38" s="491"/>
      <c r="Y38" s="491"/>
      <c r="Z38" s="491"/>
      <c r="AA38" s="479"/>
      <c r="AB38" s="364"/>
      <c r="AC38" s="352"/>
      <c r="AD38" s="352"/>
      <c r="AE38" s="352"/>
      <c r="AF38" s="352"/>
      <c r="AG38" s="352"/>
      <c r="AH38" s="352"/>
    </row>
    <row r="39" spans="1:34" ht="15.75" customHeight="1" x14ac:dyDescent="0.25">
      <c r="A39" s="352"/>
      <c r="B39" s="31"/>
      <c r="C39" s="352"/>
      <c r="D39" s="352"/>
      <c r="E39" s="352"/>
      <c r="F39" s="29"/>
      <c r="G39" s="352"/>
      <c r="H39" s="352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7"/>
      <c r="AC39" s="352"/>
      <c r="AD39" s="352"/>
      <c r="AE39" s="352"/>
      <c r="AF39" s="352"/>
      <c r="AG39" s="352"/>
      <c r="AH39" s="352"/>
    </row>
    <row r="40" spans="1:34" ht="15.75" customHeight="1" x14ac:dyDescent="0.25">
      <c r="A40" s="352"/>
      <c r="B40" s="31"/>
      <c r="C40" s="373" t="s">
        <v>150</v>
      </c>
      <c r="D40" s="492">
        <v>2024</v>
      </c>
      <c r="E40" s="493"/>
      <c r="F40" s="494"/>
      <c r="G40" s="35"/>
      <c r="H40" s="356"/>
      <c r="I40" s="356"/>
      <c r="J40" s="356"/>
      <c r="K40" s="356"/>
      <c r="L40" s="356"/>
      <c r="M40" s="356"/>
      <c r="N40" s="356"/>
      <c r="O40" s="356"/>
      <c r="P40" s="356"/>
      <c r="Q40" s="486"/>
      <c r="R40" s="487"/>
      <c r="S40" s="487"/>
      <c r="T40" s="487"/>
      <c r="U40" s="487"/>
      <c r="V40" s="356"/>
      <c r="W40" s="356"/>
      <c r="X40" s="488"/>
      <c r="Y40" s="487"/>
      <c r="Z40" s="487"/>
      <c r="AA40" s="487"/>
      <c r="AB40" s="364"/>
      <c r="AC40" s="352"/>
      <c r="AD40" s="352"/>
      <c r="AE40" s="352"/>
      <c r="AF40" s="352"/>
      <c r="AG40" s="352"/>
      <c r="AH40" s="352"/>
    </row>
    <row r="41" spans="1:34" ht="5.25" customHeight="1" x14ac:dyDescent="0.25">
      <c r="A41" s="352"/>
      <c r="B41" s="31"/>
      <c r="C41" s="365"/>
      <c r="D41" s="38"/>
      <c r="E41" s="38"/>
      <c r="F41" s="38"/>
      <c r="G41" s="352"/>
      <c r="H41" s="356"/>
      <c r="I41" s="356"/>
      <c r="J41" s="356"/>
      <c r="K41" s="356"/>
      <c r="L41" s="356"/>
      <c r="M41" s="356"/>
      <c r="N41" s="356"/>
      <c r="O41" s="356"/>
      <c r="P41" s="356"/>
      <c r="Q41" s="362"/>
      <c r="R41" s="362"/>
      <c r="S41" s="362"/>
      <c r="T41" s="362"/>
      <c r="U41" s="362"/>
      <c r="V41" s="356"/>
      <c r="W41" s="356"/>
      <c r="X41" s="358"/>
      <c r="Y41" s="358"/>
      <c r="Z41" s="358"/>
      <c r="AA41" s="358"/>
      <c r="AB41" s="364"/>
      <c r="AC41" s="352"/>
      <c r="AD41" s="352"/>
      <c r="AE41" s="352"/>
      <c r="AF41" s="352"/>
      <c r="AG41" s="352"/>
      <c r="AH41" s="352"/>
    </row>
    <row r="42" spans="1:34" ht="15.75" customHeight="1" x14ac:dyDescent="0.25">
      <c r="A42" s="352"/>
      <c r="B42" s="31"/>
      <c r="C42" s="365" t="s">
        <v>140</v>
      </c>
      <c r="D42" s="497">
        <v>1</v>
      </c>
      <c r="E42" s="491"/>
      <c r="F42" s="479"/>
      <c r="G42" s="352"/>
      <c r="H42" s="356"/>
      <c r="I42" s="356"/>
      <c r="J42" s="356"/>
      <c r="K42" s="356"/>
      <c r="L42" s="356"/>
      <c r="M42" s="356"/>
      <c r="N42" s="356"/>
      <c r="O42" s="356"/>
      <c r="P42" s="356"/>
      <c r="Q42" s="486"/>
      <c r="R42" s="487"/>
      <c r="S42" s="487"/>
      <c r="T42" s="487"/>
      <c r="U42" s="487"/>
      <c r="V42" s="356"/>
      <c r="W42" s="356"/>
      <c r="X42" s="488"/>
      <c r="Y42" s="487"/>
      <c r="Z42" s="487"/>
      <c r="AA42" s="487"/>
      <c r="AB42" s="357"/>
      <c r="AC42" s="352"/>
      <c r="AD42" s="352"/>
      <c r="AE42" s="352"/>
      <c r="AF42" s="352"/>
      <c r="AG42" s="352"/>
      <c r="AH42" s="352"/>
    </row>
    <row r="43" spans="1:34" ht="15.75" customHeight="1" x14ac:dyDescent="0.25">
      <c r="A43" s="352"/>
      <c r="B43" s="31"/>
      <c r="C43" s="352"/>
      <c r="D43" s="352"/>
      <c r="E43" s="352"/>
      <c r="F43" s="352"/>
      <c r="G43" s="352"/>
      <c r="H43" s="352"/>
      <c r="I43" s="356"/>
      <c r="J43" s="356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57"/>
      <c r="AC43" s="352"/>
      <c r="AD43" s="352"/>
      <c r="AE43" s="352"/>
      <c r="AF43" s="352"/>
      <c r="AG43" s="352"/>
      <c r="AH43" s="352"/>
    </row>
    <row r="44" spans="1:34" ht="15.75" customHeight="1" x14ac:dyDescent="0.25">
      <c r="A44" s="352"/>
      <c r="B44" s="31"/>
      <c r="C44" s="365"/>
      <c r="D44" s="489" t="s">
        <v>151</v>
      </c>
      <c r="E44" s="491"/>
      <c r="F44" s="491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79"/>
      <c r="Z44" s="366"/>
      <c r="AA44" s="366"/>
      <c r="AB44" s="374"/>
      <c r="AC44" s="352"/>
      <c r="AD44" s="352"/>
      <c r="AE44" s="352"/>
      <c r="AF44" s="352"/>
      <c r="AG44" s="352"/>
      <c r="AH44" s="352"/>
    </row>
    <row r="45" spans="1:34" ht="15.75" customHeight="1" x14ac:dyDescent="0.25">
      <c r="A45" s="352"/>
      <c r="B45" s="31"/>
      <c r="C45" s="352"/>
      <c r="D45" s="528" t="s">
        <v>152</v>
      </c>
      <c r="E45" s="491"/>
      <c r="F45" s="491"/>
      <c r="G45" s="491"/>
      <c r="H45" s="479"/>
      <c r="I45" s="524" t="s">
        <v>153</v>
      </c>
      <c r="J45" s="491"/>
      <c r="K45" s="491"/>
      <c r="L45" s="491"/>
      <c r="M45" s="491"/>
      <c r="N45" s="491"/>
      <c r="O45" s="491"/>
      <c r="P45" s="479"/>
      <c r="Q45" s="525" t="s">
        <v>154</v>
      </c>
      <c r="R45" s="491"/>
      <c r="S45" s="491"/>
      <c r="T45" s="491"/>
      <c r="U45" s="491"/>
      <c r="V45" s="491"/>
      <c r="W45" s="491"/>
      <c r="X45" s="491"/>
      <c r="Y45" s="479"/>
      <c r="Z45" s="366"/>
      <c r="AA45" s="366"/>
      <c r="AB45" s="374"/>
      <c r="AC45" s="352"/>
      <c r="AD45" s="352"/>
      <c r="AE45" s="352"/>
      <c r="AF45" s="352"/>
      <c r="AG45" s="352"/>
      <c r="AH45" s="352"/>
    </row>
    <row r="46" spans="1:34" ht="15.75" customHeight="1" x14ac:dyDescent="0.25">
      <c r="A46" s="375"/>
      <c r="B46" s="39"/>
      <c r="C46" s="40"/>
      <c r="D46" s="529" t="s">
        <v>155</v>
      </c>
      <c r="E46" s="491"/>
      <c r="F46" s="491"/>
      <c r="G46" s="491"/>
      <c r="H46" s="479"/>
      <c r="I46" s="526" t="s">
        <v>156</v>
      </c>
      <c r="J46" s="491"/>
      <c r="K46" s="491"/>
      <c r="L46" s="491"/>
      <c r="M46" s="491"/>
      <c r="N46" s="491"/>
      <c r="O46" s="491"/>
      <c r="P46" s="479"/>
      <c r="Q46" s="527" t="s">
        <v>157</v>
      </c>
      <c r="R46" s="491"/>
      <c r="S46" s="491"/>
      <c r="T46" s="491"/>
      <c r="U46" s="491"/>
      <c r="V46" s="491"/>
      <c r="W46" s="491"/>
      <c r="X46" s="491"/>
      <c r="Y46" s="479"/>
      <c r="Z46" s="375"/>
      <c r="AA46" s="375"/>
      <c r="AB46" s="376"/>
      <c r="AC46" s="375"/>
      <c r="AD46" s="375"/>
      <c r="AE46" s="375"/>
      <c r="AF46" s="375"/>
      <c r="AG46" s="375"/>
      <c r="AH46" s="375"/>
    </row>
    <row r="47" spans="1:34" ht="15.75" customHeight="1" x14ac:dyDescent="0.25">
      <c r="A47" s="352"/>
      <c r="B47" s="31"/>
      <c r="C47" s="377"/>
      <c r="D47" s="377"/>
      <c r="E47" s="377"/>
      <c r="F47" s="377"/>
      <c r="G47" s="378"/>
      <c r="H47" s="378"/>
      <c r="I47" s="378"/>
      <c r="J47" s="378"/>
      <c r="K47" s="378"/>
      <c r="L47" s="378"/>
      <c r="M47" s="378"/>
      <c r="N47" s="378"/>
      <c r="O47" s="378"/>
      <c r="P47" s="378"/>
      <c r="Q47" s="378"/>
      <c r="R47" s="378"/>
      <c r="S47" s="378"/>
      <c r="T47" s="378"/>
      <c r="U47" s="378"/>
      <c r="V47" s="378"/>
      <c r="W47" s="378"/>
      <c r="X47" s="378"/>
      <c r="Y47" s="378"/>
      <c r="Z47" s="377"/>
      <c r="AA47" s="377"/>
      <c r="AB47" s="361"/>
      <c r="AC47" s="352"/>
      <c r="AD47" s="352"/>
      <c r="AE47" s="352"/>
      <c r="AF47" s="352"/>
      <c r="AG47" s="352"/>
      <c r="AH47" s="352"/>
    </row>
    <row r="48" spans="1:34" ht="15.75" customHeight="1" x14ac:dyDescent="0.25">
      <c r="A48" s="379"/>
      <c r="B48" s="41"/>
      <c r="C48" s="517" t="s">
        <v>158</v>
      </c>
      <c r="D48" s="491"/>
      <c r="E48" s="491"/>
      <c r="F48" s="479"/>
      <c r="G48" s="522" t="s">
        <v>159</v>
      </c>
      <c r="H48" s="523" t="s">
        <v>160</v>
      </c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6"/>
      <c r="AB48" s="374"/>
      <c r="AC48" s="379"/>
      <c r="AD48" s="379"/>
      <c r="AE48" s="379"/>
      <c r="AF48" s="379"/>
      <c r="AG48" s="379"/>
      <c r="AH48" s="379"/>
    </row>
    <row r="49" spans="1:34" ht="15.75" customHeight="1" x14ac:dyDescent="0.25">
      <c r="A49" s="379"/>
      <c r="B49" s="41"/>
      <c r="C49" s="42" t="s">
        <v>161</v>
      </c>
      <c r="D49" s="43">
        <v>1.2</v>
      </c>
      <c r="E49" s="517" t="s">
        <v>162</v>
      </c>
      <c r="F49" s="479"/>
      <c r="G49" s="463"/>
      <c r="H49" s="508"/>
      <c r="I49" s="509"/>
      <c r="J49" s="509"/>
      <c r="K49" s="509"/>
      <c r="L49" s="509"/>
      <c r="M49" s="509"/>
      <c r="N49" s="509"/>
      <c r="O49" s="509"/>
      <c r="P49" s="509"/>
      <c r="Q49" s="509"/>
      <c r="R49" s="509"/>
      <c r="S49" s="509"/>
      <c r="T49" s="509"/>
      <c r="U49" s="509"/>
      <c r="V49" s="509"/>
      <c r="W49" s="509"/>
      <c r="X49" s="509"/>
      <c r="Y49" s="509"/>
      <c r="Z49" s="509"/>
      <c r="AA49" s="510"/>
      <c r="AB49" s="374"/>
      <c r="AC49" s="379"/>
      <c r="AD49" s="379"/>
      <c r="AE49" s="379"/>
      <c r="AF49" s="379"/>
      <c r="AG49" s="379"/>
      <c r="AH49" s="379"/>
    </row>
    <row r="50" spans="1:34" ht="15.75" customHeight="1" x14ac:dyDescent="0.25">
      <c r="A50" s="379"/>
      <c r="B50" s="41"/>
      <c r="C50" s="44">
        <v>2024</v>
      </c>
      <c r="D50" s="45">
        <v>45474</v>
      </c>
      <c r="E50" s="516">
        <v>45656</v>
      </c>
      <c r="F50" s="479"/>
      <c r="G50" s="46">
        <v>25</v>
      </c>
      <c r="H50" s="521" t="s">
        <v>522</v>
      </c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491"/>
      <c r="V50" s="491"/>
      <c r="W50" s="491"/>
      <c r="X50" s="491"/>
      <c r="Y50" s="491"/>
      <c r="Z50" s="491"/>
      <c r="AA50" s="479"/>
      <c r="AB50" s="374"/>
      <c r="AC50" s="379"/>
      <c r="AD50" s="379"/>
      <c r="AE50" s="379"/>
      <c r="AF50" s="379"/>
      <c r="AG50" s="379"/>
      <c r="AH50" s="379"/>
    </row>
    <row r="51" spans="1:34" ht="15.75" customHeight="1" x14ac:dyDescent="0.25">
      <c r="A51" s="379"/>
      <c r="B51" s="41"/>
      <c r="C51" s="44">
        <v>2025</v>
      </c>
      <c r="D51" s="45">
        <v>45658</v>
      </c>
      <c r="E51" s="516">
        <v>46021</v>
      </c>
      <c r="F51" s="479"/>
      <c r="G51" s="46">
        <v>65</v>
      </c>
      <c r="H51" s="521" t="s">
        <v>522</v>
      </c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  <c r="AA51" s="479"/>
      <c r="AB51" s="374"/>
      <c r="AC51" s="379"/>
      <c r="AD51" s="379"/>
      <c r="AE51" s="379"/>
      <c r="AF51" s="379"/>
      <c r="AG51" s="379"/>
      <c r="AH51" s="379"/>
    </row>
    <row r="52" spans="1:34" ht="15.75" customHeight="1" x14ac:dyDescent="0.25">
      <c r="A52" s="379"/>
      <c r="B52" s="41"/>
      <c r="C52" s="44">
        <v>2026</v>
      </c>
      <c r="D52" s="45">
        <v>46023</v>
      </c>
      <c r="E52" s="516">
        <v>46386</v>
      </c>
      <c r="F52" s="479"/>
      <c r="G52" s="46">
        <v>85</v>
      </c>
      <c r="H52" s="521" t="s">
        <v>522</v>
      </c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79"/>
      <c r="AB52" s="374"/>
      <c r="AC52" s="379"/>
      <c r="AD52" s="379"/>
      <c r="AE52" s="379"/>
      <c r="AF52" s="379"/>
      <c r="AG52" s="379"/>
      <c r="AH52" s="379"/>
    </row>
    <row r="53" spans="1:34" ht="15.75" customHeight="1" x14ac:dyDescent="0.25">
      <c r="A53" s="379"/>
      <c r="B53" s="41"/>
      <c r="C53" s="44">
        <v>2027</v>
      </c>
      <c r="D53" s="45">
        <v>46388</v>
      </c>
      <c r="E53" s="516">
        <v>46751</v>
      </c>
      <c r="F53" s="479"/>
      <c r="G53" s="46">
        <v>100</v>
      </c>
      <c r="H53" s="521" t="s">
        <v>522</v>
      </c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  <c r="AA53" s="479"/>
      <c r="AB53" s="374"/>
      <c r="AC53" s="379"/>
      <c r="AD53" s="379"/>
      <c r="AE53" s="379"/>
      <c r="AF53" s="379"/>
      <c r="AG53" s="379"/>
      <c r="AH53" s="379"/>
    </row>
    <row r="54" spans="1:34" ht="15.75" customHeight="1" x14ac:dyDescent="0.25">
      <c r="A54" s="379"/>
      <c r="B54" s="41"/>
      <c r="C54" s="44"/>
      <c r="D54" s="44"/>
      <c r="E54" s="517"/>
      <c r="F54" s="479"/>
      <c r="G54" s="43"/>
      <c r="H54" s="517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1"/>
      <c r="V54" s="491"/>
      <c r="W54" s="491"/>
      <c r="X54" s="491"/>
      <c r="Y54" s="491"/>
      <c r="Z54" s="491"/>
      <c r="AA54" s="479"/>
      <c r="AB54" s="374"/>
      <c r="AC54" s="379"/>
      <c r="AD54" s="379"/>
      <c r="AE54" s="379"/>
      <c r="AF54" s="379"/>
      <c r="AG54" s="379"/>
      <c r="AH54" s="379"/>
    </row>
    <row r="55" spans="1:34" ht="15.75" customHeight="1" x14ac:dyDescent="0.25">
      <c r="A55" s="352"/>
      <c r="B55" s="31"/>
      <c r="C55" s="352"/>
      <c r="D55" s="352"/>
      <c r="E55" s="352"/>
      <c r="F55" s="352"/>
      <c r="G55" s="352"/>
      <c r="H55" s="352"/>
      <c r="I55" s="352"/>
      <c r="J55" s="352"/>
      <c r="K55" s="352"/>
      <c r="L55" s="352"/>
      <c r="M55" s="352"/>
      <c r="N55" s="352"/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2"/>
      <c r="Z55" s="352"/>
      <c r="AA55" s="352"/>
      <c r="AB55" s="360"/>
      <c r="AC55" s="352"/>
      <c r="AD55" s="352"/>
      <c r="AE55" s="352"/>
      <c r="AF55" s="352"/>
      <c r="AG55" s="352"/>
      <c r="AH55" s="352"/>
    </row>
    <row r="56" spans="1:34" ht="15.75" customHeight="1" x14ac:dyDescent="0.25">
      <c r="A56" s="352"/>
      <c r="B56" s="31"/>
      <c r="C56" s="495" t="s">
        <v>163</v>
      </c>
      <c r="D56" s="487"/>
      <c r="E56" s="365"/>
      <c r="F56" s="356" t="s">
        <v>164</v>
      </c>
      <c r="G56" s="47"/>
      <c r="H56" s="367"/>
      <c r="I56" s="356" t="s">
        <v>165</v>
      </c>
      <c r="J56" s="352"/>
      <c r="K56" s="490"/>
      <c r="L56" s="479"/>
      <c r="M56" s="365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352"/>
      <c r="AA56" s="352"/>
      <c r="AB56" s="360"/>
      <c r="AC56" s="352"/>
      <c r="AD56" s="352"/>
      <c r="AE56" s="352"/>
      <c r="AF56" s="352"/>
      <c r="AG56" s="352"/>
      <c r="AH56" s="352"/>
    </row>
    <row r="57" spans="1:34" ht="15.75" customHeight="1" x14ac:dyDescent="0.25">
      <c r="A57" s="352"/>
      <c r="B57" s="380"/>
      <c r="C57" s="371"/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1"/>
      <c r="P57" s="371"/>
      <c r="Q57" s="371"/>
      <c r="R57" s="371"/>
      <c r="S57" s="371"/>
      <c r="T57" s="371"/>
      <c r="U57" s="371"/>
      <c r="V57" s="371"/>
      <c r="W57" s="371"/>
      <c r="X57" s="371"/>
      <c r="Y57" s="371"/>
      <c r="Z57" s="371"/>
      <c r="AA57" s="371"/>
      <c r="AB57" s="381"/>
      <c r="AC57" s="352"/>
      <c r="AD57" s="352"/>
      <c r="AE57" s="352"/>
      <c r="AF57" s="352"/>
      <c r="AG57" s="352"/>
      <c r="AH57" s="352"/>
    </row>
    <row r="58" spans="1:34" ht="15.75" customHeight="1" x14ac:dyDescent="0.25">
      <c r="A58" s="352"/>
      <c r="B58" s="515" t="s">
        <v>166</v>
      </c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91"/>
      <c r="AB58" s="479"/>
      <c r="AC58" s="352"/>
      <c r="AD58" s="352"/>
      <c r="AE58" s="352"/>
      <c r="AF58" s="352"/>
      <c r="AG58" s="352"/>
      <c r="AH58" s="352"/>
    </row>
    <row r="59" spans="1:34" ht="15.75" customHeight="1" x14ac:dyDescent="0.25">
      <c r="A59" s="352"/>
      <c r="B59" s="48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2"/>
      <c r="P59" s="382"/>
      <c r="Q59" s="382"/>
      <c r="R59" s="382"/>
      <c r="S59" s="382"/>
      <c r="T59" s="382"/>
      <c r="U59" s="382"/>
      <c r="V59" s="382"/>
      <c r="W59" s="382"/>
      <c r="X59" s="382"/>
      <c r="Y59" s="382"/>
      <c r="Z59" s="382"/>
      <c r="AA59" s="382"/>
      <c r="AB59" s="49"/>
      <c r="AC59" s="352"/>
      <c r="AD59" s="352"/>
      <c r="AE59" s="352"/>
      <c r="AF59" s="352"/>
      <c r="AG59" s="352"/>
      <c r="AH59" s="352"/>
    </row>
    <row r="60" spans="1:34" ht="29.25" customHeight="1" x14ac:dyDescent="0.25">
      <c r="A60" s="352"/>
      <c r="B60" s="517" t="s">
        <v>161</v>
      </c>
      <c r="C60" s="479"/>
      <c r="D60" s="43"/>
      <c r="E60" s="517" t="s">
        <v>167</v>
      </c>
      <c r="F60" s="479"/>
      <c r="G60" s="43"/>
      <c r="H60" s="489" t="s">
        <v>168</v>
      </c>
      <c r="I60" s="479"/>
      <c r="J60" s="517"/>
      <c r="K60" s="479"/>
      <c r="L60" s="520"/>
      <c r="M60" s="487"/>
      <c r="N60" s="43" t="s">
        <v>169</v>
      </c>
      <c r="O60" s="517"/>
      <c r="P60" s="491"/>
      <c r="Q60" s="479"/>
      <c r="R60" s="517" t="s">
        <v>170</v>
      </c>
      <c r="S60" s="491"/>
      <c r="T60" s="479"/>
      <c r="U60" s="517"/>
      <c r="V60" s="491"/>
      <c r="W60" s="479"/>
      <c r="X60" s="517" t="s">
        <v>171</v>
      </c>
      <c r="Y60" s="479"/>
      <c r="Z60" s="517"/>
      <c r="AA60" s="491"/>
      <c r="AB60" s="479"/>
      <c r="AC60" s="352"/>
      <c r="AD60" s="352"/>
      <c r="AE60" s="352"/>
      <c r="AF60" s="352"/>
      <c r="AG60" s="352"/>
      <c r="AH60" s="352"/>
    </row>
    <row r="61" spans="1:34" ht="15.75" customHeight="1" x14ac:dyDescent="0.25">
      <c r="A61" s="352"/>
      <c r="B61" s="48"/>
      <c r="C61" s="382"/>
      <c r="D61" s="382"/>
      <c r="E61" s="382"/>
      <c r="F61" s="375"/>
      <c r="G61" s="383"/>
      <c r="H61" s="384"/>
      <c r="I61" s="384"/>
      <c r="J61" s="375"/>
      <c r="K61" s="375"/>
      <c r="L61" s="375"/>
      <c r="M61" s="375"/>
      <c r="N61" s="384"/>
      <c r="O61" s="375"/>
      <c r="P61" s="375"/>
      <c r="Q61" s="375"/>
      <c r="R61" s="375"/>
      <c r="S61" s="384"/>
      <c r="T61" s="362"/>
      <c r="U61" s="362"/>
      <c r="V61" s="352"/>
      <c r="W61" s="384"/>
      <c r="X61" s="372"/>
      <c r="Y61" s="372"/>
      <c r="Z61" s="50"/>
      <c r="AA61" s="28"/>
      <c r="AB61" s="51"/>
      <c r="AC61" s="352"/>
      <c r="AD61" s="352"/>
      <c r="AE61" s="352"/>
      <c r="AF61" s="352"/>
      <c r="AG61" s="352"/>
      <c r="AH61" s="352"/>
    </row>
    <row r="62" spans="1:34" ht="15.75" customHeight="1" x14ac:dyDescent="0.25">
      <c r="A62" s="352"/>
      <c r="B62" s="515" t="s">
        <v>172</v>
      </c>
      <c r="C62" s="479"/>
      <c r="D62" s="518"/>
      <c r="E62" s="509"/>
      <c r="F62" s="509"/>
      <c r="G62" s="509"/>
      <c r="H62" s="509"/>
      <c r="I62" s="509"/>
      <c r="J62" s="509"/>
      <c r="K62" s="509"/>
      <c r="L62" s="509"/>
      <c r="M62" s="509"/>
      <c r="N62" s="509"/>
      <c r="O62" s="509"/>
      <c r="P62" s="509"/>
      <c r="Q62" s="509"/>
      <c r="R62" s="509"/>
      <c r="S62" s="509"/>
      <c r="T62" s="509"/>
      <c r="U62" s="509"/>
      <c r="V62" s="509"/>
      <c r="W62" s="509"/>
      <c r="X62" s="509"/>
      <c r="Y62" s="509"/>
      <c r="Z62" s="509"/>
      <c r="AA62" s="509"/>
      <c r="AB62" s="510"/>
      <c r="AC62" s="352"/>
      <c r="AD62" s="352"/>
      <c r="AE62" s="352"/>
      <c r="AF62" s="352"/>
      <c r="AG62" s="352"/>
      <c r="AH62" s="352"/>
    </row>
    <row r="63" spans="1:34" ht="15.75" customHeight="1" x14ac:dyDescent="0.25">
      <c r="A63" s="352"/>
      <c r="B63" s="48"/>
      <c r="C63" s="382"/>
      <c r="D63" s="382"/>
      <c r="E63" s="382"/>
      <c r="F63" s="375"/>
      <c r="G63" s="383"/>
      <c r="H63" s="384"/>
      <c r="I63" s="384"/>
      <c r="J63" s="375"/>
      <c r="K63" s="375"/>
      <c r="L63" s="375"/>
      <c r="M63" s="375"/>
      <c r="N63" s="384"/>
      <c r="O63" s="375"/>
      <c r="P63" s="375"/>
      <c r="Q63" s="375"/>
      <c r="R63" s="375"/>
      <c r="S63" s="384"/>
      <c r="T63" s="362"/>
      <c r="U63" s="362"/>
      <c r="V63" s="352"/>
      <c r="W63" s="384"/>
      <c r="X63" s="372"/>
      <c r="Y63" s="372"/>
      <c r="Z63" s="50"/>
      <c r="AA63" s="28"/>
      <c r="AB63" s="51"/>
      <c r="AC63" s="352"/>
      <c r="AD63" s="352"/>
      <c r="AE63" s="352"/>
      <c r="AF63" s="352"/>
      <c r="AG63" s="352"/>
      <c r="AH63" s="352"/>
    </row>
    <row r="64" spans="1:34" ht="15.75" customHeight="1" x14ac:dyDescent="0.25">
      <c r="A64" s="352"/>
      <c r="B64" s="515" t="s">
        <v>173</v>
      </c>
      <c r="C64" s="479"/>
      <c r="D64" s="519"/>
      <c r="E64" s="509"/>
      <c r="F64" s="509"/>
      <c r="G64" s="509"/>
      <c r="H64" s="509"/>
      <c r="I64" s="509"/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  <c r="U64" s="509"/>
      <c r="V64" s="509"/>
      <c r="W64" s="509"/>
      <c r="X64" s="509"/>
      <c r="Y64" s="509"/>
      <c r="Z64" s="509"/>
      <c r="AA64" s="509"/>
      <c r="AB64" s="510"/>
      <c r="AC64" s="352"/>
      <c r="AD64" s="352"/>
      <c r="AE64" s="352"/>
      <c r="AF64" s="352"/>
      <c r="AG64" s="352"/>
      <c r="AH64" s="352"/>
    </row>
    <row r="65" spans="1:34" ht="15.75" customHeight="1" x14ac:dyDescent="0.25">
      <c r="A65" s="352"/>
      <c r="B65" s="48"/>
      <c r="C65" s="382"/>
      <c r="D65" s="382"/>
      <c r="E65" s="382"/>
      <c r="F65" s="375"/>
      <c r="G65" s="383"/>
      <c r="H65" s="384"/>
      <c r="I65" s="384"/>
      <c r="J65" s="375"/>
      <c r="K65" s="375"/>
      <c r="L65" s="375"/>
      <c r="M65" s="375"/>
      <c r="N65" s="384"/>
      <c r="O65" s="375"/>
      <c r="P65" s="375"/>
      <c r="Q65" s="375"/>
      <c r="R65" s="375"/>
      <c r="S65" s="384"/>
      <c r="T65" s="362"/>
      <c r="U65" s="362"/>
      <c r="V65" s="352"/>
      <c r="W65" s="384"/>
      <c r="X65" s="372"/>
      <c r="Y65" s="372"/>
      <c r="Z65" s="372"/>
      <c r="AA65" s="362"/>
      <c r="AB65" s="368"/>
      <c r="AC65" s="352"/>
      <c r="AD65" s="352"/>
      <c r="AE65" s="352"/>
      <c r="AF65" s="352"/>
      <c r="AG65" s="352"/>
      <c r="AH65" s="352"/>
    </row>
    <row r="66" spans="1:34" ht="15.75" customHeight="1" x14ac:dyDescent="0.25">
      <c r="A66" s="352"/>
      <c r="B66" s="515" t="s">
        <v>174</v>
      </c>
      <c r="C66" s="479"/>
      <c r="D66" s="519"/>
      <c r="E66" s="509"/>
      <c r="F66" s="509"/>
      <c r="G66" s="509"/>
      <c r="H66" s="509"/>
      <c r="I66" s="509"/>
      <c r="J66" s="509"/>
      <c r="K66" s="509"/>
      <c r="L66" s="509"/>
      <c r="M66" s="509"/>
      <c r="N66" s="509"/>
      <c r="O66" s="509"/>
      <c r="P66" s="509"/>
      <c r="Q66" s="509"/>
      <c r="R66" s="509"/>
      <c r="S66" s="509"/>
      <c r="T66" s="509"/>
      <c r="U66" s="509"/>
      <c r="V66" s="509"/>
      <c r="W66" s="509"/>
      <c r="X66" s="509"/>
      <c r="Y66" s="509"/>
      <c r="Z66" s="509"/>
      <c r="AA66" s="509"/>
      <c r="AB66" s="510"/>
      <c r="AC66" s="352"/>
      <c r="AD66" s="352"/>
      <c r="AE66" s="352"/>
      <c r="AF66" s="352"/>
      <c r="AG66" s="352"/>
      <c r="AH66" s="352"/>
    </row>
    <row r="67" spans="1:34" ht="15.75" customHeight="1" x14ac:dyDescent="0.25">
      <c r="A67" s="352"/>
      <c r="B67" s="48"/>
      <c r="C67" s="382"/>
      <c r="D67" s="382"/>
      <c r="E67" s="382"/>
      <c r="F67" s="375"/>
      <c r="G67" s="383"/>
      <c r="H67" s="384"/>
      <c r="I67" s="384"/>
      <c r="J67" s="375"/>
      <c r="K67" s="375"/>
      <c r="L67" s="375"/>
      <c r="M67" s="375"/>
      <c r="N67" s="384"/>
      <c r="O67" s="375"/>
      <c r="P67" s="375"/>
      <c r="Q67" s="375"/>
      <c r="R67" s="375"/>
      <c r="S67" s="384"/>
      <c r="T67" s="362"/>
      <c r="U67" s="362"/>
      <c r="V67" s="352"/>
      <c r="W67" s="384"/>
      <c r="X67" s="372"/>
      <c r="Y67" s="372"/>
      <c r="Z67" s="50"/>
      <c r="AA67" s="28"/>
      <c r="AB67" s="51"/>
      <c r="AC67" s="352"/>
      <c r="AD67" s="352"/>
      <c r="AE67" s="352"/>
      <c r="AF67" s="352"/>
      <c r="AG67" s="352"/>
      <c r="AH67" s="352"/>
    </row>
    <row r="68" spans="1:34" ht="15.75" customHeight="1" x14ac:dyDescent="0.25">
      <c r="A68" s="352"/>
      <c r="B68" s="515" t="s">
        <v>175</v>
      </c>
      <c r="C68" s="479"/>
      <c r="D68" s="519"/>
      <c r="E68" s="509"/>
      <c r="F68" s="509"/>
      <c r="G68" s="509"/>
      <c r="H68" s="509"/>
      <c r="I68" s="509"/>
      <c r="J68" s="509"/>
      <c r="K68" s="509"/>
      <c r="L68" s="509"/>
      <c r="M68" s="509"/>
      <c r="N68" s="509"/>
      <c r="O68" s="509"/>
      <c r="P68" s="509"/>
      <c r="Q68" s="509"/>
      <c r="R68" s="509"/>
      <c r="S68" s="509"/>
      <c r="T68" s="509"/>
      <c r="U68" s="509"/>
      <c r="V68" s="509"/>
      <c r="W68" s="509"/>
      <c r="X68" s="509"/>
      <c r="Y68" s="509"/>
      <c r="Z68" s="509"/>
      <c r="AA68" s="509"/>
      <c r="AB68" s="510"/>
      <c r="AC68" s="352"/>
      <c r="AD68" s="352"/>
      <c r="AE68" s="352"/>
      <c r="AF68" s="352"/>
      <c r="AG68" s="352"/>
      <c r="AH68" s="352"/>
    </row>
    <row r="69" spans="1:34" ht="15.75" customHeight="1" x14ac:dyDescent="0.25">
      <c r="A69" s="352"/>
      <c r="B69" s="48"/>
      <c r="C69" s="382"/>
      <c r="D69" s="382"/>
      <c r="E69" s="382"/>
      <c r="F69" s="375"/>
      <c r="G69" s="383"/>
      <c r="H69" s="384"/>
      <c r="I69" s="384"/>
      <c r="J69" s="375"/>
      <c r="K69" s="375"/>
      <c r="L69" s="375"/>
      <c r="M69" s="375"/>
      <c r="N69" s="384"/>
      <c r="O69" s="375"/>
      <c r="P69" s="375"/>
      <c r="Q69" s="375"/>
      <c r="R69" s="375"/>
      <c r="S69" s="384"/>
      <c r="T69" s="362"/>
      <c r="U69" s="362"/>
      <c r="V69" s="352"/>
      <c r="W69" s="384"/>
      <c r="X69" s="372"/>
      <c r="Y69" s="372"/>
      <c r="Z69" s="50"/>
      <c r="AA69" s="28"/>
      <c r="AB69" s="51"/>
      <c r="AC69" s="352"/>
      <c r="AD69" s="352"/>
      <c r="AE69" s="352"/>
      <c r="AF69" s="352"/>
      <c r="AG69" s="352"/>
      <c r="AH69" s="352"/>
    </row>
    <row r="70" spans="1:34" ht="15.75" customHeight="1" x14ac:dyDescent="0.25">
      <c r="A70" s="352"/>
      <c r="B70" s="515" t="s">
        <v>176</v>
      </c>
      <c r="C70" s="479"/>
      <c r="D70" s="51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09"/>
      <c r="P70" s="509"/>
      <c r="Q70" s="509"/>
      <c r="R70" s="509"/>
      <c r="S70" s="509"/>
      <c r="T70" s="509"/>
      <c r="U70" s="509"/>
      <c r="V70" s="509"/>
      <c r="W70" s="509"/>
      <c r="X70" s="509"/>
      <c r="Y70" s="509"/>
      <c r="Z70" s="509"/>
      <c r="AA70" s="509"/>
      <c r="AB70" s="510"/>
      <c r="AC70" s="352"/>
      <c r="AD70" s="352"/>
      <c r="AE70" s="352"/>
      <c r="AF70" s="352"/>
      <c r="AG70" s="352"/>
      <c r="AH70" s="352"/>
    </row>
    <row r="71" spans="1:34" ht="15.75" customHeight="1" x14ac:dyDescent="0.25">
      <c r="A71" s="352"/>
      <c r="B71" s="48"/>
      <c r="C71" s="382"/>
      <c r="D71" s="382"/>
      <c r="E71" s="382"/>
      <c r="F71" s="375"/>
      <c r="G71" s="383"/>
      <c r="H71" s="384"/>
      <c r="I71" s="384"/>
      <c r="J71" s="375"/>
      <c r="K71" s="375"/>
      <c r="L71" s="375"/>
      <c r="M71" s="375"/>
      <c r="N71" s="384"/>
      <c r="O71" s="375"/>
      <c r="P71" s="375"/>
      <c r="Q71" s="375"/>
      <c r="R71" s="375"/>
      <c r="S71" s="384"/>
      <c r="T71" s="362"/>
      <c r="U71" s="362"/>
      <c r="V71" s="352"/>
      <c r="W71" s="384"/>
      <c r="X71" s="372"/>
      <c r="Y71" s="372"/>
      <c r="Z71" s="50"/>
      <c r="AA71" s="28"/>
      <c r="AB71" s="51"/>
      <c r="AC71" s="352"/>
      <c r="AD71" s="352"/>
      <c r="AE71" s="352"/>
      <c r="AF71" s="352"/>
      <c r="AG71" s="352"/>
      <c r="AH71" s="352"/>
    </row>
    <row r="72" spans="1:34" ht="15.75" customHeight="1" x14ac:dyDescent="0.25">
      <c r="A72" s="352"/>
      <c r="B72" s="515" t="s">
        <v>177</v>
      </c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  <c r="AA72" s="491"/>
      <c r="AB72" s="479"/>
      <c r="AC72" s="352"/>
      <c r="AD72" s="352"/>
      <c r="AE72" s="352"/>
      <c r="AF72" s="352"/>
      <c r="AG72" s="352"/>
      <c r="AH72" s="352"/>
    </row>
    <row r="73" spans="1:34" ht="15.75" customHeight="1" x14ac:dyDescent="0.25">
      <c r="A73" s="352"/>
      <c r="B73" s="489" t="s">
        <v>122</v>
      </c>
      <c r="C73" s="479"/>
      <c r="D73" s="52" t="s">
        <v>178</v>
      </c>
      <c r="E73" s="489" t="s">
        <v>179</v>
      </c>
      <c r="F73" s="479"/>
      <c r="G73" s="489" t="s">
        <v>177</v>
      </c>
      <c r="H73" s="491"/>
      <c r="I73" s="491"/>
      <c r="J73" s="491"/>
      <c r="K73" s="491"/>
      <c r="L73" s="491"/>
      <c r="M73" s="491"/>
      <c r="N73" s="491"/>
      <c r="O73" s="479"/>
      <c r="P73" s="489" t="s">
        <v>180</v>
      </c>
      <c r="Q73" s="491"/>
      <c r="R73" s="491"/>
      <c r="S73" s="491"/>
      <c r="T73" s="491"/>
      <c r="U73" s="491"/>
      <c r="V73" s="491"/>
      <c r="W73" s="491"/>
      <c r="X73" s="491"/>
      <c r="Y73" s="491"/>
      <c r="Z73" s="491"/>
      <c r="AA73" s="491"/>
      <c r="AB73" s="479"/>
      <c r="AC73" s="352"/>
      <c r="AD73" s="352"/>
      <c r="AE73" s="352"/>
      <c r="AF73" s="352"/>
      <c r="AG73" s="352"/>
      <c r="AH73" s="352"/>
    </row>
    <row r="74" spans="1:34" ht="15.75" customHeight="1" x14ac:dyDescent="0.25">
      <c r="A74" s="352"/>
      <c r="B74" s="489"/>
      <c r="C74" s="479"/>
      <c r="D74" s="37"/>
      <c r="E74" s="489"/>
      <c r="F74" s="479"/>
      <c r="G74" s="514"/>
      <c r="H74" s="491"/>
      <c r="I74" s="491"/>
      <c r="J74" s="491"/>
      <c r="K74" s="491"/>
      <c r="L74" s="491"/>
      <c r="M74" s="491"/>
      <c r="N74" s="491"/>
      <c r="O74" s="479"/>
      <c r="P74" s="514"/>
      <c r="Q74" s="491"/>
      <c r="R74" s="491"/>
      <c r="S74" s="491"/>
      <c r="T74" s="491"/>
      <c r="U74" s="491"/>
      <c r="V74" s="491"/>
      <c r="W74" s="491"/>
      <c r="X74" s="491"/>
      <c r="Y74" s="491"/>
      <c r="Z74" s="491"/>
      <c r="AA74" s="491"/>
      <c r="AB74" s="479"/>
      <c r="AC74" s="352"/>
      <c r="AD74" s="352"/>
      <c r="AE74" s="352"/>
      <c r="AF74" s="352"/>
      <c r="AG74" s="352"/>
      <c r="AH74" s="352"/>
    </row>
    <row r="75" spans="1:34" ht="15.75" customHeight="1" x14ac:dyDescent="0.25">
      <c r="A75" s="352"/>
      <c r="B75" s="489"/>
      <c r="C75" s="479"/>
      <c r="D75" s="37"/>
      <c r="E75" s="489"/>
      <c r="F75" s="479"/>
      <c r="G75" s="514"/>
      <c r="H75" s="491"/>
      <c r="I75" s="491"/>
      <c r="J75" s="491"/>
      <c r="K75" s="491"/>
      <c r="L75" s="491"/>
      <c r="M75" s="491"/>
      <c r="N75" s="491"/>
      <c r="O75" s="479"/>
      <c r="P75" s="514"/>
      <c r="Q75" s="491"/>
      <c r="R75" s="491"/>
      <c r="S75" s="491"/>
      <c r="T75" s="491"/>
      <c r="U75" s="491"/>
      <c r="V75" s="491"/>
      <c r="W75" s="491"/>
      <c r="X75" s="491"/>
      <c r="Y75" s="491"/>
      <c r="Z75" s="491"/>
      <c r="AA75" s="491"/>
      <c r="AB75" s="479"/>
      <c r="AC75" s="352"/>
      <c r="AD75" s="352"/>
      <c r="AE75" s="352"/>
      <c r="AF75" s="352"/>
      <c r="AG75" s="352"/>
      <c r="AH75" s="352"/>
    </row>
    <row r="76" spans="1:34" ht="26.25" customHeight="1" x14ac:dyDescent="0.25">
      <c r="A76" s="352"/>
      <c r="B76" s="513" t="s">
        <v>181</v>
      </c>
      <c r="C76" s="491"/>
      <c r="D76" s="491"/>
      <c r="E76" s="491"/>
      <c r="F76" s="491"/>
      <c r="G76" s="491"/>
      <c r="H76" s="491"/>
      <c r="I76" s="491"/>
      <c r="J76" s="491"/>
      <c r="K76" s="491"/>
      <c r="L76" s="491"/>
      <c r="M76" s="491"/>
      <c r="N76" s="491"/>
      <c r="O76" s="491"/>
      <c r="P76" s="491"/>
      <c r="Q76" s="491"/>
      <c r="R76" s="491"/>
      <c r="S76" s="491"/>
      <c r="T76" s="491"/>
      <c r="U76" s="491"/>
      <c r="V76" s="491"/>
      <c r="W76" s="491"/>
      <c r="X76" s="491"/>
      <c r="Y76" s="491"/>
      <c r="Z76" s="491"/>
      <c r="AA76" s="491"/>
      <c r="AB76" s="479"/>
      <c r="AC76" s="352"/>
      <c r="AD76" s="385"/>
      <c r="AE76" s="352"/>
      <c r="AF76" s="352"/>
      <c r="AG76" s="352"/>
      <c r="AH76" s="352"/>
    </row>
    <row r="77" spans="1:34" ht="12.75" customHeight="1" x14ac:dyDescent="0.25">
      <c r="A77" s="352"/>
      <c r="B77" s="352"/>
      <c r="C77" s="352"/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2"/>
      <c r="R77" s="352"/>
      <c r="S77" s="352"/>
      <c r="T77" s="352"/>
      <c r="U77" s="352"/>
      <c r="V77" s="352"/>
      <c r="W77" s="352"/>
      <c r="X77" s="352"/>
      <c r="Y77" s="352"/>
      <c r="Z77" s="352"/>
      <c r="AA77" s="352"/>
      <c r="AB77" s="352"/>
      <c r="AC77" s="352"/>
      <c r="AD77" s="352"/>
      <c r="AE77" s="352"/>
      <c r="AF77" s="352"/>
      <c r="AG77" s="352"/>
      <c r="AH77" s="352"/>
    </row>
    <row r="78" spans="1:34" ht="12.75" customHeight="1" x14ac:dyDescent="0.25">
      <c r="A78" s="352"/>
      <c r="B78" s="352"/>
      <c r="C78" s="352"/>
      <c r="D78" s="352"/>
      <c r="E78" s="352"/>
      <c r="F78" s="352"/>
      <c r="G78" s="352"/>
      <c r="H78" s="352"/>
      <c r="I78" s="352"/>
      <c r="J78" s="352"/>
      <c r="K78" s="352"/>
      <c r="L78" s="352"/>
      <c r="M78" s="352"/>
      <c r="N78" s="352"/>
      <c r="O78" s="352"/>
      <c r="P78" s="352"/>
      <c r="Q78" s="352"/>
      <c r="R78" s="352"/>
      <c r="S78" s="352"/>
      <c r="T78" s="352"/>
      <c r="U78" s="352"/>
      <c r="V78" s="352"/>
      <c r="W78" s="352"/>
      <c r="X78" s="352"/>
      <c r="Y78" s="352"/>
      <c r="Z78" s="352"/>
      <c r="AA78" s="352"/>
      <c r="AB78" s="352"/>
      <c r="AC78" s="352"/>
      <c r="AD78" s="352"/>
      <c r="AE78" s="352"/>
      <c r="AF78" s="352"/>
      <c r="AG78" s="352"/>
      <c r="AH78" s="352"/>
    </row>
    <row r="79" spans="1:34" ht="12.75" customHeight="1" x14ac:dyDescent="0.25">
      <c r="A79" s="352"/>
      <c r="B79" s="352"/>
      <c r="C79" s="352"/>
      <c r="D79" s="352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  <c r="Q79" s="352"/>
      <c r="R79" s="352"/>
      <c r="S79" s="352"/>
      <c r="T79" s="352"/>
      <c r="U79" s="352"/>
      <c r="V79" s="352"/>
      <c r="W79" s="352"/>
      <c r="X79" s="352"/>
      <c r="Y79" s="352"/>
      <c r="Z79" s="352"/>
      <c r="AA79" s="352"/>
      <c r="AB79" s="352"/>
      <c r="AC79" s="352"/>
      <c r="AD79" s="352"/>
      <c r="AE79" s="352"/>
      <c r="AF79" s="352"/>
      <c r="AG79" s="352"/>
      <c r="AH79" s="352"/>
    </row>
    <row r="80" spans="1:34" ht="12.75" customHeight="1" x14ac:dyDescent="0.25">
      <c r="A80" s="352"/>
      <c r="B80" s="352"/>
      <c r="C80" s="352"/>
      <c r="D80" s="352"/>
      <c r="E80" s="352"/>
      <c r="F80" s="352"/>
      <c r="G80" s="352"/>
      <c r="H80" s="352"/>
      <c r="I80" s="352"/>
      <c r="J80" s="352"/>
      <c r="K80" s="352"/>
      <c r="L80" s="352"/>
      <c r="M80" s="352"/>
      <c r="N80" s="352"/>
      <c r="O80" s="352"/>
      <c r="P80" s="352"/>
      <c r="Q80" s="352"/>
      <c r="R80" s="352"/>
      <c r="S80" s="352"/>
      <c r="T80" s="352"/>
      <c r="U80" s="352"/>
      <c r="V80" s="352"/>
      <c r="W80" s="352"/>
      <c r="X80" s="352"/>
      <c r="Y80" s="352"/>
      <c r="Z80" s="352"/>
      <c r="AA80" s="352"/>
      <c r="AB80" s="352"/>
      <c r="AC80" s="352"/>
      <c r="AD80" s="352"/>
      <c r="AE80" s="352"/>
      <c r="AF80" s="352"/>
      <c r="AG80" s="352"/>
      <c r="AH80" s="352"/>
    </row>
    <row r="81" spans="1:34" ht="12.75" customHeight="1" x14ac:dyDescent="0.25">
      <c r="A81" s="352"/>
      <c r="B81" s="352"/>
      <c r="C81" s="352"/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  <c r="AE81" s="352"/>
      <c r="AF81" s="352"/>
      <c r="AG81" s="352"/>
      <c r="AH81" s="352"/>
    </row>
    <row r="82" spans="1:34" ht="12.75" customHeight="1" x14ac:dyDescent="0.25">
      <c r="A82" s="352"/>
      <c r="B82" s="352"/>
      <c r="C82" s="352"/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2"/>
      <c r="O82" s="352"/>
      <c r="P82" s="352"/>
      <c r="Q82" s="352"/>
      <c r="R82" s="352"/>
      <c r="S82" s="352"/>
      <c r="T82" s="352"/>
      <c r="U82" s="352"/>
      <c r="V82" s="352"/>
      <c r="W82" s="352"/>
      <c r="X82" s="352"/>
      <c r="Y82" s="352"/>
      <c r="Z82" s="352"/>
      <c r="AA82" s="352"/>
      <c r="AB82" s="352"/>
      <c r="AC82" s="352"/>
      <c r="AD82" s="352"/>
      <c r="AE82" s="352"/>
      <c r="AF82" s="352"/>
      <c r="AG82" s="352"/>
      <c r="AH82" s="352"/>
    </row>
    <row r="83" spans="1:34" ht="12.75" customHeight="1" x14ac:dyDescent="0.25">
      <c r="A83" s="352"/>
      <c r="B83" s="352"/>
      <c r="C83" s="352"/>
      <c r="D83" s="352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  <c r="AE83" s="352"/>
      <c r="AF83" s="352"/>
      <c r="AG83" s="352"/>
      <c r="AH83" s="352"/>
    </row>
    <row r="84" spans="1:34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  <c r="AE84" s="352"/>
      <c r="AF84" s="352"/>
      <c r="AG84" s="352"/>
      <c r="AH84" s="352"/>
    </row>
    <row r="85" spans="1:34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</row>
    <row r="86" spans="1:34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  <c r="AE86" s="352"/>
      <c r="AF86" s="352"/>
      <c r="AG86" s="352"/>
      <c r="AH86" s="352"/>
    </row>
    <row r="87" spans="1:34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  <c r="AG87" s="352"/>
      <c r="AH87" s="352"/>
    </row>
    <row r="88" spans="1:34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  <c r="AE88" s="352"/>
      <c r="AF88" s="352"/>
      <c r="AG88" s="352"/>
      <c r="AH88" s="352"/>
    </row>
    <row r="89" spans="1:34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  <c r="AE89" s="352"/>
      <c r="AF89" s="352"/>
      <c r="AG89" s="352"/>
      <c r="AH89" s="352"/>
    </row>
    <row r="90" spans="1:34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  <c r="AE90" s="352"/>
      <c r="AF90" s="352"/>
      <c r="AG90" s="352"/>
      <c r="AH90" s="352"/>
    </row>
    <row r="91" spans="1:34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  <c r="AE91" s="352"/>
      <c r="AF91" s="352"/>
      <c r="AG91" s="352"/>
      <c r="AH91" s="352"/>
    </row>
    <row r="92" spans="1:34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  <c r="AE92" s="352"/>
      <c r="AF92" s="352"/>
      <c r="AG92" s="352"/>
      <c r="AH92" s="352"/>
    </row>
    <row r="93" spans="1:34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  <c r="AE93" s="352"/>
      <c r="AF93" s="352"/>
      <c r="AG93" s="352"/>
      <c r="AH93" s="352"/>
    </row>
    <row r="94" spans="1:34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  <c r="AE94" s="352"/>
      <c r="AF94" s="352"/>
      <c r="AG94" s="352"/>
      <c r="AH94" s="352"/>
    </row>
    <row r="95" spans="1:34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  <c r="AE95" s="352"/>
      <c r="AF95" s="352"/>
      <c r="AG95" s="352"/>
      <c r="AH95" s="352"/>
    </row>
    <row r="96" spans="1:34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  <c r="AE96" s="352"/>
      <c r="AF96" s="352"/>
      <c r="AG96" s="352"/>
      <c r="AH96" s="352"/>
    </row>
    <row r="97" spans="1:34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  <c r="AE97" s="352"/>
      <c r="AF97" s="352"/>
      <c r="AG97" s="352"/>
      <c r="AH97" s="352"/>
    </row>
    <row r="98" spans="1:34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  <c r="AE98" s="352"/>
      <c r="AF98" s="352"/>
      <c r="AG98" s="352"/>
      <c r="AH98" s="352"/>
    </row>
    <row r="99" spans="1:34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  <c r="AE99" s="352"/>
      <c r="AF99" s="352"/>
      <c r="AG99" s="352"/>
      <c r="AH99" s="352"/>
    </row>
    <row r="100" spans="1:34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  <c r="AE100" s="352"/>
      <c r="AF100" s="352"/>
      <c r="AG100" s="352"/>
      <c r="AH100" s="352"/>
    </row>
    <row r="101" spans="1:34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  <c r="AH101" s="352"/>
    </row>
    <row r="102" spans="1:34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  <c r="AE102" s="352"/>
      <c r="AF102" s="352"/>
      <c r="AG102" s="352"/>
      <c r="AH102" s="352"/>
    </row>
    <row r="103" spans="1:34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  <c r="AE103" s="352"/>
      <c r="AF103" s="352"/>
      <c r="AG103" s="352"/>
      <c r="AH103" s="352"/>
    </row>
    <row r="104" spans="1:34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  <c r="AE104" s="352"/>
      <c r="AF104" s="352"/>
      <c r="AG104" s="352"/>
      <c r="AH104" s="352"/>
    </row>
    <row r="105" spans="1:34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  <c r="AE105" s="352"/>
      <c r="AF105" s="352"/>
      <c r="AG105" s="352"/>
      <c r="AH105" s="352"/>
    </row>
    <row r="106" spans="1:34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  <c r="AE106" s="352"/>
      <c r="AF106" s="352"/>
      <c r="AG106" s="352"/>
      <c r="AH106" s="352"/>
    </row>
    <row r="107" spans="1:34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</row>
    <row r="108" spans="1:34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  <c r="AE108" s="352"/>
      <c r="AF108" s="352"/>
      <c r="AG108" s="352"/>
      <c r="AH108" s="352"/>
    </row>
    <row r="109" spans="1:34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</row>
    <row r="110" spans="1:34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  <c r="AE110" s="352"/>
      <c r="AF110" s="352"/>
      <c r="AG110" s="352"/>
      <c r="AH110" s="352"/>
    </row>
    <row r="111" spans="1:34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  <c r="AE111" s="352"/>
      <c r="AF111" s="352"/>
      <c r="AG111" s="352"/>
      <c r="AH111" s="352"/>
    </row>
    <row r="112" spans="1:34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  <c r="AE112" s="352"/>
      <c r="AF112" s="352"/>
      <c r="AG112" s="352"/>
      <c r="AH112" s="352"/>
    </row>
    <row r="113" spans="1:34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  <c r="AE113" s="352"/>
      <c r="AF113" s="352"/>
      <c r="AG113" s="352"/>
      <c r="AH113" s="352"/>
    </row>
    <row r="114" spans="1:34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  <c r="AE114" s="352"/>
      <c r="AF114" s="352"/>
      <c r="AG114" s="352"/>
      <c r="AH114" s="352"/>
    </row>
    <row r="115" spans="1:34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  <c r="AE115" s="352"/>
      <c r="AF115" s="352"/>
      <c r="AG115" s="352"/>
      <c r="AH115" s="352"/>
    </row>
    <row r="116" spans="1:34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  <c r="AE116" s="352"/>
      <c r="AF116" s="352"/>
      <c r="AG116" s="352"/>
      <c r="AH116" s="352"/>
    </row>
    <row r="117" spans="1:34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  <c r="AE117" s="352"/>
      <c r="AF117" s="352"/>
      <c r="AG117" s="352"/>
      <c r="AH117" s="352"/>
    </row>
    <row r="118" spans="1:34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  <c r="AE118" s="352"/>
      <c r="AF118" s="352"/>
      <c r="AG118" s="352"/>
      <c r="AH118" s="352"/>
    </row>
    <row r="119" spans="1:34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  <c r="AE119" s="352"/>
      <c r="AF119" s="352"/>
      <c r="AG119" s="352"/>
      <c r="AH119" s="352"/>
    </row>
    <row r="120" spans="1:34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  <c r="AE120" s="352"/>
      <c r="AF120" s="352"/>
      <c r="AG120" s="352"/>
      <c r="AH120" s="352"/>
    </row>
    <row r="121" spans="1:34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  <c r="AE121" s="352"/>
      <c r="AF121" s="352"/>
      <c r="AG121" s="352"/>
      <c r="AH121" s="352"/>
    </row>
    <row r="122" spans="1:34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  <c r="AH122" s="352"/>
    </row>
    <row r="123" spans="1:34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  <c r="AE123" s="352"/>
      <c r="AF123" s="352"/>
      <c r="AG123" s="352"/>
      <c r="AH123" s="352"/>
    </row>
    <row r="124" spans="1:34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  <c r="AE124" s="352"/>
      <c r="AF124" s="352"/>
      <c r="AG124" s="352"/>
      <c r="AH124" s="352"/>
    </row>
    <row r="125" spans="1:34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  <c r="AE125" s="352"/>
      <c r="AF125" s="352"/>
      <c r="AG125" s="352"/>
      <c r="AH125" s="352"/>
    </row>
    <row r="126" spans="1:34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  <c r="AE126" s="352"/>
      <c r="AF126" s="352"/>
      <c r="AG126" s="352"/>
      <c r="AH126" s="352"/>
    </row>
    <row r="127" spans="1:34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  <c r="AE127" s="352"/>
      <c r="AF127" s="352"/>
      <c r="AG127" s="352"/>
      <c r="AH127" s="352"/>
    </row>
    <row r="128" spans="1:34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  <c r="AE128" s="352"/>
      <c r="AF128" s="352"/>
      <c r="AG128" s="352"/>
      <c r="AH128" s="352"/>
    </row>
    <row r="129" spans="1:34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  <c r="AE129" s="352"/>
      <c r="AF129" s="352"/>
      <c r="AG129" s="352"/>
      <c r="AH129" s="352"/>
    </row>
    <row r="130" spans="1:34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  <c r="AE130" s="352"/>
      <c r="AF130" s="352"/>
      <c r="AG130" s="352"/>
      <c r="AH130" s="352"/>
    </row>
    <row r="131" spans="1:34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  <c r="AE131" s="352"/>
      <c r="AF131" s="352"/>
      <c r="AG131" s="352"/>
      <c r="AH131" s="352"/>
    </row>
    <row r="132" spans="1:34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  <c r="AE132" s="352"/>
      <c r="AF132" s="352"/>
      <c r="AG132" s="352"/>
      <c r="AH132" s="352"/>
    </row>
    <row r="133" spans="1:34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  <c r="AE133" s="352"/>
      <c r="AF133" s="352"/>
      <c r="AG133" s="352"/>
      <c r="AH133" s="352"/>
    </row>
    <row r="134" spans="1:34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  <c r="AE134" s="352"/>
      <c r="AF134" s="352"/>
      <c r="AG134" s="352"/>
      <c r="AH134" s="352"/>
    </row>
    <row r="135" spans="1:34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  <c r="AE135" s="352"/>
      <c r="AF135" s="352"/>
      <c r="AG135" s="352"/>
      <c r="AH135" s="352"/>
    </row>
    <row r="136" spans="1:34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  <c r="AE136" s="352"/>
      <c r="AF136" s="352"/>
      <c r="AG136" s="352"/>
      <c r="AH136" s="352"/>
    </row>
    <row r="137" spans="1:34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  <c r="AE137" s="352"/>
      <c r="AF137" s="352"/>
      <c r="AG137" s="352"/>
      <c r="AH137" s="352"/>
    </row>
    <row r="138" spans="1:34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  <c r="AE138" s="352"/>
      <c r="AF138" s="352"/>
      <c r="AG138" s="352"/>
      <c r="AH138" s="352"/>
    </row>
    <row r="139" spans="1:34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  <c r="AE139" s="352"/>
      <c r="AF139" s="352"/>
      <c r="AG139" s="352"/>
      <c r="AH139" s="352"/>
    </row>
    <row r="140" spans="1:34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  <c r="AE140" s="352"/>
      <c r="AF140" s="352"/>
      <c r="AG140" s="352"/>
      <c r="AH140" s="352"/>
    </row>
    <row r="141" spans="1:34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  <c r="AE141" s="352"/>
      <c r="AF141" s="352"/>
      <c r="AG141" s="352"/>
      <c r="AH141" s="352"/>
    </row>
    <row r="142" spans="1:34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  <c r="AE142" s="352"/>
      <c r="AF142" s="352"/>
      <c r="AG142" s="352"/>
      <c r="AH142" s="352"/>
    </row>
    <row r="143" spans="1:34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</row>
    <row r="144" spans="1:34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  <c r="AE144" s="352"/>
      <c r="AF144" s="352"/>
      <c r="AG144" s="352"/>
      <c r="AH144" s="352"/>
    </row>
    <row r="145" spans="1:34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</row>
    <row r="146" spans="1:34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  <c r="AE146" s="352"/>
      <c r="AF146" s="352"/>
      <c r="AG146" s="352"/>
      <c r="AH146" s="352"/>
    </row>
    <row r="147" spans="1:34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  <c r="AE147" s="352"/>
      <c r="AF147" s="352"/>
      <c r="AG147" s="352"/>
      <c r="AH147" s="352"/>
    </row>
    <row r="148" spans="1:34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  <c r="AE148" s="352"/>
      <c r="AF148" s="352"/>
      <c r="AG148" s="352"/>
      <c r="AH148" s="352"/>
    </row>
    <row r="149" spans="1:34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  <c r="AE149" s="352"/>
      <c r="AF149" s="352"/>
      <c r="AG149" s="352"/>
      <c r="AH149" s="352"/>
    </row>
    <row r="150" spans="1:34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  <c r="AE150" s="352"/>
      <c r="AF150" s="352"/>
      <c r="AG150" s="352"/>
      <c r="AH150" s="352"/>
    </row>
    <row r="151" spans="1:34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  <c r="AE151" s="352"/>
      <c r="AF151" s="352"/>
      <c r="AG151" s="352"/>
      <c r="AH151" s="352"/>
    </row>
    <row r="152" spans="1:34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  <c r="AE152" s="352"/>
      <c r="AF152" s="352"/>
      <c r="AG152" s="352"/>
      <c r="AH152" s="352"/>
    </row>
    <row r="153" spans="1:34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  <c r="AE153" s="352"/>
      <c r="AF153" s="352"/>
      <c r="AG153" s="352"/>
      <c r="AH153" s="352"/>
    </row>
    <row r="154" spans="1:34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  <c r="AE154" s="352"/>
      <c r="AF154" s="352"/>
      <c r="AG154" s="352"/>
      <c r="AH154" s="352"/>
    </row>
    <row r="155" spans="1:34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  <c r="AE155" s="352"/>
      <c r="AF155" s="352"/>
      <c r="AG155" s="352"/>
      <c r="AH155" s="352"/>
    </row>
    <row r="156" spans="1:34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  <c r="AE156" s="352"/>
      <c r="AF156" s="352"/>
      <c r="AG156" s="352"/>
      <c r="AH156" s="352"/>
    </row>
    <row r="157" spans="1:34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  <c r="AE157" s="352"/>
      <c r="AF157" s="352"/>
      <c r="AG157" s="352"/>
      <c r="AH157" s="352"/>
    </row>
    <row r="158" spans="1:34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  <c r="AE158" s="352"/>
      <c r="AF158" s="352"/>
      <c r="AG158" s="352"/>
      <c r="AH158" s="352"/>
    </row>
    <row r="159" spans="1:34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  <c r="AE159" s="352"/>
      <c r="AF159" s="352"/>
      <c r="AG159" s="352"/>
      <c r="AH159" s="352"/>
    </row>
    <row r="160" spans="1:34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  <c r="AE160" s="352"/>
      <c r="AF160" s="352"/>
      <c r="AG160" s="352"/>
      <c r="AH160" s="352"/>
    </row>
    <row r="161" spans="1:34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  <c r="AE161" s="352"/>
      <c r="AF161" s="352"/>
      <c r="AG161" s="352"/>
      <c r="AH161" s="352"/>
    </row>
    <row r="162" spans="1:34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  <c r="AE162" s="352"/>
      <c r="AF162" s="352"/>
      <c r="AG162" s="352"/>
      <c r="AH162" s="352"/>
    </row>
    <row r="163" spans="1:34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  <c r="AE163" s="352"/>
      <c r="AF163" s="352"/>
      <c r="AG163" s="352"/>
      <c r="AH163" s="352"/>
    </row>
    <row r="164" spans="1:34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  <c r="AE164" s="352"/>
      <c r="AF164" s="352"/>
      <c r="AG164" s="352"/>
      <c r="AH164" s="352"/>
    </row>
    <row r="165" spans="1:34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  <c r="AE165" s="352"/>
      <c r="AF165" s="352"/>
      <c r="AG165" s="352"/>
      <c r="AH165" s="352"/>
    </row>
    <row r="166" spans="1:34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  <c r="AE166" s="352"/>
      <c r="AF166" s="352"/>
      <c r="AG166" s="352"/>
      <c r="AH166" s="352"/>
    </row>
    <row r="167" spans="1:34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  <c r="AE167" s="352"/>
      <c r="AF167" s="352"/>
      <c r="AG167" s="352"/>
      <c r="AH167" s="352"/>
    </row>
    <row r="168" spans="1:34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  <c r="AE168" s="352"/>
      <c r="AF168" s="352"/>
      <c r="AG168" s="352"/>
      <c r="AH168" s="352"/>
    </row>
    <row r="169" spans="1:34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  <c r="AE169" s="352"/>
      <c r="AF169" s="352"/>
      <c r="AG169" s="352"/>
      <c r="AH169" s="352"/>
    </row>
    <row r="170" spans="1:34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  <c r="AE170" s="352"/>
      <c r="AF170" s="352"/>
      <c r="AG170" s="352"/>
      <c r="AH170" s="352"/>
    </row>
    <row r="171" spans="1:34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  <c r="AE171" s="352"/>
      <c r="AF171" s="352"/>
      <c r="AG171" s="352"/>
      <c r="AH171" s="352"/>
    </row>
    <row r="172" spans="1:34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  <c r="AE172" s="352"/>
      <c r="AF172" s="352"/>
      <c r="AG172" s="352"/>
      <c r="AH172" s="352"/>
    </row>
    <row r="173" spans="1:34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  <c r="AE173" s="352"/>
      <c r="AF173" s="352"/>
      <c r="AG173" s="352"/>
      <c r="AH173" s="352"/>
    </row>
    <row r="174" spans="1:34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  <c r="AE174" s="352"/>
      <c r="AF174" s="352"/>
      <c r="AG174" s="352"/>
      <c r="AH174" s="352"/>
    </row>
    <row r="175" spans="1:34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  <c r="AE175" s="352"/>
      <c r="AF175" s="352"/>
      <c r="AG175" s="352"/>
      <c r="AH175" s="352"/>
    </row>
    <row r="176" spans="1:34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  <c r="AE176" s="352"/>
      <c r="AF176" s="352"/>
      <c r="AG176" s="352"/>
      <c r="AH176" s="352"/>
    </row>
    <row r="177" spans="1:34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  <c r="AE177" s="352"/>
      <c r="AF177" s="352"/>
      <c r="AG177" s="352"/>
      <c r="AH177" s="352"/>
    </row>
    <row r="178" spans="1:34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  <c r="AE178" s="352"/>
      <c r="AF178" s="352"/>
      <c r="AG178" s="352"/>
      <c r="AH178" s="352"/>
    </row>
    <row r="179" spans="1:34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  <c r="AE179" s="352"/>
      <c r="AF179" s="352"/>
      <c r="AG179" s="352"/>
      <c r="AH179" s="352"/>
    </row>
    <row r="180" spans="1:34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  <c r="AE180" s="352"/>
      <c r="AF180" s="352"/>
      <c r="AG180" s="352"/>
      <c r="AH180" s="352"/>
    </row>
    <row r="181" spans="1:34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  <c r="AE181" s="352"/>
      <c r="AF181" s="352"/>
      <c r="AG181" s="352"/>
      <c r="AH181" s="352"/>
    </row>
    <row r="182" spans="1:34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  <c r="AE182" s="352"/>
      <c r="AF182" s="352"/>
      <c r="AG182" s="352"/>
      <c r="AH182" s="352"/>
    </row>
    <row r="183" spans="1:34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  <c r="AE183" s="352"/>
      <c r="AF183" s="352"/>
      <c r="AG183" s="352"/>
      <c r="AH183" s="352"/>
    </row>
    <row r="184" spans="1:34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  <c r="AE184" s="352"/>
      <c r="AF184" s="352"/>
      <c r="AG184" s="352"/>
      <c r="AH184" s="352"/>
    </row>
    <row r="185" spans="1:34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  <c r="AE185" s="352"/>
      <c r="AF185" s="352"/>
      <c r="AG185" s="352"/>
      <c r="AH185" s="352"/>
    </row>
    <row r="186" spans="1:34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  <c r="AE186" s="352"/>
      <c r="AF186" s="352"/>
      <c r="AG186" s="352"/>
      <c r="AH186" s="352"/>
    </row>
    <row r="187" spans="1:34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  <c r="AE187" s="352"/>
      <c r="AF187" s="352"/>
      <c r="AG187" s="352"/>
      <c r="AH187" s="352"/>
    </row>
    <row r="188" spans="1:34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  <c r="AE188" s="352"/>
      <c r="AF188" s="352"/>
      <c r="AG188" s="352"/>
      <c r="AH188" s="352"/>
    </row>
    <row r="189" spans="1:34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  <c r="AE189" s="352"/>
      <c r="AF189" s="352"/>
      <c r="AG189" s="352"/>
      <c r="AH189" s="352"/>
    </row>
    <row r="190" spans="1:34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  <c r="AE190" s="352"/>
      <c r="AF190" s="352"/>
      <c r="AG190" s="352"/>
      <c r="AH190" s="352"/>
    </row>
    <row r="191" spans="1:34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  <c r="AE191" s="352"/>
      <c r="AF191" s="352"/>
      <c r="AG191" s="352"/>
      <c r="AH191" s="352"/>
    </row>
    <row r="192" spans="1:34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  <c r="AE192" s="352"/>
      <c r="AF192" s="352"/>
      <c r="AG192" s="352"/>
      <c r="AH192" s="352"/>
    </row>
    <row r="193" spans="1:34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  <c r="AE193" s="352"/>
      <c r="AF193" s="352"/>
      <c r="AG193" s="352"/>
      <c r="AH193" s="352"/>
    </row>
    <row r="194" spans="1:34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  <c r="AE194" s="352"/>
      <c r="AF194" s="352"/>
      <c r="AG194" s="352"/>
      <c r="AH194" s="352"/>
    </row>
    <row r="195" spans="1:34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  <c r="AE195" s="352"/>
      <c r="AF195" s="352"/>
      <c r="AG195" s="352"/>
      <c r="AH195" s="352"/>
    </row>
    <row r="196" spans="1:34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  <c r="AE196" s="352"/>
      <c r="AF196" s="352"/>
      <c r="AG196" s="352"/>
      <c r="AH196" s="352"/>
    </row>
    <row r="197" spans="1:34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  <c r="AE197" s="352"/>
      <c r="AF197" s="352"/>
      <c r="AG197" s="352"/>
      <c r="AH197" s="352"/>
    </row>
    <row r="198" spans="1:34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  <c r="AE198" s="352"/>
      <c r="AF198" s="352"/>
      <c r="AG198" s="352"/>
      <c r="AH198" s="352"/>
    </row>
    <row r="199" spans="1:34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  <c r="AE199" s="352"/>
      <c r="AF199" s="352"/>
      <c r="AG199" s="352"/>
      <c r="AH199" s="352"/>
    </row>
    <row r="200" spans="1:34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  <c r="AE200" s="352"/>
      <c r="AF200" s="352"/>
      <c r="AG200" s="352"/>
      <c r="AH200" s="352"/>
    </row>
    <row r="201" spans="1:34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  <c r="AE201" s="352"/>
      <c r="AF201" s="352"/>
      <c r="AG201" s="352"/>
      <c r="AH201" s="352"/>
    </row>
    <row r="202" spans="1:34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  <c r="AE202" s="352"/>
      <c r="AF202" s="352"/>
      <c r="AG202" s="352"/>
      <c r="AH202" s="352"/>
    </row>
    <row r="203" spans="1:34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  <c r="AE203" s="352"/>
      <c r="AF203" s="352"/>
      <c r="AG203" s="352"/>
      <c r="AH203" s="352"/>
    </row>
    <row r="204" spans="1:34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  <c r="AE204" s="352"/>
      <c r="AF204" s="352"/>
      <c r="AG204" s="352"/>
      <c r="AH204" s="352"/>
    </row>
    <row r="205" spans="1:34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  <c r="AE205" s="352"/>
      <c r="AF205" s="352"/>
      <c r="AG205" s="352"/>
      <c r="AH205" s="352"/>
    </row>
    <row r="206" spans="1:34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  <c r="AE206" s="352"/>
      <c r="AF206" s="352"/>
      <c r="AG206" s="352"/>
      <c r="AH206" s="352"/>
    </row>
    <row r="207" spans="1:34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  <c r="AE207" s="352"/>
      <c r="AF207" s="352"/>
      <c r="AG207" s="352"/>
      <c r="AH207" s="352"/>
    </row>
    <row r="208" spans="1:34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  <c r="AE208" s="352"/>
      <c r="AF208" s="352"/>
      <c r="AG208" s="352"/>
      <c r="AH208" s="352"/>
    </row>
    <row r="209" spans="1:34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  <c r="AE209" s="352"/>
      <c r="AF209" s="352"/>
      <c r="AG209" s="352"/>
      <c r="AH209" s="352"/>
    </row>
    <row r="210" spans="1:34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  <c r="AE210" s="352"/>
      <c r="AF210" s="352"/>
      <c r="AG210" s="352"/>
      <c r="AH210" s="352"/>
    </row>
    <row r="211" spans="1:34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  <c r="AE211" s="352"/>
      <c r="AF211" s="352"/>
      <c r="AG211" s="352"/>
      <c r="AH211" s="352"/>
    </row>
    <row r="212" spans="1:34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  <c r="AE212" s="352"/>
      <c r="AF212" s="352"/>
      <c r="AG212" s="352"/>
      <c r="AH212" s="352"/>
    </row>
    <row r="213" spans="1:34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  <c r="AE213" s="352"/>
      <c r="AF213" s="352"/>
      <c r="AG213" s="352"/>
      <c r="AH213" s="352"/>
    </row>
    <row r="214" spans="1:34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  <c r="AE214" s="352"/>
      <c r="AF214" s="352"/>
      <c r="AG214" s="352"/>
      <c r="AH214" s="352"/>
    </row>
    <row r="215" spans="1:34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  <c r="AE215" s="352"/>
      <c r="AF215" s="352"/>
      <c r="AG215" s="352"/>
      <c r="AH215" s="352"/>
    </row>
    <row r="216" spans="1:34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  <c r="AE216" s="352"/>
      <c r="AF216" s="352"/>
      <c r="AG216" s="352"/>
      <c r="AH216" s="352"/>
    </row>
    <row r="217" spans="1:34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  <c r="AE217" s="352"/>
      <c r="AF217" s="352"/>
      <c r="AG217" s="352"/>
      <c r="AH217" s="352"/>
    </row>
    <row r="218" spans="1:34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  <c r="AE218" s="352"/>
      <c r="AF218" s="352"/>
      <c r="AG218" s="352"/>
      <c r="AH218" s="352"/>
    </row>
    <row r="219" spans="1:34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  <c r="AE219" s="352"/>
      <c r="AF219" s="352"/>
      <c r="AG219" s="352"/>
      <c r="AH219" s="352"/>
    </row>
    <row r="220" spans="1:34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  <c r="AE220" s="352"/>
      <c r="AF220" s="352"/>
      <c r="AG220" s="352"/>
      <c r="AH220" s="352"/>
    </row>
    <row r="221" spans="1:34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  <c r="AE221" s="352"/>
      <c r="AF221" s="352"/>
      <c r="AG221" s="352"/>
      <c r="AH221" s="352"/>
    </row>
    <row r="222" spans="1:34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  <c r="AE222" s="352"/>
      <c r="AF222" s="352"/>
      <c r="AG222" s="352"/>
      <c r="AH222" s="352"/>
    </row>
    <row r="223" spans="1:34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  <c r="AE223" s="352"/>
      <c r="AF223" s="352"/>
      <c r="AG223" s="352"/>
      <c r="AH223" s="352"/>
    </row>
    <row r="224" spans="1:34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  <c r="AE224" s="352"/>
      <c r="AF224" s="352"/>
      <c r="AG224" s="352"/>
      <c r="AH224" s="352"/>
    </row>
    <row r="225" spans="1:34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  <c r="AE225" s="352"/>
      <c r="AF225" s="352"/>
      <c r="AG225" s="352"/>
      <c r="AH225" s="352"/>
    </row>
    <row r="226" spans="1:34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  <c r="AE226" s="352"/>
      <c r="AF226" s="352"/>
      <c r="AG226" s="352"/>
      <c r="AH226" s="352"/>
    </row>
    <row r="227" spans="1:34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  <c r="AE227" s="352"/>
      <c r="AF227" s="352"/>
      <c r="AG227" s="352"/>
      <c r="AH227" s="352"/>
    </row>
    <row r="228" spans="1:34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  <c r="AE228" s="352"/>
      <c r="AF228" s="352"/>
      <c r="AG228" s="352"/>
      <c r="AH228" s="352"/>
    </row>
    <row r="229" spans="1:34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  <c r="AE229" s="352"/>
      <c r="AF229" s="352"/>
      <c r="AG229" s="352"/>
      <c r="AH229" s="352"/>
    </row>
    <row r="230" spans="1:34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  <c r="AE230" s="352"/>
      <c r="AF230" s="352"/>
      <c r="AG230" s="352"/>
      <c r="AH230" s="352"/>
    </row>
    <row r="231" spans="1:34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  <c r="AE231" s="352"/>
      <c r="AF231" s="352"/>
      <c r="AG231" s="352"/>
      <c r="AH231" s="352"/>
    </row>
    <row r="232" spans="1:34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  <c r="AE232" s="352"/>
      <c r="AF232" s="352"/>
      <c r="AG232" s="352"/>
      <c r="AH232" s="352"/>
    </row>
    <row r="233" spans="1:34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  <c r="AE233" s="352"/>
      <c r="AF233" s="352"/>
      <c r="AG233" s="352"/>
      <c r="AH233" s="352"/>
    </row>
    <row r="234" spans="1:34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  <c r="AE234" s="352"/>
      <c r="AF234" s="352"/>
      <c r="AG234" s="352"/>
      <c r="AH234" s="352"/>
    </row>
    <row r="235" spans="1:34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  <c r="AE235" s="352"/>
      <c r="AF235" s="352"/>
      <c r="AG235" s="352"/>
      <c r="AH235" s="352"/>
    </row>
    <row r="236" spans="1:34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  <c r="AE236" s="352"/>
      <c r="AF236" s="352"/>
      <c r="AG236" s="352"/>
      <c r="AH236" s="352"/>
    </row>
    <row r="237" spans="1:34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  <c r="AE237" s="352"/>
      <c r="AF237" s="352"/>
      <c r="AG237" s="352"/>
      <c r="AH237" s="352"/>
    </row>
    <row r="238" spans="1:34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  <c r="AE238" s="352"/>
      <c r="AF238" s="352"/>
      <c r="AG238" s="352"/>
      <c r="AH238" s="352"/>
    </row>
    <row r="239" spans="1:34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  <c r="AE239" s="352"/>
      <c r="AF239" s="352"/>
      <c r="AG239" s="352"/>
      <c r="AH239" s="352"/>
    </row>
    <row r="240" spans="1:34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  <c r="AE240" s="352"/>
      <c r="AF240" s="352"/>
      <c r="AG240" s="352"/>
      <c r="AH240" s="352"/>
    </row>
    <row r="241" spans="1:34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  <c r="AE241" s="352"/>
      <c r="AF241" s="352"/>
      <c r="AG241" s="352"/>
      <c r="AH241" s="352"/>
    </row>
    <row r="242" spans="1:34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  <c r="AE242" s="352"/>
      <c r="AF242" s="352"/>
      <c r="AG242" s="352"/>
      <c r="AH242" s="352"/>
    </row>
    <row r="243" spans="1:34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  <c r="AE243" s="352"/>
      <c r="AF243" s="352"/>
      <c r="AG243" s="352"/>
      <c r="AH243" s="352"/>
    </row>
    <row r="244" spans="1:34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  <c r="AE244" s="352"/>
      <c r="AF244" s="352"/>
      <c r="AG244" s="352"/>
      <c r="AH244" s="352"/>
    </row>
    <row r="245" spans="1:34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  <c r="AE245" s="352"/>
      <c r="AF245" s="352"/>
      <c r="AG245" s="352"/>
      <c r="AH245" s="352"/>
    </row>
    <row r="246" spans="1:34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  <c r="AE246" s="352"/>
      <c r="AF246" s="352"/>
      <c r="AG246" s="352"/>
      <c r="AH246" s="352"/>
    </row>
    <row r="247" spans="1:34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  <c r="AE247" s="352"/>
      <c r="AF247" s="352"/>
      <c r="AG247" s="352"/>
      <c r="AH247" s="352"/>
    </row>
    <row r="248" spans="1:34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  <c r="AE248" s="352"/>
      <c r="AF248" s="352"/>
      <c r="AG248" s="352"/>
      <c r="AH248" s="352"/>
    </row>
    <row r="249" spans="1:34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  <c r="AE249" s="352"/>
      <c r="AF249" s="352"/>
      <c r="AG249" s="352"/>
      <c r="AH249" s="352"/>
    </row>
    <row r="250" spans="1:34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  <c r="AE250" s="352"/>
      <c r="AF250" s="352"/>
      <c r="AG250" s="352"/>
      <c r="AH250" s="352"/>
    </row>
    <row r="251" spans="1:34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  <c r="AE251" s="352"/>
      <c r="AF251" s="352"/>
      <c r="AG251" s="352"/>
      <c r="AH251" s="352"/>
    </row>
    <row r="252" spans="1:34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  <c r="AE252" s="352"/>
      <c r="AF252" s="352"/>
      <c r="AG252" s="352"/>
      <c r="AH252" s="352"/>
    </row>
    <row r="253" spans="1:34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  <c r="AE253" s="352"/>
      <c r="AF253" s="352"/>
      <c r="AG253" s="352"/>
      <c r="AH253" s="352"/>
    </row>
    <row r="254" spans="1:34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  <c r="AE254" s="352"/>
      <c r="AF254" s="352"/>
      <c r="AG254" s="352"/>
      <c r="AH254" s="352"/>
    </row>
    <row r="255" spans="1:34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  <c r="AE255" s="352"/>
      <c r="AF255" s="352"/>
      <c r="AG255" s="352"/>
      <c r="AH255" s="352"/>
    </row>
    <row r="256" spans="1:34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  <c r="AE256" s="352"/>
      <c r="AF256" s="352"/>
      <c r="AG256" s="352"/>
      <c r="AH256" s="352"/>
    </row>
    <row r="257" spans="1:34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  <c r="AE257" s="352"/>
      <c r="AF257" s="352"/>
      <c r="AG257" s="352"/>
      <c r="AH257" s="352"/>
    </row>
    <row r="258" spans="1:34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  <c r="AE258" s="352"/>
      <c r="AF258" s="352"/>
      <c r="AG258" s="352"/>
      <c r="AH258" s="352"/>
    </row>
    <row r="259" spans="1:34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  <c r="AE259" s="352"/>
      <c r="AF259" s="352"/>
      <c r="AG259" s="352"/>
      <c r="AH259" s="352"/>
    </row>
    <row r="260" spans="1:34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  <c r="AE260" s="352"/>
      <c r="AF260" s="352"/>
      <c r="AG260" s="352"/>
      <c r="AH260" s="352"/>
    </row>
    <row r="261" spans="1:34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  <c r="AE261" s="352"/>
      <c r="AF261" s="352"/>
      <c r="AG261" s="352"/>
      <c r="AH261" s="352"/>
    </row>
    <row r="262" spans="1:34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  <c r="AE262" s="352"/>
      <c r="AF262" s="352"/>
      <c r="AG262" s="352"/>
      <c r="AH262" s="352"/>
    </row>
    <row r="263" spans="1:34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  <c r="AE263" s="352"/>
      <c r="AF263" s="352"/>
      <c r="AG263" s="352"/>
      <c r="AH263" s="352"/>
    </row>
    <row r="264" spans="1:34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  <c r="AE264" s="352"/>
      <c r="AF264" s="352"/>
      <c r="AG264" s="352"/>
      <c r="AH264" s="352"/>
    </row>
    <row r="265" spans="1:34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  <c r="AE265" s="352"/>
      <c r="AF265" s="352"/>
      <c r="AG265" s="352"/>
      <c r="AH265" s="352"/>
    </row>
    <row r="266" spans="1:34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  <c r="AE266" s="352"/>
      <c r="AF266" s="352"/>
      <c r="AG266" s="352"/>
      <c r="AH266" s="352"/>
    </row>
    <row r="267" spans="1:34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  <c r="AE267" s="352"/>
      <c r="AF267" s="352"/>
      <c r="AG267" s="352"/>
      <c r="AH267" s="352"/>
    </row>
    <row r="268" spans="1:34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  <c r="AE268" s="352"/>
      <c r="AF268" s="352"/>
      <c r="AG268" s="352"/>
      <c r="AH268" s="352"/>
    </row>
    <row r="269" spans="1:34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  <c r="AE269" s="352"/>
      <c r="AF269" s="352"/>
      <c r="AG269" s="352"/>
      <c r="AH269" s="352"/>
    </row>
    <row r="270" spans="1:34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  <c r="AE270" s="352"/>
      <c r="AF270" s="352"/>
      <c r="AG270" s="352"/>
      <c r="AH270" s="352"/>
    </row>
    <row r="271" spans="1:34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  <c r="AE271" s="352"/>
      <c r="AF271" s="352"/>
      <c r="AG271" s="352"/>
      <c r="AH271" s="352"/>
    </row>
    <row r="272" spans="1:34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  <c r="AE272" s="352"/>
      <c r="AF272" s="352"/>
      <c r="AG272" s="352"/>
      <c r="AH272" s="352"/>
    </row>
    <row r="273" spans="1:34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  <c r="AE273" s="352"/>
      <c r="AF273" s="352"/>
      <c r="AG273" s="352"/>
      <c r="AH273" s="352"/>
    </row>
    <row r="274" spans="1:34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  <c r="AE274" s="352"/>
      <c r="AF274" s="352"/>
      <c r="AG274" s="352"/>
      <c r="AH274" s="352"/>
    </row>
    <row r="275" spans="1:34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  <c r="AE275" s="352"/>
      <c r="AF275" s="352"/>
      <c r="AG275" s="352"/>
      <c r="AH275" s="352"/>
    </row>
    <row r="276" spans="1:34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  <c r="AE276" s="352"/>
      <c r="AF276" s="352"/>
      <c r="AG276" s="352"/>
      <c r="AH276" s="352"/>
    </row>
    <row r="277" spans="1:34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  <c r="AE277" s="352"/>
      <c r="AF277" s="352"/>
      <c r="AG277" s="352"/>
      <c r="AH277" s="352"/>
    </row>
    <row r="278" spans="1:34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  <c r="AE278" s="352"/>
      <c r="AF278" s="352"/>
      <c r="AG278" s="352"/>
      <c r="AH278" s="352"/>
    </row>
    <row r="279" spans="1:34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  <c r="AE279" s="352"/>
      <c r="AF279" s="352"/>
      <c r="AG279" s="352"/>
      <c r="AH279" s="352"/>
    </row>
    <row r="280" spans="1:34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  <c r="AE280" s="352"/>
      <c r="AF280" s="352"/>
      <c r="AG280" s="352"/>
      <c r="AH280" s="352"/>
    </row>
    <row r="281" spans="1:34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  <c r="AE281" s="352"/>
      <c r="AF281" s="352"/>
      <c r="AG281" s="352"/>
      <c r="AH281" s="352"/>
    </row>
    <row r="282" spans="1:34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  <c r="AE282" s="352"/>
      <c r="AF282" s="352"/>
      <c r="AG282" s="352"/>
      <c r="AH282" s="352"/>
    </row>
    <row r="283" spans="1:34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  <c r="AE283" s="352"/>
      <c r="AF283" s="352"/>
      <c r="AG283" s="352"/>
      <c r="AH283" s="352"/>
    </row>
    <row r="284" spans="1:34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  <c r="AE284" s="352"/>
      <c r="AF284" s="352"/>
      <c r="AG284" s="352"/>
      <c r="AH284" s="352"/>
    </row>
    <row r="285" spans="1:34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  <c r="AE285" s="352"/>
      <c r="AF285" s="352"/>
      <c r="AG285" s="352"/>
      <c r="AH285" s="352"/>
    </row>
    <row r="286" spans="1:34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  <c r="AE286" s="352"/>
      <c r="AF286" s="352"/>
      <c r="AG286" s="352"/>
      <c r="AH286" s="352"/>
    </row>
    <row r="287" spans="1:34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  <c r="AE287" s="352"/>
      <c r="AF287" s="352"/>
      <c r="AG287" s="352"/>
      <c r="AH287" s="352"/>
    </row>
    <row r="288" spans="1:34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  <c r="AE288" s="352"/>
      <c r="AF288" s="352"/>
      <c r="AG288" s="352"/>
      <c r="AH288" s="352"/>
    </row>
    <row r="289" spans="1:34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  <c r="AE289" s="352"/>
      <c r="AF289" s="352"/>
      <c r="AG289" s="352"/>
      <c r="AH289" s="352"/>
    </row>
    <row r="290" spans="1:34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  <c r="AE290" s="352"/>
      <c r="AF290" s="352"/>
      <c r="AG290" s="352"/>
      <c r="AH290" s="352"/>
    </row>
    <row r="291" spans="1:34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  <c r="AE291" s="352"/>
      <c r="AF291" s="352"/>
      <c r="AG291" s="352"/>
      <c r="AH291" s="352"/>
    </row>
    <row r="292" spans="1:34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  <c r="AE292" s="352"/>
      <c r="AF292" s="352"/>
      <c r="AG292" s="352"/>
      <c r="AH292" s="352"/>
    </row>
    <row r="293" spans="1:34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  <c r="AE293" s="352"/>
      <c r="AF293" s="352"/>
      <c r="AG293" s="352"/>
      <c r="AH293" s="352"/>
    </row>
    <row r="294" spans="1:34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  <c r="AE294" s="352"/>
      <c r="AF294" s="352"/>
      <c r="AG294" s="352"/>
      <c r="AH294" s="352"/>
    </row>
    <row r="295" spans="1:34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  <c r="AE295" s="352"/>
      <c r="AF295" s="352"/>
      <c r="AG295" s="352"/>
      <c r="AH295" s="352"/>
    </row>
    <row r="296" spans="1:34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  <c r="AE296" s="352"/>
      <c r="AF296" s="352"/>
      <c r="AG296" s="352"/>
      <c r="AH296" s="352"/>
    </row>
    <row r="297" spans="1:34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  <c r="AE297" s="352"/>
      <c r="AF297" s="352"/>
      <c r="AG297" s="352"/>
      <c r="AH297" s="352"/>
    </row>
    <row r="298" spans="1:34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  <c r="AE298" s="352"/>
      <c r="AF298" s="352"/>
      <c r="AG298" s="352"/>
      <c r="AH298" s="352"/>
    </row>
    <row r="299" spans="1:34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  <c r="AE299" s="352"/>
      <c r="AF299" s="352"/>
      <c r="AG299" s="352"/>
      <c r="AH299" s="352"/>
    </row>
    <row r="300" spans="1:34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  <c r="AE300" s="352"/>
      <c r="AF300" s="352"/>
      <c r="AG300" s="352"/>
      <c r="AH300" s="352"/>
    </row>
    <row r="301" spans="1:34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  <c r="AE301" s="352"/>
      <c r="AF301" s="352"/>
      <c r="AG301" s="352"/>
      <c r="AH301" s="352"/>
    </row>
    <row r="302" spans="1:34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  <c r="AE302" s="352"/>
      <c r="AF302" s="352"/>
      <c r="AG302" s="352"/>
      <c r="AH302" s="352"/>
    </row>
    <row r="303" spans="1:34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  <c r="AE303" s="352"/>
      <c r="AF303" s="352"/>
      <c r="AG303" s="352"/>
      <c r="AH303" s="352"/>
    </row>
    <row r="304" spans="1:34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  <c r="AE304" s="352"/>
      <c r="AF304" s="352"/>
      <c r="AG304" s="352"/>
      <c r="AH304" s="352"/>
    </row>
    <row r="305" spans="1:34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  <c r="AE305" s="352"/>
      <c r="AF305" s="352"/>
      <c r="AG305" s="352"/>
      <c r="AH305" s="352"/>
    </row>
    <row r="306" spans="1:34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  <c r="AE306" s="352"/>
      <c r="AF306" s="352"/>
      <c r="AG306" s="352"/>
      <c r="AH306" s="352"/>
    </row>
    <row r="307" spans="1:34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  <c r="AE307" s="352"/>
      <c r="AF307" s="352"/>
      <c r="AG307" s="352"/>
      <c r="AH307" s="352"/>
    </row>
    <row r="308" spans="1:34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  <c r="AE308" s="352"/>
      <c r="AF308" s="352"/>
      <c r="AG308" s="352"/>
      <c r="AH308" s="352"/>
    </row>
    <row r="309" spans="1:34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  <c r="AE309" s="352"/>
      <c r="AF309" s="352"/>
      <c r="AG309" s="352"/>
      <c r="AH309" s="352"/>
    </row>
    <row r="310" spans="1:34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  <c r="AE310" s="352"/>
      <c r="AF310" s="352"/>
      <c r="AG310" s="352"/>
      <c r="AH310" s="352"/>
    </row>
    <row r="311" spans="1:34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  <c r="AE311" s="352"/>
      <c r="AF311" s="352"/>
      <c r="AG311" s="352"/>
      <c r="AH311" s="352"/>
    </row>
    <row r="312" spans="1:34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  <c r="AE312" s="352"/>
      <c r="AF312" s="352"/>
      <c r="AG312" s="352"/>
      <c r="AH312" s="352"/>
    </row>
    <row r="313" spans="1:34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  <c r="AE313" s="352"/>
      <c r="AF313" s="352"/>
      <c r="AG313" s="352"/>
      <c r="AH313" s="352"/>
    </row>
    <row r="314" spans="1:34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  <c r="AE314" s="352"/>
      <c r="AF314" s="352"/>
      <c r="AG314" s="352"/>
      <c r="AH314" s="352"/>
    </row>
    <row r="315" spans="1:34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  <c r="AE315" s="352"/>
      <c r="AF315" s="352"/>
      <c r="AG315" s="352"/>
      <c r="AH315" s="352"/>
    </row>
    <row r="316" spans="1:34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  <c r="AE316" s="352"/>
      <c r="AF316" s="352"/>
      <c r="AG316" s="352"/>
      <c r="AH316" s="352"/>
    </row>
    <row r="317" spans="1:34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  <c r="AE317" s="352"/>
      <c r="AF317" s="352"/>
      <c r="AG317" s="352"/>
      <c r="AH317" s="352"/>
    </row>
    <row r="318" spans="1:34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  <c r="AE318" s="352"/>
      <c r="AF318" s="352"/>
      <c r="AG318" s="352"/>
      <c r="AH318" s="352"/>
    </row>
    <row r="319" spans="1:34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  <c r="AE319" s="352"/>
      <c r="AF319" s="352"/>
      <c r="AG319" s="352"/>
      <c r="AH319" s="352"/>
    </row>
    <row r="320" spans="1:34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  <c r="AE320" s="352"/>
      <c r="AF320" s="352"/>
      <c r="AG320" s="352"/>
      <c r="AH320" s="352"/>
    </row>
    <row r="321" spans="1:34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  <c r="AE321" s="352"/>
      <c r="AF321" s="352"/>
      <c r="AG321" s="352"/>
      <c r="AH321" s="352"/>
    </row>
    <row r="322" spans="1:34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  <c r="AE322" s="352"/>
      <c r="AF322" s="352"/>
      <c r="AG322" s="352"/>
      <c r="AH322" s="352"/>
    </row>
    <row r="323" spans="1:34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  <c r="AE323" s="352"/>
      <c r="AF323" s="352"/>
      <c r="AG323" s="352"/>
      <c r="AH323" s="352"/>
    </row>
    <row r="324" spans="1:34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  <c r="AE324" s="352"/>
      <c r="AF324" s="352"/>
      <c r="AG324" s="352"/>
      <c r="AH324" s="352"/>
    </row>
    <row r="325" spans="1:34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  <c r="AE325" s="352"/>
      <c r="AF325" s="352"/>
      <c r="AG325" s="352"/>
      <c r="AH325" s="352"/>
    </row>
    <row r="326" spans="1:34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  <c r="AE326" s="352"/>
      <c r="AF326" s="352"/>
      <c r="AG326" s="352"/>
      <c r="AH326" s="352"/>
    </row>
    <row r="327" spans="1:34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  <c r="AE327" s="352"/>
      <c r="AF327" s="352"/>
      <c r="AG327" s="352"/>
      <c r="AH327" s="352"/>
    </row>
    <row r="328" spans="1:34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2"/>
      <c r="AG328" s="352"/>
      <c r="AH328" s="352"/>
    </row>
    <row r="329" spans="1:34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  <c r="AE329" s="352"/>
      <c r="AF329" s="352"/>
      <c r="AG329" s="352"/>
      <c r="AH329" s="352"/>
    </row>
    <row r="330" spans="1:34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  <c r="AE330" s="352"/>
      <c r="AF330" s="352"/>
      <c r="AG330" s="352"/>
      <c r="AH330" s="352"/>
    </row>
    <row r="331" spans="1:34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  <c r="AE331" s="352"/>
      <c r="AF331" s="352"/>
      <c r="AG331" s="352"/>
      <c r="AH331" s="352"/>
    </row>
    <row r="332" spans="1:34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  <c r="AE332" s="352"/>
      <c r="AF332" s="352"/>
      <c r="AG332" s="352"/>
      <c r="AH332" s="352"/>
    </row>
    <row r="333" spans="1:34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  <c r="AE333" s="352"/>
      <c r="AF333" s="352"/>
      <c r="AG333" s="352"/>
      <c r="AH333" s="352"/>
    </row>
    <row r="334" spans="1:34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  <c r="AE334" s="352"/>
      <c r="AF334" s="352"/>
      <c r="AG334" s="352"/>
      <c r="AH334" s="352"/>
    </row>
    <row r="335" spans="1:34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  <c r="AE335" s="352"/>
      <c r="AF335" s="352"/>
      <c r="AG335" s="352"/>
      <c r="AH335" s="352"/>
    </row>
    <row r="336" spans="1:34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  <c r="AE336" s="352"/>
      <c r="AF336" s="352"/>
      <c r="AG336" s="352"/>
      <c r="AH336" s="352"/>
    </row>
    <row r="337" spans="1:34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  <c r="AE337" s="352"/>
      <c r="AF337" s="352"/>
      <c r="AG337" s="352"/>
      <c r="AH337" s="352"/>
    </row>
    <row r="338" spans="1:34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  <c r="AE338" s="352"/>
      <c r="AF338" s="352"/>
      <c r="AG338" s="352"/>
      <c r="AH338" s="352"/>
    </row>
    <row r="339" spans="1:34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  <c r="AE339" s="352"/>
      <c r="AF339" s="352"/>
      <c r="AG339" s="352"/>
      <c r="AH339" s="352"/>
    </row>
    <row r="340" spans="1:34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  <c r="AE340" s="352"/>
      <c r="AF340" s="352"/>
      <c r="AG340" s="352"/>
      <c r="AH340" s="352"/>
    </row>
    <row r="341" spans="1:34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  <c r="AE341" s="352"/>
      <c r="AF341" s="352"/>
      <c r="AG341" s="352"/>
      <c r="AH341" s="352"/>
    </row>
    <row r="342" spans="1:34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  <c r="AE342" s="352"/>
      <c r="AF342" s="352"/>
      <c r="AG342" s="352"/>
      <c r="AH342" s="352"/>
    </row>
    <row r="343" spans="1:34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  <c r="AE343" s="352"/>
      <c r="AF343" s="352"/>
      <c r="AG343" s="352"/>
      <c r="AH343" s="352"/>
    </row>
    <row r="344" spans="1:34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  <c r="AE344" s="352"/>
      <c r="AF344" s="352"/>
      <c r="AG344" s="352"/>
      <c r="AH344" s="352"/>
    </row>
    <row r="345" spans="1:34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  <c r="AE345" s="352"/>
      <c r="AF345" s="352"/>
      <c r="AG345" s="352"/>
      <c r="AH345" s="352"/>
    </row>
    <row r="346" spans="1:34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  <c r="AE346" s="352"/>
      <c r="AF346" s="352"/>
      <c r="AG346" s="352"/>
      <c r="AH346" s="352"/>
    </row>
    <row r="347" spans="1:34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  <c r="AE347" s="352"/>
      <c r="AF347" s="352"/>
      <c r="AG347" s="352"/>
      <c r="AH347" s="352"/>
    </row>
    <row r="348" spans="1:34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  <c r="AE348" s="352"/>
      <c r="AF348" s="352"/>
      <c r="AG348" s="352"/>
      <c r="AH348" s="352"/>
    </row>
    <row r="349" spans="1:34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  <c r="AE349" s="352"/>
      <c r="AF349" s="352"/>
      <c r="AG349" s="352"/>
      <c r="AH349" s="352"/>
    </row>
    <row r="350" spans="1:34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  <c r="AE350" s="352"/>
      <c r="AF350" s="352"/>
      <c r="AG350" s="352"/>
      <c r="AH350" s="352"/>
    </row>
    <row r="351" spans="1:34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  <c r="AE351" s="352"/>
      <c r="AF351" s="352"/>
      <c r="AG351" s="352"/>
      <c r="AH351" s="352"/>
    </row>
    <row r="352" spans="1:34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  <c r="AE352" s="352"/>
      <c r="AF352" s="352"/>
      <c r="AG352" s="352"/>
      <c r="AH352" s="352"/>
    </row>
    <row r="353" spans="1:34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  <c r="AE353" s="352"/>
      <c r="AF353" s="352"/>
      <c r="AG353" s="352"/>
      <c r="AH353" s="352"/>
    </row>
    <row r="354" spans="1:34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  <c r="AE354" s="352"/>
      <c r="AF354" s="352"/>
      <c r="AG354" s="352"/>
      <c r="AH354" s="352"/>
    </row>
    <row r="355" spans="1:34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  <c r="AE355" s="352"/>
      <c r="AF355" s="352"/>
      <c r="AG355" s="352"/>
      <c r="AH355" s="352"/>
    </row>
    <row r="356" spans="1:34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  <c r="AE356" s="352"/>
      <c r="AF356" s="352"/>
      <c r="AG356" s="352"/>
      <c r="AH356" s="352"/>
    </row>
    <row r="357" spans="1:34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  <c r="AE357" s="352"/>
      <c r="AF357" s="352"/>
      <c r="AG357" s="352"/>
      <c r="AH357" s="352"/>
    </row>
    <row r="358" spans="1:34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  <c r="AE358" s="352"/>
      <c r="AF358" s="352"/>
      <c r="AG358" s="352"/>
      <c r="AH358" s="352"/>
    </row>
    <row r="359" spans="1:34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  <c r="AE359" s="352"/>
      <c r="AF359" s="352"/>
      <c r="AG359" s="352"/>
      <c r="AH359" s="352"/>
    </row>
    <row r="360" spans="1:34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  <c r="AE360" s="352"/>
      <c r="AF360" s="352"/>
      <c r="AG360" s="352"/>
      <c r="AH360" s="352"/>
    </row>
    <row r="361" spans="1:34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  <c r="AE361" s="352"/>
      <c r="AF361" s="352"/>
      <c r="AG361" s="352"/>
      <c r="AH361" s="352"/>
    </row>
    <row r="362" spans="1:34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  <c r="AE362" s="352"/>
      <c r="AF362" s="352"/>
      <c r="AG362" s="352"/>
      <c r="AH362" s="352"/>
    </row>
    <row r="363" spans="1:34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  <c r="AE363" s="352"/>
      <c r="AF363" s="352"/>
      <c r="AG363" s="352"/>
      <c r="AH363" s="352"/>
    </row>
    <row r="364" spans="1:34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  <c r="AE364" s="352"/>
      <c r="AF364" s="352"/>
      <c r="AG364" s="352"/>
      <c r="AH364" s="352"/>
    </row>
    <row r="365" spans="1:34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  <c r="AE365" s="352"/>
      <c r="AF365" s="352"/>
      <c r="AG365" s="352"/>
      <c r="AH365" s="352"/>
    </row>
    <row r="366" spans="1:34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  <c r="AE366" s="352"/>
      <c r="AF366" s="352"/>
      <c r="AG366" s="352"/>
      <c r="AH366" s="352"/>
    </row>
    <row r="367" spans="1:34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  <c r="AE367" s="352"/>
      <c r="AF367" s="352"/>
      <c r="AG367" s="352"/>
      <c r="AH367" s="352"/>
    </row>
    <row r="368" spans="1:34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  <c r="AE368" s="352"/>
      <c r="AF368" s="352"/>
      <c r="AG368" s="352"/>
      <c r="AH368" s="352"/>
    </row>
    <row r="369" spans="1:34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  <c r="AE369" s="352"/>
      <c r="AF369" s="352"/>
      <c r="AG369" s="352"/>
      <c r="AH369" s="352"/>
    </row>
    <row r="370" spans="1:34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  <c r="AE370" s="352"/>
      <c r="AF370" s="352"/>
      <c r="AG370" s="352"/>
      <c r="AH370" s="352"/>
    </row>
    <row r="371" spans="1:34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  <c r="AE371" s="352"/>
      <c r="AF371" s="352"/>
      <c r="AG371" s="352"/>
      <c r="AH371" s="352"/>
    </row>
    <row r="372" spans="1:34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  <c r="AE372" s="352"/>
      <c r="AF372" s="352"/>
      <c r="AG372" s="352"/>
      <c r="AH372" s="352"/>
    </row>
    <row r="373" spans="1:34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  <c r="AE373" s="352"/>
      <c r="AF373" s="352"/>
      <c r="AG373" s="352"/>
      <c r="AH373" s="352"/>
    </row>
    <row r="374" spans="1:34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  <c r="AE374" s="352"/>
      <c r="AF374" s="352"/>
      <c r="AG374" s="352"/>
      <c r="AH374" s="352"/>
    </row>
    <row r="375" spans="1:34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  <c r="AE375" s="352"/>
      <c r="AF375" s="352"/>
      <c r="AG375" s="352"/>
      <c r="AH375" s="352"/>
    </row>
    <row r="376" spans="1:34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  <c r="AE376" s="352"/>
      <c r="AF376" s="352"/>
      <c r="AG376" s="352"/>
      <c r="AH376" s="352"/>
    </row>
    <row r="377" spans="1:34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  <c r="AE377" s="352"/>
      <c r="AF377" s="352"/>
      <c r="AG377" s="352"/>
      <c r="AH377" s="352"/>
    </row>
    <row r="378" spans="1:34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  <c r="AE378" s="352"/>
      <c r="AF378" s="352"/>
      <c r="AG378" s="352"/>
      <c r="AH378" s="352"/>
    </row>
    <row r="379" spans="1:34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  <c r="AE379" s="352"/>
      <c r="AF379" s="352"/>
      <c r="AG379" s="352"/>
      <c r="AH379" s="352"/>
    </row>
    <row r="380" spans="1:34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  <c r="AE380" s="352"/>
      <c r="AF380" s="352"/>
      <c r="AG380" s="352"/>
      <c r="AH380" s="352"/>
    </row>
    <row r="381" spans="1:34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  <c r="AE381" s="352"/>
      <c r="AF381" s="352"/>
      <c r="AG381" s="352"/>
      <c r="AH381" s="352"/>
    </row>
    <row r="382" spans="1:34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  <c r="AE382" s="352"/>
      <c r="AF382" s="352"/>
      <c r="AG382" s="352"/>
      <c r="AH382" s="352"/>
    </row>
    <row r="383" spans="1:34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  <c r="AE383" s="352"/>
      <c r="AF383" s="352"/>
      <c r="AG383" s="352"/>
      <c r="AH383" s="352"/>
    </row>
    <row r="384" spans="1:34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  <c r="AE384" s="352"/>
      <c r="AF384" s="352"/>
      <c r="AG384" s="352"/>
      <c r="AH384" s="352"/>
    </row>
    <row r="385" spans="1:34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  <c r="AE385" s="352"/>
      <c r="AF385" s="352"/>
      <c r="AG385" s="352"/>
      <c r="AH385" s="352"/>
    </row>
    <row r="386" spans="1:34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  <c r="AE386" s="352"/>
      <c r="AF386" s="352"/>
      <c r="AG386" s="352"/>
      <c r="AH386" s="352"/>
    </row>
    <row r="387" spans="1:34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  <c r="AE387" s="352"/>
      <c r="AF387" s="352"/>
      <c r="AG387" s="352"/>
      <c r="AH387" s="352"/>
    </row>
    <row r="388" spans="1:34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  <c r="AE388" s="352"/>
      <c r="AF388" s="352"/>
      <c r="AG388" s="352"/>
      <c r="AH388" s="352"/>
    </row>
    <row r="389" spans="1:34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  <c r="AE389" s="352"/>
      <c r="AF389" s="352"/>
      <c r="AG389" s="352"/>
      <c r="AH389" s="352"/>
    </row>
    <row r="390" spans="1:34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  <c r="AE390" s="352"/>
      <c r="AF390" s="352"/>
      <c r="AG390" s="352"/>
      <c r="AH390" s="352"/>
    </row>
    <row r="391" spans="1:34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  <c r="AE391" s="352"/>
      <c r="AF391" s="352"/>
      <c r="AG391" s="352"/>
      <c r="AH391" s="352"/>
    </row>
    <row r="392" spans="1:34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  <c r="AE392" s="352"/>
      <c r="AF392" s="352"/>
      <c r="AG392" s="352"/>
      <c r="AH392" s="352"/>
    </row>
    <row r="393" spans="1:34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  <c r="AE393" s="352"/>
      <c r="AF393" s="352"/>
      <c r="AG393" s="352"/>
      <c r="AH393" s="352"/>
    </row>
    <row r="394" spans="1:34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  <c r="AE394" s="352"/>
      <c r="AF394" s="352"/>
      <c r="AG394" s="352"/>
      <c r="AH394" s="352"/>
    </row>
    <row r="395" spans="1:34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  <c r="AE395" s="352"/>
      <c r="AF395" s="352"/>
      <c r="AG395" s="352"/>
      <c r="AH395" s="352"/>
    </row>
    <row r="396" spans="1:34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  <c r="AE396" s="352"/>
      <c r="AF396" s="352"/>
      <c r="AG396" s="352"/>
      <c r="AH396" s="352"/>
    </row>
    <row r="397" spans="1:34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  <c r="AE397" s="352"/>
      <c r="AF397" s="352"/>
      <c r="AG397" s="352"/>
      <c r="AH397" s="352"/>
    </row>
    <row r="398" spans="1:34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  <c r="AE398" s="352"/>
      <c r="AF398" s="352"/>
      <c r="AG398" s="352"/>
      <c r="AH398" s="352"/>
    </row>
    <row r="399" spans="1:34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  <c r="AE399" s="352"/>
      <c r="AF399" s="352"/>
      <c r="AG399" s="352"/>
      <c r="AH399" s="352"/>
    </row>
    <row r="400" spans="1:34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  <c r="AE400" s="352"/>
      <c r="AF400" s="352"/>
      <c r="AG400" s="352"/>
      <c r="AH400" s="352"/>
    </row>
    <row r="401" spans="1:34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  <c r="AE401" s="352"/>
      <c r="AF401" s="352"/>
      <c r="AG401" s="352"/>
      <c r="AH401" s="352"/>
    </row>
    <row r="402" spans="1:34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  <c r="AE402" s="352"/>
      <c r="AF402" s="352"/>
      <c r="AG402" s="352"/>
      <c r="AH402" s="352"/>
    </row>
    <row r="403" spans="1:34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  <c r="AE403" s="352"/>
      <c r="AF403" s="352"/>
      <c r="AG403" s="352"/>
      <c r="AH403" s="352"/>
    </row>
    <row r="404" spans="1:34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  <c r="AE404" s="352"/>
      <c r="AF404" s="352"/>
      <c r="AG404" s="352"/>
      <c r="AH404" s="352"/>
    </row>
    <row r="405" spans="1:34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  <c r="AE405" s="352"/>
      <c r="AF405" s="352"/>
      <c r="AG405" s="352"/>
      <c r="AH405" s="352"/>
    </row>
    <row r="406" spans="1:34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  <c r="AE406" s="352"/>
      <c r="AF406" s="352"/>
      <c r="AG406" s="352"/>
      <c r="AH406" s="352"/>
    </row>
    <row r="407" spans="1:34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  <c r="AE407" s="352"/>
      <c r="AF407" s="352"/>
      <c r="AG407" s="352"/>
      <c r="AH407" s="352"/>
    </row>
    <row r="408" spans="1:34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  <c r="AE408" s="352"/>
      <c r="AF408" s="352"/>
      <c r="AG408" s="352"/>
      <c r="AH408" s="352"/>
    </row>
    <row r="409" spans="1:34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  <c r="AE409" s="352"/>
      <c r="AF409" s="352"/>
      <c r="AG409" s="352"/>
      <c r="AH409" s="352"/>
    </row>
    <row r="410" spans="1:34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  <c r="AE410" s="352"/>
      <c r="AF410" s="352"/>
      <c r="AG410" s="352"/>
      <c r="AH410" s="352"/>
    </row>
    <row r="411" spans="1:34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  <c r="AE411" s="352"/>
      <c r="AF411" s="352"/>
      <c r="AG411" s="352"/>
      <c r="AH411" s="352"/>
    </row>
    <row r="412" spans="1:34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  <c r="AE412" s="352"/>
      <c r="AF412" s="352"/>
      <c r="AG412" s="352"/>
      <c r="AH412" s="352"/>
    </row>
    <row r="413" spans="1:34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  <c r="AE413" s="352"/>
      <c r="AF413" s="352"/>
      <c r="AG413" s="352"/>
      <c r="AH413" s="352"/>
    </row>
    <row r="414" spans="1:34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  <c r="AE414" s="352"/>
      <c r="AF414" s="352"/>
      <c r="AG414" s="352"/>
      <c r="AH414" s="352"/>
    </row>
    <row r="415" spans="1:34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  <c r="AE415" s="352"/>
      <c r="AF415" s="352"/>
      <c r="AG415" s="352"/>
      <c r="AH415" s="352"/>
    </row>
    <row r="416" spans="1:34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  <c r="AE416" s="352"/>
      <c r="AF416" s="352"/>
      <c r="AG416" s="352"/>
      <c r="AH416" s="352"/>
    </row>
    <row r="417" spans="1:34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  <c r="AE417" s="352"/>
      <c r="AF417" s="352"/>
      <c r="AG417" s="352"/>
      <c r="AH417" s="352"/>
    </row>
    <row r="418" spans="1:34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  <c r="AE418" s="352"/>
      <c r="AF418" s="352"/>
      <c r="AG418" s="352"/>
      <c r="AH418" s="352"/>
    </row>
    <row r="419" spans="1:34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  <c r="AE419" s="352"/>
      <c r="AF419" s="352"/>
      <c r="AG419" s="352"/>
      <c r="AH419" s="352"/>
    </row>
    <row r="420" spans="1:34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  <c r="AE420" s="352"/>
      <c r="AF420" s="352"/>
      <c r="AG420" s="352"/>
      <c r="AH420" s="352"/>
    </row>
    <row r="421" spans="1:34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  <c r="AE421" s="352"/>
      <c r="AF421" s="352"/>
      <c r="AG421" s="352"/>
      <c r="AH421" s="352"/>
    </row>
    <row r="422" spans="1:34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  <c r="AE422" s="352"/>
      <c r="AF422" s="352"/>
      <c r="AG422" s="352"/>
      <c r="AH422" s="352"/>
    </row>
    <row r="423" spans="1:34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  <c r="AE423" s="352"/>
      <c r="AF423" s="352"/>
      <c r="AG423" s="352"/>
      <c r="AH423" s="352"/>
    </row>
    <row r="424" spans="1:34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  <c r="AE424" s="352"/>
      <c r="AF424" s="352"/>
      <c r="AG424" s="352"/>
      <c r="AH424" s="352"/>
    </row>
    <row r="425" spans="1:34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  <c r="AE425" s="352"/>
      <c r="AF425" s="352"/>
      <c r="AG425" s="352"/>
      <c r="AH425" s="352"/>
    </row>
    <row r="426" spans="1:34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  <c r="AE426" s="352"/>
      <c r="AF426" s="352"/>
      <c r="AG426" s="352"/>
      <c r="AH426" s="352"/>
    </row>
    <row r="427" spans="1:34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  <c r="AE427" s="352"/>
      <c r="AF427" s="352"/>
      <c r="AG427" s="352"/>
      <c r="AH427" s="352"/>
    </row>
    <row r="428" spans="1:34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  <c r="AE428" s="352"/>
      <c r="AF428" s="352"/>
      <c r="AG428" s="352"/>
      <c r="AH428" s="352"/>
    </row>
    <row r="429" spans="1:34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  <c r="AE429" s="352"/>
      <c r="AF429" s="352"/>
      <c r="AG429" s="352"/>
      <c r="AH429" s="352"/>
    </row>
    <row r="430" spans="1:34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  <c r="AE430" s="352"/>
      <c r="AF430" s="352"/>
      <c r="AG430" s="352"/>
      <c r="AH430" s="352"/>
    </row>
    <row r="431" spans="1:34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  <c r="AE431" s="352"/>
      <c r="AF431" s="352"/>
      <c r="AG431" s="352"/>
      <c r="AH431" s="352"/>
    </row>
    <row r="432" spans="1:34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  <c r="AE432" s="352"/>
      <c r="AF432" s="352"/>
      <c r="AG432" s="352"/>
      <c r="AH432" s="352"/>
    </row>
    <row r="433" spans="1:34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  <c r="AE433" s="352"/>
      <c r="AF433" s="352"/>
      <c r="AG433" s="352"/>
      <c r="AH433" s="352"/>
    </row>
    <row r="434" spans="1:34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  <c r="AE434" s="352"/>
      <c r="AF434" s="352"/>
      <c r="AG434" s="352"/>
      <c r="AH434" s="352"/>
    </row>
    <row r="435" spans="1:34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  <c r="AE435" s="352"/>
      <c r="AF435" s="352"/>
      <c r="AG435" s="352"/>
      <c r="AH435" s="352"/>
    </row>
    <row r="436" spans="1:34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  <c r="AE436" s="352"/>
      <c r="AF436" s="352"/>
      <c r="AG436" s="352"/>
      <c r="AH436" s="352"/>
    </row>
    <row r="437" spans="1:34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  <c r="AE437" s="352"/>
      <c r="AF437" s="352"/>
      <c r="AG437" s="352"/>
      <c r="AH437" s="352"/>
    </row>
    <row r="438" spans="1:34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  <c r="AE438" s="352"/>
      <c r="AF438" s="352"/>
      <c r="AG438" s="352"/>
      <c r="AH438" s="352"/>
    </row>
    <row r="439" spans="1:34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  <c r="AE439" s="352"/>
      <c r="AF439" s="352"/>
      <c r="AG439" s="352"/>
      <c r="AH439" s="352"/>
    </row>
    <row r="440" spans="1:34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  <c r="AE440" s="352"/>
      <c r="AF440" s="352"/>
      <c r="AG440" s="352"/>
      <c r="AH440" s="352"/>
    </row>
    <row r="441" spans="1:34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  <c r="AE441" s="352"/>
      <c r="AF441" s="352"/>
      <c r="AG441" s="352"/>
      <c r="AH441" s="352"/>
    </row>
    <row r="442" spans="1:34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  <c r="AE442" s="352"/>
      <c r="AF442" s="352"/>
      <c r="AG442" s="352"/>
      <c r="AH442" s="352"/>
    </row>
    <row r="443" spans="1:34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  <c r="AE443" s="352"/>
      <c r="AF443" s="352"/>
      <c r="AG443" s="352"/>
      <c r="AH443" s="352"/>
    </row>
    <row r="444" spans="1:34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  <c r="AE444" s="352"/>
      <c r="AF444" s="352"/>
      <c r="AG444" s="352"/>
      <c r="AH444" s="352"/>
    </row>
    <row r="445" spans="1:34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  <c r="AE445" s="352"/>
      <c r="AF445" s="352"/>
      <c r="AG445" s="352"/>
      <c r="AH445" s="352"/>
    </row>
    <row r="446" spans="1:34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  <c r="AE446" s="352"/>
      <c r="AF446" s="352"/>
      <c r="AG446" s="352"/>
      <c r="AH446" s="352"/>
    </row>
    <row r="447" spans="1:34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  <c r="AE447" s="352"/>
      <c r="AF447" s="352"/>
      <c r="AG447" s="352"/>
      <c r="AH447" s="352"/>
    </row>
    <row r="448" spans="1:34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  <c r="AE448" s="352"/>
      <c r="AF448" s="352"/>
      <c r="AG448" s="352"/>
      <c r="AH448" s="352"/>
    </row>
    <row r="449" spans="1:34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  <c r="AE449" s="352"/>
      <c r="AF449" s="352"/>
      <c r="AG449" s="352"/>
      <c r="AH449" s="352"/>
    </row>
    <row r="450" spans="1:34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  <c r="AE450" s="352"/>
      <c r="AF450" s="352"/>
      <c r="AG450" s="352"/>
      <c r="AH450" s="352"/>
    </row>
    <row r="451" spans="1:34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  <c r="AE451" s="352"/>
      <c r="AF451" s="352"/>
      <c r="AG451" s="352"/>
      <c r="AH451" s="352"/>
    </row>
    <row r="452" spans="1:34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  <c r="AE452" s="352"/>
      <c r="AF452" s="352"/>
      <c r="AG452" s="352"/>
      <c r="AH452" s="352"/>
    </row>
    <row r="453" spans="1:34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  <c r="AE453" s="352"/>
      <c r="AF453" s="352"/>
      <c r="AG453" s="352"/>
      <c r="AH453" s="352"/>
    </row>
    <row r="454" spans="1:34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  <c r="AE454" s="352"/>
      <c r="AF454" s="352"/>
      <c r="AG454" s="352"/>
      <c r="AH454" s="352"/>
    </row>
    <row r="455" spans="1:34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  <c r="AE455" s="352"/>
      <c r="AF455" s="352"/>
      <c r="AG455" s="352"/>
      <c r="AH455" s="352"/>
    </row>
    <row r="456" spans="1:34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  <c r="AE456" s="352"/>
      <c r="AF456" s="352"/>
      <c r="AG456" s="352"/>
      <c r="AH456" s="352"/>
    </row>
    <row r="457" spans="1:34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  <c r="AE457" s="352"/>
      <c r="AF457" s="352"/>
      <c r="AG457" s="352"/>
      <c r="AH457" s="352"/>
    </row>
    <row r="458" spans="1:34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  <c r="AE458" s="352"/>
      <c r="AF458" s="352"/>
      <c r="AG458" s="352"/>
      <c r="AH458" s="352"/>
    </row>
    <row r="459" spans="1:34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  <c r="AE459" s="352"/>
      <c r="AF459" s="352"/>
      <c r="AG459" s="352"/>
      <c r="AH459" s="352"/>
    </row>
    <row r="460" spans="1:34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  <c r="AE460" s="352"/>
      <c r="AF460" s="352"/>
      <c r="AG460" s="352"/>
      <c r="AH460" s="352"/>
    </row>
    <row r="461" spans="1:34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  <c r="AE461" s="352"/>
      <c r="AF461" s="352"/>
      <c r="AG461" s="352"/>
      <c r="AH461" s="352"/>
    </row>
    <row r="462" spans="1:34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  <c r="AE462" s="352"/>
      <c r="AF462" s="352"/>
      <c r="AG462" s="352"/>
      <c r="AH462" s="352"/>
    </row>
    <row r="463" spans="1:34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  <c r="AE463" s="352"/>
      <c r="AF463" s="352"/>
      <c r="AG463" s="352"/>
      <c r="AH463" s="352"/>
    </row>
    <row r="464" spans="1:34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  <c r="AE464" s="352"/>
      <c r="AF464" s="352"/>
      <c r="AG464" s="352"/>
      <c r="AH464" s="352"/>
    </row>
    <row r="465" spans="1:34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  <c r="AE465" s="352"/>
      <c r="AF465" s="352"/>
      <c r="AG465" s="352"/>
      <c r="AH465" s="352"/>
    </row>
    <row r="466" spans="1:34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  <c r="AE466" s="352"/>
      <c r="AF466" s="352"/>
      <c r="AG466" s="352"/>
      <c r="AH466" s="352"/>
    </row>
    <row r="467" spans="1:34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  <c r="AE467" s="352"/>
      <c r="AF467" s="352"/>
      <c r="AG467" s="352"/>
      <c r="AH467" s="352"/>
    </row>
    <row r="468" spans="1:34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  <c r="AE468" s="352"/>
      <c r="AF468" s="352"/>
      <c r="AG468" s="352"/>
      <c r="AH468" s="352"/>
    </row>
    <row r="469" spans="1:34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  <c r="AE469" s="352"/>
      <c r="AF469" s="352"/>
      <c r="AG469" s="352"/>
      <c r="AH469" s="352"/>
    </row>
    <row r="470" spans="1:34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  <c r="AE470" s="352"/>
      <c r="AF470" s="352"/>
      <c r="AG470" s="352"/>
      <c r="AH470" s="352"/>
    </row>
    <row r="471" spans="1:34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  <c r="AE471" s="352"/>
      <c r="AF471" s="352"/>
      <c r="AG471" s="352"/>
      <c r="AH471" s="352"/>
    </row>
    <row r="472" spans="1:34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  <c r="AE472" s="352"/>
      <c r="AF472" s="352"/>
      <c r="AG472" s="352"/>
      <c r="AH472" s="352"/>
    </row>
    <row r="473" spans="1:34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  <c r="AE473" s="352"/>
      <c r="AF473" s="352"/>
      <c r="AG473" s="352"/>
      <c r="AH473" s="352"/>
    </row>
    <row r="474" spans="1:34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  <c r="AE474" s="352"/>
      <c r="AF474" s="352"/>
      <c r="AG474" s="352"/>
      <c r="AH474" s="352"/>
    </row>
    <row r="475" spans="1:34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  <c r="AE475" s="352"/>
      <c r="AF475" s="352"/>
      <c r="AG475" s="352"/>
      <c r="AH475" s="352"/>
    </row>
    <row r="476" spans="1:34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  <c r="AE476" s="352"/>
      <c r="AF476" s="352"/>
      <c r="AG476" s="352"/>
      <c r="AH476" s="352"/>
    </row>
    <row r="477" spans="1:34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  <c r="AE477" s="352"/>
      <c r="AF477" s="352"/>
      <c r="AG477" s="352"/>
      <c r="AH477" s="352"/>
    </row>
    <row r="478" spans="1:34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  <c r="AE478" s="352"/>
      <c r="AF478" s="352"/>
      <c r="AG478" s="352"/>
      <c r="AH478" s="352"/>
    </row>
    <row r="479" spans="1:34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  <c r="AE479" s="352"/>
      <c r="AF479" s="352"/>
      <c r="AG479" s="352"/>
      <c r="AH479" s="352"/>
    </row>
    <row r="480" spans="1:34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  <c r="AE480" s="352"/>
      <c r="AF480" s="352"/>
      <c r="AG480" s="352"/>
      <c r="AH480" s="352"/>
    </row>
    <row r="481" spans="1:34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  <c r="AE481" s="352"/>
      <c r="AF481" s="352"/>
      <c r="AG481" s="352"/>
      <c r="AH481" s="352"/>
    </row>
    <row r="482" spans="1:34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  <c r="AE482" s="352"/>
      <c r="AF482" s="352"/>
      <c r="AG482" s="352"/>
      <c r="AH482" s="352"/>
    </row>
    <row r="483" spans="1:34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  <c r="AE483" s="352"/>
      <c r="AF483" s="352"/>
      <c r="AG483" s="352"/>
      <c r="AH483" s="352"/>
    </row>
    <row r="484" spans="1:34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  <c r="AE484" s="352"/>
      <c r="AF484" s="352"/>
      <c r="AG484" s="352"/>
      <c r="AH484" s="352"/>
    </row>
    <row r="485" spans="1:34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  <c r="AE485" s="352"/>
      <c r="AF485" s="352"/>
      <c r="AG485" s="352"/>
      <c r="AH485" s="352"/>
    </row>
    <row r="486" spans="1:34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  <c r="AE486" s="352"/>
      <c r="AF486" s="352"/>
      <c r="AG486" s="352"/>
      <c r="AH486" s="352"/>
    </row>
    <row r="487" spans="1:34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  <c r="AE487" s="352"/>
      <c r="AF487" s="352"/>
      <c r="AG487" s="352"/>
      <c r="AH487" s="352"/>
    </row>
    <row r="488" spans="1:34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  <c r="AE488" s="352"/>
      <c r="AF488" s="352"/>
      <c r="AG488" s="352"/>
      <c r="AH488" s="352"/>
    </row>
    <row r="489" spans="1:34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  <c r="AE489" s="352"/>
      <c r="AF489" s="352"/>
      <c r="AG489" s="352"/>
      <c r="AH489" s="352"/>
    </row>
    <row r="490" spans="1:34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  <c r="AE490" s="352"/>
      <c r="AF490" s="352"/>
      <c r="AG490" s="352"/>
      <c r="AH490" s="352"/>
    </row>
    <row r="491" spans="1:34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  <c r="AE491" s="352"/>
      <c r="AF491" s="352"/>
      <c r="AG491" s="352"/>
      <c r="AH491" s="352"/>
    </row>
    <row r="492" spans="1:34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  <c r="AE492" s="352"/>
      <c r="AF492" s="352"/>
      <c r="AG492" s="352"/>
      <c r="AH492" s="352"/>
    </row>
    <row r="493" spans="1:34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  <c r="AE493" s="352"/>
      <c r="AF493" s="352"/>
      <c r="AG493" s="352"/>
      <c r="AH493" s="352"/>
    </row>
    <row r="494" spans="1:34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  <c r="AE494" s="352"/>
      <c r="AF494" s="352"/>
      <c r="AG494" s="352"/>
      <c r="AH494" s="352"/>
    </row>
    <row r="495" spans="1:34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  <c r="AE495" s="352"/>
      <c r="AF495" s="352"/>
      <c r="AG495" s="352"/>
      <c r="AH495" s="352"/>
    </row>
    <row r="496" spans="1:34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  <c r="AE496" s="352"/>
      <c r="AF496" s="352"/>
      <c r="AG496" s="352"/>
      <c r="AH496" s="352"/>
    </row>
    <row r="497" spans="1:34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  <c r="AE497" s="352"/>
      <c r="AF497" s="352"/>
      <c r="AG497" s="352"/>
      <c r="AH497" s="352"/>
    </row>
    <row r="498" spans="1:34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  <c r="AE498" s="352"/>
      <c r="AF498" s="352"/>
      <c r="AG498" s="352"/>
      <c r="AH498" s="352"/>
    </row>
    <row r="499" spans="1:34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  <c r="AE499" s="352"/>
      <c r="AF499" s="352"/>
      <c r="AG499" s="352"/>
      <c r="AH499" s="352"/>
    </row>
    <row r="500" spans="1:34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  <c r="AE500" s="352"/>
      <c r="AF500" s="352"/>
      <c r="AG500" s="352"/>
      <c r="AH500" s="352"/>
    </row>
    <row r="501" spans="1:34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  <c r="AE501" s="352"/>
      <c r="AF501" s="352"/>
      <c r="AG501" s="352"/>
      <c r="AH501" s="352"/>
    </row>
    <row r="502" spans="1:34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  <c r="AE502" s="352"/>
      <c r="AF502" s="352"/>
      <c r="AG502" s="352"/>
      <c r="AH502" s="352"/>
    </row>
    <row r="503" spans="1:34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  <c r="AE503" s="352"/>
      <c r="AF503" s="352"/>
      <c r="AG503" s="352"/>
      <c r="AH503" s="352"/>
    </row>
    <row r="504" spans="1:34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  <c r="AE504" s="352"/>
      <c r="AF504" s="352"/>
      <c r="AG504" s="352"/>
      <c r="AH504" s="352"/>
    </row>
    <row r="505" spans="1:34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  <c r="AE505" s="352"/>
      <c r="AF505" s="352"/>
      <c r="AG505" s="352"/>
      <c r="AH505" s="352"/>
    </row>
    <row r="506" spans="1:34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  <c r="AE506" s="352"/>
      <c r="AF506" s="352"/>
      <c r="AG506" s="352"/>
      <c r="AH506" s="352"/>
    </row>
    <row r="507" spans="1:34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  <c r="AE507" s="352"/>
      <c r="AF507" s="352"/>
      <c r="AG507" s="352"/>
      <c r="AH507" s="352"/>
    </row>
    <row r="508" spans="1:34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  <c r="AE508" s="352"/>
      <c r="AF508" s="352"/>
      <c r="AG508" s="352"/>
      <c r="AH508" s="352"/>
    </row>
    <row r="509" spans="1:34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  <c r="AE509" s="352"/>
      <c r="AF509" s="352"/>
      <c r="AG509" s="352"/>
      <c r="AH509" s="352"/>
    </row>
    <row r="510" spans="1:34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  <c r="AE510" s="352"/>
      <c r="AF510" s="352"/>
      <c r="AG510" s="352"/>
      <c r="AH510" s="352"/>
    </row>
    <row r="511" spans="1:34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  <c r="AE511" s="352"/>
      <c r="AF511" s="352"/>
      <c r="AG511" s="352"/>
      <c r="AH511" s="352"/>
    </row>
    <row r="512" spans="1:34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  <c r="AE512" s="352"/>
      <c r="AF512" s="352"/>
      <c r="AG512" s="352"/>
      <c r="AH512" s="352"/>
    </row>
    <row r="513" spans="1:34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  <c r="AE513" s="352"/>
      <c r="AF513" s="352"/>
      <c r="AG513" s="352"/>
      <c r="AH513" s="352"/>
    </row>
    <row r="514" spans="1:34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  <c r="AE514" s="352"/>
      <c r="AF514" s="352"/>
      <c r="AG514" s="352"/>
      <c r="AH514" s="352"/>
    </row>
    <row r="515" spans="1:34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  <c r="AE515" s="352"/>
      <c r="AF515" s="352"/>
      <c r="AG515" s="352"/>
      <c r="AH515" s="352"/>
    </row>
    <row r="516" spans="1:34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  <c r="AE516" s="352"/>
      <c r="AF516" s="352"/>
      <c r="AG516" s="352"/>
      <c r="AH516" s="352"/>
    </row>
    <row r="517" spans="1:34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  <c r="AE517" s="352"/>
      <c r="AF517" s="352"/>
      <c r="AG517" s="352"/>
      <c r="AH517" s="352"/>
    </row>
    <row r="518" spans="1:34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  <c r="AE518" s="352"/>
      <c r="AF518" s="352"/>
      <c r="AG518" s="352"/>
      <c r="AH518" s="352"/>
    </row>
    <row r="519" spans="1:34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  <c r="AE519" s="352"/>
      <c r="AF519" s="352"/>
      <c r="AG519" s="352"/>
      <c r="AH519" s="352"/>
    </row>
    <row r="520" spans="1:34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  <c r="AE520" s="352"/>
      <c r="AF520" s="352"/>
      <c r="AG520" s="352"/>
      <c r="AH520" s="352"/>
    </row>
    <row r="521" spans="1:34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  <c r="AE521" s="352"/>
      <c r="AF521" s="352"/>
      <c r="AG521" s="352"/>
      <c r="AH521" s="352"/>
    </row>
    <row r="522" spans="1:34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  <c r="AE522" s="352"/>
      <c r="AF522" s="352"/>
      <c r="AG522" s="352"/>
      <c r="AH522" s="352"/>
    </row>
    <row r="523" spans="1:34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  <c r="AE523" s="352"/>
      <c r="AF523" s="352"/>
      <c r="AG523" s="352"/>
      <c r="AH523" s="352"/>
    </row>
    <row r="524" spans="1:34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  <c r="AE524" s="352"/>
      <c r="AF524" s="352"/>
      <c r="AG524" s="352"/>
      <c r="AH524" s="352"/>
    </row>
    <row r="525" spans="1:34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  <c r="AE525" s="352"/>
      <c r="AF525" s="352"/>
      <c r="AG525" s="352"/>
      <c r="AH525" s="352"/>
    </row>
    <row r="526" spans="1:34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  <c r="AE526" s="352"/>
      <c r="AF526" s="352"/>
      <c r="AG526" s="352"/>
      <c r="AH526" s="352"/>
    </row>
    <row r="527" spans="1:34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  <c r="AE527" s="352"/>
      <c r="AF527" s="352"/>
      <c r="AG527" s="352"/>
      <c r="AH527" s="352"/>
    </row>
    <row r="528" spans="1:34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  <c r="AE528" s="352"/>
      <c r="AF528" s="352"/>
      <c r="AG528" s="352"/>
      <c r="AH528" s="352"/>
    </row>
    <row r="529" spans="1:34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  <c r="AE529" s="352"/>
      <c r="AF529" s="352"/>
      <c r="AG529" s="352"/>
      <c r="AH529" s="352"/>
    </row>
    <row r="530" spans="1:34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  <c r="AE530" s="352"/>
      <c r="AF530" s="352"/>
      <c r="AG530" s="352"/>
      <c r="AH530" s="352"/>
    </row>
    <row r="531" spans="1:34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  <c r="AE531" s="352"/>
      <c r="AF531" s="352"/>
      <c r="AG531" s="352"/>
      <c r="AH531" s="352"/>
    </row>
    <row r="532" spans="1:34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  <c r="AE532" s="352"/>
      <c r="AF532" s="352"/>
      <c r="AG532" s="352"/>
      <c r="AH532" s="352"/>
    </row>
    <row r="533" spans="1:34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  <c r="AE533" s="352"/>
      <c r="AF533" s="352"/>
      <c r="AG533" s="352"/>
      <c r="AH533" s="352"/>
    </row>
    <row r="534" spans="1:34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  <c r="AE534" s="352"/>
      <c r="AF534" s="352"/>
      <c r="AG534" s="352"/>
      <c r="AH534" s="352"/>
    </row>
    <row r="535" spans="1:34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  <c r="AE535" s="352"/>
      <c r="AF535" s="352"/>
      <c r="AG535" s="352"/>
      <c r="AH535" s="352"/>
    </row>
    <row r="536" spans="1:34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  <c r="AE536" s="352"/>
      <c r="AF536" s="352"/>
      <c r="AG536" s="352"/>
      <c r="AH536" s="352"/>
    </row>
    <row r="537" spans="1:34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  <c r="AE537" s="352"/>
      <c r="AF537" s="352"/>
      <c r="AG537" s="352"/>
      <c r="AH537" s="352"/>
    </row>
    <row r="538" spans="1:34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  <c r="AE538" s="352"/>
      <c r="AF538" s="352"/>
      <c r="AG538" s="352"/>
      <c r="AH538" s="352"/>
    </row>
    <row r="539" spans="1:34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  <c r="AE539" s="352"/>
      <c r="AF539" s="352"/>
      <c r="AG539" s="352"/>
      <c r="AH539" s="352"/>
    </row>
    <row r="540" spans="1:34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  <c r="AE540" s="352"/>
      <c r="AF540" s="352"/>
      <c r="AG540" s="352"/>
      <c r="AH540" s="352"/>
    </row>
    <row r="541" spans="1:34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  <c r="AE541" s="352"/>
      <c r="AF541" s="352"/>
      <c r="AG541" s="352"/>
      <c r="AH541" s="352"/>
    </row>
    <row r="542" spans="1:34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  <c r="AE542" s="352"/>
      <c r="AF542" s="352"/>
      <c r="AG542" s="352"/>
      <c r="AH542" s="352"/>
    </row>
    <row r="543" spans="1:34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  <c r="AE543" s="352"/>
      <c r="AF543" s="352"/>
      <c r="AG543" s="352"/>
      <c r="AH543" s="352"/>
    </row>
    <row r="544" spans="1:34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  <c r="AE544" s="352"/>
      <c r="AF544" s="352"/>
      <c r="AG544" s="352"/>
      <c r="AH544" s="352"/>
    </row>
    <row r="545" spans="1:34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  <c r="AE545" s="352"/>
      <c r="AF545" s="352"/>
      <c r="AG545" s="352"/>
      <c r="AH545" s="352"/>
    </row>
    <row r="546" spans="1:34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  <c r="AE546" s="352"/>
      <c r="AF546" s="352"/>
      <c r="AG546" s="352"/>
      <c r="AH546" s="352"/>
    </row>
    <row r="547" spans="1:34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  <c r="AE547" s="352"/>
      <c r="AF547" s="352"/>
      <c r="AG547" s="352"/>
      <c r="AH547" s="352"/>
    </row>
    <row r="548" spans="1:34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  <c r="AE548" s="352"/>
      <c r="AF548" s="352"/>
      <c r="AG548" s="352"/>
      <c r="AH548" s="352"/>
    </row>
    <row r="549" spans="1:34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  <c r="AE549" s="352"/>
      <c r="AF549" s="352"/>
      <c r="AG549" s="352"/>
      <c r="AH549" s="352"/>
    </row>
    <row r="550" spans="1:34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  <c r="AE550" s="352"/>
      <c r="AF550" s="352"/>
      <c r="AG550" s="352"/>
      <c r="AH550" s="352"/>
    </row>
    <row r="551" spans="1:34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  <c r="AE551" s="352"/>
      <c r="AF551" s="352"/>
      <c r="AG551" s="352"/>
      <c r="AH551" s="352"/>
    </row>
    <row r="552" spans="1:34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  <c r="AE552" s="352"/>
      <c r="AF552" s="352"/>
      <c r="AG552" s="352"/>
      <c r="AH552" s="352"/>
    </row>
    <row r="553" spans="1:34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  <c r="AE553" s="352"/>
      <c r="AF553" s="352"/>
      <c r="AG553" s="352"/>
      <c r="AH553" s="352"/>
    </row>
    <row r="554" spans="1:34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  <c r="AE554" s="352"/>
      <c r="AF554" s="352"/>
      <c r="AG554" s="352"/>
      <c r="AH554" s="352"/>
    </row>
    <row r="555" spans="1:34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  <c r="AE555" s="352"/>
      <c r="AF555" s="352"/>
      <c r="AG555" s="352"/>
      <c r="AH555" s="352"/>
    </row>
    <row r="556" spans="1:34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  <c r="AE556" s="352"/>
      <c r="AF556" s="352"/>
      <c r="AG556" s="352"/>
      <c r="AH556" s="352"/>
    </row>
    <row r="557" spans="1:34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  <c r="AE557" s="352"/>
      <c r="AF557" s="352"/>
      <c r="AG557" s="352"/>
      <c r="AH557" s="352"/>
    </row>
    <row r="558" spans="1:34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  <c r="AE558" s="352"/>
      <c r="AF558" s="352"/>
      <c r="AG558" s="352"/>
      <c r="AH558" s="352"/>
    </row>
    <row r="559" spans="1:34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  <c r="AE559" s="352"/>
      <c r="AF559" s="352"/>
      <c r="AG559" s="352"/>
      <c r="AH559" s="352"/>
    </row>
    <row r="560" spans="1:34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  <c r="AE560" s="352"/>
      <c r="AF560" s="352"/>
      <c r="AG560" s="352"/>
      <c r="AH560" s="352"/>
    </row>
    <row r="561" spans="1:34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  <c r="AE561" s="352"/>
      <c r="AF561" s="352"/>
      <c r="AG561" s="352"/>
      <c r="AH561" s="352"/>
    </row>
    <row r="562" spans="1:34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  <c r="AE562" s="352"/>
      <c r="AF562" s="352"/>
      <c r="AG562" s="352"/>
      <c r="AH562" s="352"/>
    </row>
    <row r="563" spans="1:34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  <c r="AE563" s="352"/>
      <c r="AF563" s="352"/>
      <c r="AG563" s="352"/>
      <c r="AH563" s="352"/>
    </row>
    <row r="564" spans="1:34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  <c r="AE564" s="352"/>
      <c r="AF564" s="352"/>
      <c r="AG564" s="352"/>
      <c r="AH564" s="352"/>
    </row>
    <row r="565" spans="1:34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  <c r="AE565" s="352"/>
      <c r="AF565" s="352"/>
      <c r="AG565" s="352"/>
      <c r="AH565" s="352"/>
    </row>
    <row r="566" spans="1:34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  <c r="AE566" s="352"/>
      <c r="AF566" s="352"/>
      <c r="AG566" s="352"/>
      <c r="AH566" s="352"/>
    </row>
    <row r="567" spans="1:34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  <c r="AE567" s="352"/>
      <c r="AF567" s="352"/>
      <c r="AG567" s="352"/>
      <c r="AH567" s="352"/>
    </row>
    <row r="568" spans="1:34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  <c r="AE568" s="352"/>
      <c r="AF568" s="352"/>
      <c r="AG568" s="352"/>
      <c r="AH568" s="352"/>
    </row>
    <row r="569" spans="1:34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  <c r="AE569" s="352"/>
      <c r="AF569" s="352"/>
      <c r="AG569" s="352"/>
      <c r="AH569" s="352"/>
    </row>
    <row r="570" spans="1:34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  <c r="AE570" s="352"/>
      <c r="AF570" s="352"/>
      <c r="AG570" s="352"/>
      <c r="AH570" s="352"/>
    </row>
    <row r="571" spans="1:34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  <c r="AE571" s="352"/>
      <c r="AF571" s="352"/>
      <c r="AG571" s="352"/>
      <c r="AH571" s="352"/>
    </row>
    <row r="572" spans="1:34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  <c r="AE572" s="352"/>
      <c r="AF572" s="352"/>
      <c r="AG572" s="352"/>
      <c r="AH572" s="352"/>
    </row>
    <row r="573" spans="1:34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  <c r="AE573" s="352"/>
      <c r="AF573" s="352"/>
      <c r="AG573" s="352"/>
      <c r="AH573" s="352"/>
    </row>
    <row r="574" spans="1:34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  <c r="AE574" s="352"/>
      <c r="AF574" s="352"/>
      <c r="AG574" s="352"/>
      <c r="AH574" s="352"/>
    </row>
    <row r="575" spans="1:34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  <c r="AE575" s="352"/>
      <c r="AF575" s="352"/>
      <c r="AG575" s="352"/>
      <c r="AH575" s="352"/>
    </row>
    <row r="576" spans="1:34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  <c r="AE576" s="352"/>
      <c r="AF576" s="352"/>
      <c r="AG576" s="352"/>
      <c r="AH576" s="352"/>
    </row>
    <row r="577" spans="1:34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  <c r="AE577" s="352"/>
      <c r="AF577" s="352"/>
      <c r="AG577" s="352"/>
      <c r="AH577" s="352"/>
    </row>
    <row r="578" spans="1:34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  <c r="AE578" s="352"/>
      <c r="AF578" s="352"/>
      <c r="AG578" s="352"/>
      <c r="AH578" s="352"/>
    </row>
    <row r="579" spans="1:34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  <c r="AE579" s="352"/>
      <c r="AF579" s="352"/>
      <c r="AG579" s="352"/>
      <c r="AH579" s="352"/>
    </row>
    <row r="580" spans="1:34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  <c r="AE580" s="352"/>
      <c r="AF580" s="352"/>
      <c r="AG580" s="352"/>
      <c r="AH580" s="352"/>
    </row>
    <row r="581" spans="1:34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  <c r="AE581" s="352"/>
      <c r="AF581" s="352"/>
      <c r="AG581" s="352"/>
      <c r="AH581" s="352"/>
    </row>
    <row r="582" spans="1:34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  <c r="AE582" s="352"/>
      <c r="AF582" s="352"/>
      <c r="AG582" s="352"/>
      <c r="AH582" s="352"/>
    </row>
    <row r="583" spans="1:34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  <c r="AE583" s="352"/>
      <c r="AF583" s="352"/>
      <c r="AG583" s="352"/>
      <c r="AH583" s="352"/>
    </row>
    <row r="584" spans="1:34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  <c r="AE584" s="352"/>
      <c r="AF584" s="352"/>
      <c r="AG584" s="352"/>
      <c r="AH584" s="352"/>
    </row>
    <row r="585" spans="1:34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  <c r="AE585" s="352"/>
      <c r="AF585" s="352"/>
      <c r="AG585" s="352"/>
      <c r="AH585" s="352"/>
    </row>
    <row r="586" spans="1:34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  <c r="AE586" s="352"/>
      <c r="AF586" s="352"/>
      <c r="AG586" s="352"/>
      <c r="AH586" s="352"/>
    </row>
    <row r="587" spans="1:34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  <c r="AE587" s="352"/>
      <c r="AF587" s="352"/>
      <c r="AG587" s="352"/>
      <c r="AH587" s="352"/>
    </row>
    <row r="588" spans="1:34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  <c r="AE588" s="352"/>
      <c r="AF588" s="352"/>
      <c r="AG588" s="352"/>
      <c r="AH588" s="352"/>
    </row>
    <row r="589" spans="1:34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  <c r="AE589" s="352"/>
      <c r="AF589" s="352"/>
      <c r="AG589" s="352"/>
      <c r="AH589" s="352"/>
    </row>
    <row r="590" spans="1:34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  <c r="AE590" s="352"/>
      <c r="AF590" s="352"/>
      <c r="AG590" s="352"/>
      <c r="AH590" s="352"/>
    </row>
    <row r="591" spans="1:34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  <c r="AE591" s="352"/>
      <c r="AF591" s="352"/>
      <c r="AG591" s="352"/>
      <c r="AH591" s="352"/>
    </row>
    <row r="592" spans="1:34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  <c r="AE592" s="352"/>
      <c r="AF592" s="352"/>
      <c r="AG592" s="352"/>
      <c r="AH592" s="352"/>
    </row>
    <row r="593" spans="1:34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  <c r="AE593" s="352"/>
      <c r="AF593" s="352"/>
      <c r="AG593" s="352"/>
      <c r="AH593" s="352"/>
    </row>
    <row r="594" spans="1:34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  <c r="AE594" s="352"/>
      <c r="AF594" s="352"/>
      <c r="AG594" s="352"/>
      <c r="AH594" s="352"/>
    </row>
    <row r="595" spans="1:34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  <c r="AE595" s="352"/>
      <c r="AF595" s="352"/>
      <c r="AG595" s="352"/>
      <c r="AH595" s="352"/>
    </row>
    <row r="596" spans="1:34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  <c r="AE596" s="352"/>
      <c r="AF596" s="352"/>
      <c r="AG596" s="352"/>
      <c r="AH596" s="352"/>
    </row>
    <row r="597" spans="1:34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  <c r="AE597" s="352"/>
      <c r="AF597" s="352"/>
      <c r="AG597" s="352"/>
      <c r="AH597" s="352"/>
    </row>
    <row r="598" spans="1:34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  <c r="AE598" s="352"/>
      <c r="AF598" s="352"/>
      <c r="AG598" s="352"/>
      <c r="AH598" s="352"/>
    </row>
    <row r="599" spans="1:34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  <c r="AE599" s="352"/>
      <c r="AF599" s="352"/>
      <c r="AG599" s="352"/>
      <c r="AH599" s="352"/>
    </row>
    <row r="600" spans="1:34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  <c r="AE600" s="352"/>
      <c r="AF600" s="352"/>
      <c r="AG600" s="352"/>
      <c r="AH600" s="352"/>
    </row>
    <row r="601" spans="1:34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  <c r="AE601" s="352"/>
      <c r="AF601" s="352"/>
      <c r="AG601" s="352"/>
      <c r="AH601" s="352"/>
    </row>
    <row r="602" spans="1:34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  <c r="AE602" s="352"/>
      <c r="AF602" s="352"/>
      <c r="AG602" s="352"/>
      <c r="AH602" s="352"/>
    </row>
    <row r="603" spans="1:34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  <c r="AE603" s="352"/>
      <c r="AF603" s="352"/>
      <c r="AG603" s="352"/>
      <c r="AH603" s="352"/>
    </row>
    <row r="604" spans="1:34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  <c r="AE604" s="352"/>
      <c r="AF604" s="352"/>
      <c r="AG604" s="352"/>
      <c r="AH604" s="352"/>
    </row>
    <row r="605" spans="1:34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  <c r="AE605" s="352"/>
      <c r="AF605" s="352"/>
      <c r="AG605" s="352"/>
      <c r="AH605" s="352"/>
    </row>
    <row r="606" spans="1:34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  <c r="AE606" s="352"/>
      <c r="AF606" s="352"/>
      <c r="AG606" s="352"/>
      <c r="AH606" s="352"/>
    </row>
    <row r="607" spans="1:34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  <c r="AE607" s="352"/>
      <c r="AF607" s="352"/>
      <c r="AG607" s="352"/>
      <c r="AH607" s="352"/>
    </row>
    <row r="608" spans="1:34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  <c r="AE608" s="352"/>
      <c r="AF608" s="352"/>
      <c r="AG608" s="352"/>
      <c r="AH608" s="352"/>
    </row>
    <row r="609" spans="1:34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  <c r="AE609" s="352"/>
      <c r="AF609" s="352"/>
      <c r="AG609" s="352"/>
      <c r="AH609" s="352"/>
    </row>
    <row r="610" spans="1:34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  <c r="AE610" s="352"/>
      <c r="AF610" s="352"/>
      <c r="AG610" s="352"/>
      <c r="AH610" s="352"/>
    </row>
    <row r="611" spans="1:34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  <c r="AE611" s="352"/>
      <c r="AF611" s="352"/>
      <c r="AG611" s="352"/>
      <c r="AH611" s="352"/>
    </row>
    <row r="612" spans="1:34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  <c r="AE612" s="352"/>
      <c r="AF612" s="352"/>
      <c r="AG612" s="352"/>
      <c r="AH612" s="352"/>
    </row>
    <row r="613" spans="1:34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  <c r="AE613" s="352"/>
      <c r="AF613" s="352"/>
      <c r="AG613" s="352"/>
      <c r="AH613" s="352"/>
    </row>
    <row r="614" spans="1:34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  <c r="AE614" s="352"/>
      <c r="AF614" s="352"/>
      <c r="AG614" s="352"/>
      <c r="AH614" s="352"/>
    </row>
    <row r="615" spans="1:34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  <c r="AE615" s="352"/>
      <c r="AF615" s="352"/>
      <c r="AG615" s="352"/>
      <c r="AH615" s="352"/>
    </row>
    <row r="616" spans="1:34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  <c r="AE616" s="352"/>
      <c r="AF616" s="352"/>
      <c r="AG616" s="352"/>
      <c r="AH616" s="352"/>
    </row>
    <row r="617" spans="1:34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  <c r="AE617" s="352"/>
      <c r="AF617" s="352"/>
      <c r="AG617" s="352"/>
      <c r="AH617" s="352"/>
    </row>
    <row r="618" spans="1:34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  <c r="AE618" s="352"/>
      <c r="AF618" s="352"/>
      <c r="AG618" s="352"/>
      <c r="AH618" s="352"/>
    </row>
    <row r="619" spans="1:34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  <c r="AE619" s="352"/>
      <c r="AF619" s="352"/>
      <c r="AG619" s="352"/>
      <c r="AH619" s="352"/>
    </row>
    <row r="620" spans="1:34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  <c r="AE620" s="352"/>
      <c r="AF620" s="352"/>
      <c r="AG620" s="352"/>
      <c r="AH620" s="352"/>
    </row>
    <row r="621" spans="1:34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  <c r="AE621" s="352"/>
      <c r="AF621" s="352"/>
      <c r="AG621" s="352"/>
      <c r="AH621" s="352"/>
    </row>
    <row r="622" spans="1:34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  <c r="AE622" s="352"/>
      <c r="AF622" s="352"/>
      <c r="AG622" s="352"/>
      <c r="AH622" s="352"/>
    </row>
    <row r="623" spans="1:34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  <c r="AE623" s="352"/>
      <c r="AF623" s="352"/>
      <c r="AG623" s="352"/>
      <c r="AH623" s="352"/>
    </row>
    <row r="624" spans="1:34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  <c r="AE624" s="352"/>
      <c r="AF624" s="352"/>
      <c r="AG624" s="352"/>
      <c r="AH624" s="352"/>
    </row>
    <row r="625" spans="1:34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  <c r="AE625" s="352"/>
      <c r="AF625" s="352"/>
      <c r="AG625" s="352"/>
      <c r="AH625" s="352"/>
    </row>
    <row r="626" spans="1:34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  <c r="AE626" s="352"/>
      <c r="AF626" s="352"/>
      <c r="AG626" s="352"/>
      <c r="AH626" s="352"/>
    </row>
    <row r="627" spans="1:34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  <c r="AE627" s="352"/>
      <c r="AF627" s="352"/>
      <c r="AG627" s="352"/>
      <c r="AH627" s="352"/>
    </row>
    <row r="628" spans="1:34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  <c r="AE628" s="352"/>
      <c r="AF628" s="352"/>
      <c r="AG628" s="352"/>
      <c r="AH628" s="352"/>
    </row>
    <row r="629" spans="1:34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  <c r="AE629" s="352"/>
      <c r="AF629" s="352"/>
      <c r="AG629" s="352"/>
      <c r="AH629" s="352"/>
    </row>
    <row r="630" spans="1:34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  <c r="AE630" s="352"/>
      <c r="AF630" s="352"/>
      <c r="AG630" s="352"/>
      <c r="AH630" s="352"/>
    </row>
    <row r="631" spans="1:34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  <c r="AE631" s="352"/>
      <c r="AF631" s="352"/>
      <c r="AG631" s="352"/>
      <c r="AH631" s="352"/>
    </row>
    <row r="632" spans="1:34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  <c r="AE632" s="352"/>
      <c r="AF632" s="352"/>
      <c r="AG632" s="352"/>
      <c r="AH632" s="352"/>
    </row>
    <row r="633" spans="1:34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  <c r="AE633" s="352"/>
      <c r="AF633" s="352"/>
      <c r="AG633" s="352"/>
      <c r="AH633" s="352"/>
    </row>
    <row r="634" spans="1:34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  <c r="AE634" s="352"/>
      <c r="AF634" s="352"/>
      <c r="AG634" s="352"/>
      <c r="AH634" s="352"/>
    </row>
    <row r="635" spans="1:34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  <c r="AE635" s="352"/>
      <c r="AF635" s="352"/>
      <c r="AG635" s="352"/>
      <c r="AH635" s="352"/>
    </row>
    <row r="636" spans="1:34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  <c r="AE636" s="352"/>
      <c r="AF636" s="352"/>
      <c r="AG636" s="352"/>
      <c r="AH636" s="352"/>
    </row>
    <row r="637" spans="1:34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  <c r="AE637" s="352"/>
      <c r="AF637" s="352"/>
      <c r="AG637" s="352"/>
      <c r="AH637" s="352"/>
    </row>
    <row r="638" spans="1:34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  <c r="AE638" s="352"/>
      <c r="AF638" s="352"/>
      <c r="AG638" s="352"/>
      <c r="AH638" s="352"/>
    </row>
    <row r="639" spans="1:34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  <c r="AE639" s="352"/>
      <c r="AF639" s="352"/>
      <c r="AG639" s="352"/>
      <c r="AH639" s="352"/>
    </row>
    <row r="640" spans="1:34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  <c r="AE640" s="352"/>
      <c r="AF640" s="352"/>
      <c r="AG640" s="352"/>
      <c r="AH640" s="352"/>
    </row>
    <row r="641" spans="1:34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  <c r="AE641" s="352"/>
      <c r="AF641" s="352"/>
      <c r="AG641" s="352"/>
      <c r="AH641" s="352"/>
    </row>
    <row r="642" spans="1:34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  <c r="AE642" s="352"/>
      <c r="AF642" s="352"/>
      <c r="AG642" s="352"/>
      <c r="AH642" s="352"/>
    </row>
    <row r="643" spans="1:34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  <c r="AE643" s="352"/>
      <c r="AF643" s="352"/>
      <c r="AG643" s="352"/>
      <c r="AH643" s="352"/>
    </row>
    <row r="644" spans="1:34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  <c r="AE644" s="352"/>
      <c r="AF644" s="352"/>
      <c r="AG644" s="352"/>
      <c r="AH644" s="352"/>
    </row>
    <row r="645" spans="1:34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  <c r="AE645" s="352"/>
      <c r="AF645" s="352"/>
      <c r="AG645" s="352"/>
      <c r="AH645" s="352"/>
    </row>
    <row r="646" spans="1:34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  <c r="AE646" s="352"/>
      <c r="AF646" s="352"/>
      <c r="AG646" s="352"/>
      <c r="AH646" s="352"/>
    </row>
    <row r="647" spans="1:34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  <c r="AE647" s="352"/>
      <c r="AF647" s="352"/>
      <c r="AG647" s="352"/>
      <c r="AH647" s="352"/>
    </row>
    <row r="648" spans="1:34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  <c r="AE648" s="352"/>
      <c r="AF648" s="352"/>
      <c r="AG648" s="352"/>
      <c r="AH648" s="352"/>
    </row>
    <row r="649" spans="1:34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  <c r="AE649" s="352"/>
      <c r="AF649" s="352"/>
      <c r="AG649" s="352"/>
      <c r="AH649" s="352"/>
    </row>
    <row r="650" spans="1:34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  <c r="AE650" s="352"/>
      <c r="AF650" s="352"/>
      <c r="AG650" s="352"/>
      <c r="AH650" s="352"/>
    </row>
    <row r="651" spans="1:34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  <c r="AE651" s="352"/>
      <c r="AF651" s="352"/>
      <c r="AG651" s="352"/>
      <c r="AH651" s="352"/>
    </row>
    <row r="652" spans="1:34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  <c r="AE652" s="352"/>
      <c r="AF652" s="352"/>
      <c r="AG652" s="352"/>
      <c r="AH652" s="352"/>
    </row>
    <row r="653" spans="1:34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  <c r="AE653" s="352"/>
      <c r="AF653" s="352"/>
      <c r="AG653" s="352"/>
      <c r="AH653" s="352"/>
    </row>
    <row r="654" spans="1:34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  <c r="AE654" s="352"/>
      <c r="AF654" s="352"/>
      <c r="AG654" s="352"/>
      <c r="AH654" s="352"/>
    </row>
    <row r="655" spans="1:34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  <c r="AE655" s="352"/>
      <c r="AF655" s="352"/>
      <c r="AG655" s="352"/>
      <c r="AH655" s="352"/>
    </row>
    <row r="656" spans="1:34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  <c r="AE656" s="352"/>
      <c r="AF656" s="352"/>
      <c r="AG656" s="352"/>
      <c r="AH656" s="352"/>
    </row>
    <row r="657" spans="1:34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  <c r="AE657" s="352"/>
      <c r="AF657" s="352"/>
      <c r="AG657" s="352"/>
      <c r="AH657" s="352"/>
    </row>
    <row r="658" spans="1:34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  <c r="AE658" s="352"/>
      <c r="AF658" s="352"/>
      <c r="AG658" s="352"/>
      <c r="AH658" s="352"/>
    </row>
    <row r="659" spans="1:34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  <c r="AE659" s="352"/>
      <c r="AF659" s="352"/>
      <c r="AG659" s="352"/>
      <c r="AH659" s="352"/>
    </row>
    <row r="660" spans="1:34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  <c r="AE660" s="352"/>
      <c r="AF660" s="352"/>
      <c r="AG660" s="352"/>
      <c r="AH660" s="352"/>
    </row>
    <row r="661" spans="1:34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  <c r="AE661" s="352"/>
      <c r="AF661" s="352"/>
      <c r="AG661" s="352"/>
      <c r="AH661" s="352"/>
    </row>
    <row r="662" spans="1:34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  <c r="AE662" s="352"/>
      <c r="AF662" s="352"/>
      <c r="AG662" s="352"/>
      <c r="AH662" s="352"/>
    </row>
    <row r="663" spans="1:34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  <c r="AE663" s="352"/>
      <c r="AF663" s="352"/>
      <c r="AG663" s="352"/>
      <c r="AH663" s="352"/>
    </row>
    <row r="664" spans="1:34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  <c r="AE664" s="352"/>
      <c r="AF664" s="352"/>
      <c r="AG664" s="352"/>
      <c r="AH664" s="352"/>
    </row>
    <row r="665" spans="1:34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  <c r="AE665" s="352"/>
      <c r="AF665" s="352"/>
      <c r="AG665" s="352"/>
      <c r="AH665" s="352"/>
    </row>
    <row r="666" spans="1:34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  <c r="AE666" s="352"/>
      <c r="AF666" s="352"/>
      <c r="AG666" s="352"/>
      <c r="AH666" s="352"/>
    </row>
    <row r="667" spans="1:34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  <c r="AE667" s="352"/>
      <c r="AF667" s="352"/>
      <c r="AG667" s="352"/>
      <c r="AH667" s="352"/>
    </row>
    <row r="668" spans="1:34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  <c r="AE668" s="352"/>
      <c r="AF668" s="352"/>
      <c r="AG668" s="352"/>
      <c r="AH668" s="352"/>
    </row>
    <row r="669" spans="1:34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  <c r="AE669" s="352"/>
      <c r="AF669" s="352"/>
      <c r="AG669" s="352"/>
      <c r="AH669" s="352"/>
    </row>
    <row r="670" spans="1:34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  <c r="AE670" s="352"/>
      <c r="AF670" s="352"/>
      <c r="AG670" s="352"/>
      <c r="AH670" s="352"/>
    </row>
    <row r="671" spans="1:34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  <c r="AE671" s="352"/>
      <c r="AF671" s="352"/>
      <c r="AG671" s="352"/>
      <c r="AH671" s="352"/>
    </row>
    <row r="672" spans="1:34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  <c r="AE672" s="352"/>
      <c r="AF672" s="352"/>
      <c r="AG672" s="352"/>
      <c r="AH672" s="352"/>
    </row>
    <row r="673" spans="1:34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  <c r="AE673" s="352"/>
      <c r="AF673" s="352"/>
      <c r="AG673" s="352"/>
      <c r="AH673" s="352"/>
    </row>
    <row r="674" spans="1:34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  <c r="AE674" s="352"/>
      <c r="AF674" s="352"/>
      <c r="AG674" s="352"/>
      <c r="AH674" s="352"/>
    </row>
    <row r="675" spans="1:34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  <c r="AE675" s="352"/>
      <c r="AF675" s="352"/>
      <c r="AG675" s="352"/>
      <c r="AH675" s="352"/>
    </row>
    <row r="676" spans="1:34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  <c r="AE676" s="352"/>
      <c r="AF676" s="352"/>
      <c r="AG676" s="352"/>
      <c r="AH676" s="352"/>
    </row>
    <row r="677" spans="1:34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  <c r="AE677" s="352"/>
      <c r="AF677" s="352"/>
      <c r="AG677" s="352"/>
      <c r="AH677" s="352"/>
    </row>
    <row r="678" spans="1:34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  <c r="AE678" s="352"/>
      <c r="AF678" s="352"/>
      <c r="AG678" s="352"/>
      <c r="AH678" s="352"/>
    </row>
    <row r="679" spans="1:34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  <c r="AE679" s="352"/>
      <c r="AF679" s="352"/>
      <c r="AG679" s="352"/>
      <c r="AH679" s="352"/>
    </row>
    <row r="680" spans="1:34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  <c r="AE680" s="352"/>
      <c r="AF680" s="352"/>
      <c r="AG680" s="352"/>
      <c r="AH680" s="352"/>
    </row>
    <row r="681" spans="1:34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  <c r="AE681" s="352"/>
      <c r="AF681" s="352"/>
      <c r="AG681" s="352"/>
      <c r="AH681" s="352"/>
    </row>
    <row r="682" spans="1:34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  <c r="AE682" s="352"/>
      <c r="AF682" s="352"/>
      <c r="AG682" s="352"/>
      <c r="AH682" s="352"/>
    </row>
    <row r="683" spans="1:34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  <c r="AE683" s="352"/>
      <c r="AF683" s="352"/>
      <c r="AG683" s="352"/>
      <c r="AH683" s="352"/>
    </row>
    <row r="684" spans="1:34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  <c r="AE684" s="352"/>
      <c r="AF684" s="352"/>
      <c r="AG684" s="352"/>
      <c r="AH684" s="352"/>
    </row>
    <row r="685" spans="1:34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  <c r="AE685" s="352"/>
      <c r="AF685" s="352"/>
      <c r="AG685" s="352"/>
      <c r="AH685" s="352"/>
    </row>
    <row r="686" spans="1:34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  <c r="AE686" s="352"/>
      <c r="AF686" s="352"/>
      <c r="AG686" s="352"/>
      <c r="AH686" s="352"/>
    </row>
    <row r="687" spans="1:34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  <c r="AE687" s="352"/>
      <c r="AF687" s="352"/>
      <c r="AG687" s="352"/>
      <c r="AH687" s="352"/>
    </row>
    <row r="688" spans="1:34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  <c r="AE688" s="352"/>
      <c r="AF688" s="352"/>
      <c r="AG688" s="352"/>
      <c r="AH688" s="352"/>
    </row>
    <row r="689" spans="1:34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  <c r="AE689" s="352"/>
      <c r="AF689" s="352"/>
      <c r="AG689" s="352"/>
      <c r="AH689" s="352"/>
    </row>
    <row r="690" spans="1:34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  <c r="AE690" s="352"/>
      <c r="AF690" s="352"/>
      <c r="AG690" s="352"/>
      <c r="AH690" s="352"/>
    </row>
    <row r="691" spans="1:34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  <c r="AE691" s="352"/>
      <c r="AF691" s="352"/>
      <c r="AG691" s="352"/>
      <c r="AH691" s="352"/>
    </row>
    <row r="692" spans="1:34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  <c r="AE692" s="352"/>
      <c r="AF692" s="352"/>
      <c r="AG692" s="352"/>
      <c r="AH692" s="352"/>
    </row>
    <row r="693" spans="1:34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  <c r="AE693" s="352"/>
      <c r="AF693" s="352"/>
      <c r="AG693" s="352"/>
      <c r="AH693" s="352"/>
    </row>
    <row r="694" spans="1:34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  <c r="AE694" s="352"/>
      <c r="AF694" s="352"/>
      <c r="AG694" s="352"/>
      <c r="AH694" s="352"/>
    </row>
    <row r="695" spans="1:34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  <c r="AE695" s="352"/>
      <c r="AF695" s="352"/>
      <c r="AG695" s="352"/>
      <c r="AH695" s="352"/>
    </row>
    <row r="696" spans="1:34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  <c r="AE696" s="352"/>
      <c r="AF696" s="352"/>
      <c r="AG696" s="352"/>
      <c r="AH696" s="352"/>
    </row>
    <row r="697" spans="1:34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  <c r="AE697" s="352"/>
      <c r="AF697" s="352"/>
      <c r="AG697" s="352"/>
      <c r="AH697" s="352"/>
    </row>
    <row r="698" spans="1:34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  <c r="AE698" s="352"/>
      <c r="AF698" s="352"/>
      <c r="AG698" s="352"/>
      <c r="AH698" s="352"/>
    </row>
    <row r="699" spans="1:34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  <c r="AE699" s="352"/>
      <c r="AF699" s="352"/>
      <c r="AG699" s="352"/>
      <c r="AH699" s="352"/>
    </row>
    <row r="700" spans="1:34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  <c r="AE700" s="352"/>
      <c r="AF700" s="352"/>
      <c r="AG700" s="352"/>
      <c r="AH700" s="352"/>
    </row>
    <row r="701" spans="1:34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  <c r="AE701" s="352"/>
      <c r="AF701" s="352"/>
      <c r="AG701" s="352"/>
      <c r="AH701" s="352"/>
    </row>
    <row r="702" spans="1:34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  <c r="AE702" s="352"/>
      <c r="AF702" s="352"/>
      <c r="AG702" s="352"/>
      <c r="AH702" s="352"/>
    </row>
    <row r="703" spans="1:34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  <c r="AE703" s="352"/>
      <c r="AF703" s="352"/>
      <c r="AG703" s="352"/>
      <c r="AH703" s="352"/>
    </row>
    <row r="704" spans="1:34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  <c r="AE704" s="352"/>
      <c r="AF704" s="352"/>
      <c r="AG704" s="352"/>
      <c r="AH704" s="352"/>
    </row>
    <row r="705" spans="1:34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  <c r="AE705" s="352"/>
      <c r="AF705" s="352"/>
      <c r="AG705" s="352"/>
      <c r="AH705" s="352"/>
    </row>
    <row r="706" spans="1:34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  <c r="AE706" s="352"/>
      <c r="AF706" s="352"/>
      <c r="AG706" s="352"/>
      <c r="AH706" s="352"/>
    </row>
    <row r="707" spans="1:34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  <c r="AE707" s="352"/>
      <c r="AF707" s="352"/>
      <c r="AG707" s="352"/>
      <c r="AH707" s="352"/>
    </row>
    <row r="708" spans="1:34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  <c r="AE708" s="352"/>
      <c r="AF708" s="352"/>
      <c r="AG708" s="352"/>
      <c r="AH708" s="352"/>
    </row>
    <row r="709" spans="1:34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  <c r="AE709" s="352"/>
      <c r="AF709" s="352"/>
      <c r="AG709" s="352"/>
      <c r="AH709" s="352"/>
    </row>
    <row r="710" spans="1:34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  <c r="AE710" s="352"/>
      <c r="AF710" s="352"/>
      <c r="AG710" s="352"/>
      <c r="AH710" s="352"/>
    </row>
    <row r="711" spans="1:34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  <c r="AE711" s="352"/>
      <c r="AF711" s="352"/>
      <c r="AG711" s="352"/>
      <c r="AH711" s="352"/>
    </row>
    <row r="712" spans="1:34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  <c r="AE712" s="352"/>
      <c r="AF712" s="352"/>
      <c r="AG712" s="352"/>
      <c r="AH712" s="352"/>
    </row>
    <row r="713" spans="1:34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  <c r="AE713" s="352"/>
      <c r="AF713" s="352"/>
      <c r="AG713" s="352"/>
      <c r="AH713" s="352"/>
    </row>
    <row r="714" spans="1:34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  <c r="AE714" s="352"/>
      <c r="AF714" s="352"/>
      <c r="AG714" s="352"/>
      <c r="AH714" s="352"/>
    </row>
    <row r="715" spans="1:34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  <c r="AE715" s="352"/>
      <c r="AF715" s="352"/>
      <c r="AG715" s="352"/>
      <c r="AH715" s="352"/>
    </row>
    <row r="716" spans="1:34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  <c r="AE716" s="352"/>
      <c r="AF716" s="352"/>
      <c r="AG716" s="352"/>
      <c r="AH716" s="352"/>
    </row>
    <row r="717" spans="1:34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  <c r="AE717" s="352"/>
      <c r="AF717" s="352"/>
      <c r="AG717" s="352"/>
      <c r="AH717" s="352"/>
    </row>
    <row r="718" spans="1:34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  <c r="AE718" s="352"/>
      <c r="AF718" s="352"/>
      <c r="AG718" s="352"/>
      <c r="AH718" s="352"/>
    </row>
    <row r="719" spans="1:34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  <c r="AE719" s="352"/>
      <c r="AF719" s="352"/>
      <c r="AG719" s="352"/>
      <c r="AH719" s="352"/>
    </row>
    <row r="720" spans="1:34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  <c r="AE720" s="352"/>
      <c r="AF720" s="352"/>
      <c r="AG720" s="352"/>
      <c r="AH720" s="352"/>
    </row>
    <row r="721" spans="1:34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  <c r="AE721" s="352"/>
      <c r="AF721" s="352"/>
      <c r="AG721" s="352"/>
      <c r="AH721" s="352"/>
    </row>
    <row r="722" spans="1:34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  <c r="AE722" s="352"/>
      <c r="AF722" s="352"/>
      <c r="AG722" s="352"/>
      <c r="AH722" s="352"/>
    </row>
    <row r="723" spans="1:34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  <c r="AE723" s="352"/>
      <c r="AF723" s="352"/>
      <c r="AG723" s="352"/>
      <c r="AH723" s="352"/>
    </row>
    <row r="724" spans="1:34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  <c r="AE724" s="352"/>
      <c r="AF724" s="352"/>
      <c r="AG724" s="352"/>
      <c r="AH724" s="352"/>
    </row>
    <row r="725" spans="1:34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  <c r="AE725" s="352"/>
      <c r="AF725" s="352"/>
      <c r="AG725" s="352"/>
      <c r="AH725" s="352"/>
    </row>
    <row r="726" spans="1:34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  <c r="AE726" s="352"/>
      <c r="AF726" s="352"/>
      <c r="AG726" s="352"/>
      <c r="AH726" s="352"/>
    </row>
    <row r="727" spans="1:34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  <c r="AE727" s="352"/>
      <c r="AF727" s="352"/>
      <c r="AG727" s="352"/>
      <c r="AH727" s="352"/>
    </row>
    <row r="728" spans="1:34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  <c r="AE728" s="352"/>
      <c r="AF728" s="352"/>
      <c r="AG728" s="352"/>
      <c r="AH728" s="352"/>
    </row>
    <row r="729" spans="1:34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  <c r="AE729" s="352"/>
      <c r="AF729" s="352"/>
      <c r="AG729" s="352"/>
      <c r="AH729" s="352"/>
    </row>
    <row r="730" spans="1:34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  <c r="AE730" s="352"/>
      <c r="AF730" s="352"/>
      <c r="AG730" s="352"/>
      <c r="AH730" s="352"/>
    </row>
    <row r="731" spans="1:34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  <c r="AE731" s="352"/>
      <c r="AF731" s="352"/>
      <c r="AG731" s="352"/>
      <c r="AH731" s="352"/>
    </row>
    <row r="732" spans="1:34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  <c r="AE732" s="352"/>
      <c r="AF732" s="352"/>
      <c r="AG732" s="352"/>
      <c r="AH732" s="352"/>
    </row>
    <row r="733" spans="1:34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  <c r="AE733" s="352"/>
      <c r="AF733" s="352"/>
      <c r="AG733" s="352"/>
      <c r="AH733" s="352"/>
    </row>
    <row r="734" spans="1:34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  <c r="AE734" s="352"/>
      <c r="AF734" s="352"/>
      <c r="AG734" s="352"/>
      <c r="AH734" s="352"/>
    </row>
    <row r="735" spans="1:34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  <c r="AE735" s="352"/>
      <c r="AF735" s="352"/>
      <c r="AG735" s="352"/>
      <c r="AH735" s="352"/>
    </row>
    <row r="736" spans="1:34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  <c r="AE736" s="352"/>
      <c r="AF736" s="352"/>
      <c r="AG736" s="352"/>
      <c r="AH736" s="352"/>
    </row>
    <row r="737" spans="1:34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  <c r="AE737" s="352"/>
      <c r="AF737" s="352"/>
      <c r="AG737" s="352"/>
      <c r="AH737" s="352"/>
    </row>
    <row r="738" spans="1:34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  <c r="AE738" s="352"/>
      <c r="AF738" s="352"/>
      <c r="AG738" s="352"/>
      <c r="AH738" s="352"/>
    </row>
    <row r="739" spans="1:34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  <c r="AE739" s="352"/>
      <c r="AF739" s="352"/>
      <c r="AG739" s="352"/>
      <c r="AH739" s="352"/>
    </row>
    <row r="740" spans="1:34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  <c r="AE740" s="352"/>
      <c r="AF740" s="352"/>
      <c r="AG740" s="352"/>
      <c r="AH740" s="352"/>
    </row>
    <row r="741" spans="1:34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  <c r="AE741" s="352"/>
      <c r="AF741" s="352"/>
      <c r="AG741" s="352"/>
      <c r="AH741" s="352"/>
    </row>
    <row r="742" spans="1:34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  <c r="AE742" s="352"/>
      <c r="AF742" s="352"/>
      <c r="AG742" s="352"/>
      <c r="AH742" s="352"/>
    </row>
    <row r="743" spans="1:34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  <c r="AE743" s="352"/>
      <c r="AF743" s="352"/>
      <c r="AG743" s="352"/>
      <c r="AH743" s="352"/>
    </row>
    <row r="744" spans="1:34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  <c r="AE744" s="352"/>
      <c r="AF744" s="352"/>
      <c r="AG744" s="352"/>
      <c r="AH744" s="352"/>
    </row>
    <row r="745" spans="1:34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  <c r="AE745" s="352"/>
      <c r="AF745" s="352"/>
      <c r="AG745" s="352"/>
      <c r="AH745" s="352"/>
    </row>
    <row r="746" spans="1:34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  <c r="AE746" s="352"/>
      <c r="AF746" s="352"/>
      <c r="AG746" s="352"/>
      <c r="AH746" s="352"/>
    </row>
    <row r="747" spans="1:34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  <c r="AE747" s="352"/>
      <c r="AF747" s="352"/>
      <c r="AG747" s="352"/>
      <c r="AH747" s="352"/>
    </row>
    <row r="748" spans="1:34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  <c r="AE748" s="352"/>
      <c r="AF748" s="352"/>
      <c r="AG748" s="352"/>
      <c r="AH748" s="352"/>
    </row>
    <row r="749" spans="1:34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  <c r="AE749" s="352"/>
      <c r="AF749" s="352"/>
      <c r="AG749" s="352"/>
      <c r="AH749" s="352"/>
    </row>
    <row r="750" spans="1:34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  <c r="AE750" s="352"/>
      <c r="AF750" s="352"/>
      <c r="AG750" s="352"/>
      <c r="AH750" s="352"/>
    </row>
    <row r="751" spans="1:34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  <c r="AE751" s="352"/>
      <c r="AF751" s="352"/>
      <c r="AG751" s="352"/>
      <c r="AH751" s="352"/>
    </row>
    <row r="752" spans="1:34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  <c r="AE752" s="352"/>
      <c r="AF752" s="352"/>
      <c r="AG752" s="352"/>
      <c r="AH752" s="352"/>
    </row>
    <row r="753" spans="1:34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  <c r="AE753" s="352"/>
      <c r="AF753" s="352"/>
      <c r="AG753" s="352"/>
      <c r="AH753" s="352"/>
    </row>
    <row r="754" spans="1:34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  <c r="AE754" s="352"/>
      <c r="AF754" s="352"/>
      <c r="AG754" s="352"/>
      <c r="AH754" s="352"/>
    </row>
    <row r="755" spans="1:34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  <c r="AE755" s="352"/>
      <c r="AF755" s="352"/>
      <c r="AG755" s="352"/>
      <c r="AH755" s="352"/>
    </row>
    <row r="756" spans="1:34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  <c r="AE756" s="352"/>
      <c r="AF756" s="352"/>
      <c r="AG756" s="352"/>
      <c r="AH756" s="352"/>
    </row>
    <row r="757" spans="1:34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  <c r="AE757" s="352"/>
      <c r="AF757" s="352"/>
      <c r="AG757" s="352"/>
      <c r="AH757" s="352"/>
    </row>
    <row r="758" spans="1:34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  <c r="AE758" s="352"/>
      <c r="AF758" s="352"/>
      <c r="AG758" s="352"/>
      <c r="AH758" s="352"/>
    </row>
    <row r="759" spans="1:34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  <c r="AE759" s="352"/>
      <c r="AF759" s="352"/>
      <c r="AG759" s="352"/>
      <c r="AH759" s="352"/>
    </row>
    <row r="760" spans="1:34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  <c r="AE760" s="352"/>
      <c r="AF760" s="352"/>
      <c r="AG760" s="352"/>
      <c r="AH760" s="352"/>
    </row>
    <row r="761" spans="1:34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  <c r="AE761" s="352"/>
      <c r="AF761" s="352"/>
      <c r="AG761" s="352"/>
      <c r="AH761" s="352"/>
    </row>
    <row r="762" spans="1:34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  <c r="AE762" s="352"/>
      <c r="AF762" s="352"/>
      <c r="AG762" s="352"/>
      <c r="AH762" s="352"/>
    </row>
    <row r="763" spans="1:34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  <c r="AE763" s="352"/>
      <c r="AF763" s="352"/>
      <c r="AG763" s="352"/>
      <c r="AH763" s="352"/>
    </row>
    <row r="764" spans="1:34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  <c r="AE764" s="352"/>
      <c r="AF764" s="352"/>
      <c r="AG764" s="352"/>
      <c r="AH764" s="352"/>
    </row>
    <row r="765" spans="1:34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  <c r="AE765" s="352"/>
      <c r="AF765" s="352"/>
      <c r="AG765" s="352"/>
      <c r="AH765" s="352"/>
    </row>
    <row r="766" spans="1:34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  <c r="AE766" s="352"/>
      <c r="AF766" s="352"/>
      <c r="AG766" s="352"/>
      <c r="AH766" s="352"/>
    </row>
    <row r="767" spans="1:34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  <c r="AE767" s="352"/>
      <c r="AF767" s="352"/>
      <c r="AG767" s="352"/>
      <c r="AH767" s="352"/>
    </row>
    <row r="768" spans="1:34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  <c r="AE768" s="352"/>
      <c r="AF768" s="352"/>
      <c r="AG768" s="352"/>
      <c r="AH768" s="352"/>
    </row>
    <row r="769" spans="1:34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  <c r="AE769" s="352"/>
      <c r="AF769" s="352"/>
      <c r="AG769" s="352"/>
      <c r="AH769" s="352"/>
    </row>
    <row r="770" spans="1:34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  <c r="AE770" s="352"/>
      <c r="AF770" s="352"/>
      <c r="AG770" s="352"/>
      <c r="AH770" s="352"/>
    </row>
    <row r="771" spans="1:34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  <c r="AE771" s="352"/>
      <c r="AF771" s="352"/>
      <c r="AG771" s="352"/>
      <c r="AH771" s="352"/>
    </row>
    <row r="772" spans="1:34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  <c r="AE772" s="352"/>
      <c r="AF772" s="352"/>
      <c r="AG772" s="352"/>
      <c r="AH772" s="352"/>
    </row>
    <row r="773" spans="1:34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  <c r="AE773" s="352"/>
      <c r="AF773" s="352"/>
      <c r="AG773" s="352"/>
      <c r="AH773" s="352"/>
    </row>
    <row r="774" spans="1:34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  <c r="AE774" s="352"/>
      <c r="AF774" s="352"/>
      <c r="AG774" s="352"/>
      <c r="AH774" s="352"/>
    </row>
    <row r="775" spans="1:34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  <c r="AE775" s="352"/>
      <c r="AF775" s="352"/>
      <c r="AG775" s="352"/>
      <c r="AH775" s="352"/>
    </row>
    <row r="776" spans="1:34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  <c r="AE776" s="352"/>
      <c r="AF776" s="352"/>
      <c r="AG776" s="352"/>
      <c r="AH776" s="352"/>
    </row>
    <row r="777" spans="1:34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  <c r="AE777" s="352"/>
      <c r="AF777" s="352"/>
      <c r="AG777" s="352"/>
      <c r="AH777" s="352"/>
    </row>
    <row r="778" spans="1:34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  <c r="AE778" s="352"/>
      <c r="AF778" s="352"/>
      <c r="AG778" s="352"/>
      <c r="AH778" s="352"/>
    </row>
    <row r="779" spans="1:34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  <c r="AE779" s="352"/>
      <c r="AF779" s="352"/>
      <c r="AG779" s="352"/>
      <c r="AH779" s="352"/>
    </row>
    <row r="780" spans="1:34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  <c r="AE780" s="352"/>
      <c r="AF780" s="352"/>
      <c r="AG780" s="352"/>
      <c r="AH780" s="352"/>
    </row>
    <row r="781" spans="1:34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  <c r="AE781" s="352"/>
      <c r="AF781" s="352"/>
      <c r="AG781" s="352"/>
      <c r="AH781" s="352"/>
    </row>
    <row r="782" spans="1:34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  <c r="AE782" s="352"/>
      <c r="AF782" s="352"/>
      <c r="AG782" s="352"/>
      <c r="AH782" s="352"/>
    </row>
    <row r="783" spans="1:34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  <c r="AE783" s="352"/>
      <c r="AF783" s="352"/>
      <c r="AG783" s="352"/>
      <c r="AH783" s="352"/>
    </row>
    <row r="784" spans="1:34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  <c r="AE784" s="352"/>
      <c r="AF784" s="352"/>
      <c r="AG784" s="352"/>
      <c r="AH784" s="352"/>
    </row>
    <row r="785" spans="1:34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  <c r="AE785" s="352"/>
      <c r="AF785" s="352"/>
      <c r="AG785" s="352"/>
      <c r="AH785" s="352"/>
    </row>
    <row r="786" spans="1:34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  <c r="AE786" s="352"/>
      <c r="AF786" s="352"/>
      <c r="AG786" s="352"/>
      <c r="AH786" s="352"/>
    </row>
    <row r="787" spans="1:34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  <c r="AE787" s="352"/>
      <c r="AF787" s="352"/>
      <c r="AG787" s="352"/>
      <c r="AH787" s="352"/>
    </row>
    <row r="788" spans="1:34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  <c r="AE788" s="352"/>
      <c r="AF788" s="352"/>
      <c r="AG788" s="352"/>
      <c r="AH788" s="352"/>
    </row>
    <row r="789" spans="1:34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  <c r="AE789" s="352"/>
      <c r="AF789" s="352"/>
      <c r="AG789" s="352"/>
      <c r="AH789" s="352"/>
    </row>
    <row r="790" spans="1:34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  <c r="AE790" s="352"/>
      <c r="AF790" s="352"/>
      <c r="AG790" s="352"/>
      <c r="AH790" s="352"/>
    </row>
    <row r="791" spans="1:34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  <c r="AE791" s="352"/>
      <c r="AF791" s="352"/>
      <c r="AG791" s="352"/>
      <c r="AH791" s="352"/>
    </row>
    <row r="792" spans="1:34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  <c r="AE792" s="352"/>
      <c r="AF792" s="352"/>
      <c r="AG792" s="352"/>
      <c r="AH792" s="352"/>
    </row>
    <row r="793" spans="1:34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  <c r="AE793" s="352"/>
      <c r="AF793" s="352"/>
      <c r="AG793" s="352"/>
      <c r="AH793" s="352"/>
    </row>
    <row r="794" spans="1:34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  <c r="AE794" s="352"/>
      <c r="AF794" s="352"/>
      <c r="AG794" s="352"/>
      <c r="AH794" s="352"/>
    </row>
    <row r="795" spans="1:34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  <c r="AE795" s="352"/>
      <c r="AF795" s="352"/>
      <c r="AG795" s="352"/>
      <c r="AH795" s="352"/>
    </row>
    <row r="796" spans="1:34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  <c r="AE796" s="352"/>
      <c r="AF796" s="352"/>
      <c r="AG796" s="352"/>
      <c r="AH796" s="352"/>
    </row>
    <row r="797" spans="1:34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  <c r="AE797" s="352"/>
      <c r="AF797" s="352"/>
      <c r="AG797" s="352"/>
      <c r="AH797" s="352"/>
    </row>
    <row r="798" spans="1:34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  <c r="AE798" s="352"/>
      <c r="AF798" s="352"/>
      <c r="AG798" s="352"/>
      <c r="AH798" s="352"/>
    </row>
    <row r="799" spans="1:34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  <c r="AE799" s="352"/>
      <c r="AF799" s="352"/>
      <c r="AG799" s="352"/>
      <c r="AH799" s="352"/>
    </row>
    <row r="800" spans="1:34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  <c r="AE800" s="352"/>
      <c r="AF800" s="352"/>
      <c r="AG800" s="352"/>
      <c r="AH800" s="352"/>
    </row>
    <row r="801" spans="1:34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  <c r="AE801" s="352"/>
      <c r="AF801" s="352"/>
      <c r="AG801" s="352"/>
      <c r="AH801" s="352"/>
    </row>
    <row r="802" spans="1:34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  <c r="AE802" s="352"/>
      <c r="AF802" s="352"/>
      <c r="AG802" s="352"/>
      <c r="AH802" s="352"/>
    </row>
    <row r="803" spans="1:34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  <c r="AE803" s="352"/>
      <c r="AF803" s="352"/>
      <c r="AG803" s="352"/>
      <c r="AH803" s="352"/>
    </row>
    <row r="804" spans="1:34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  <c r="AE804" s="352"/>
      <c r="AF804" s="352"/>
      <c r="AG804" s="352"/>
      <c r="AH804" s="352"/>
    </row>
    <row r="805" spans="1:34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  <c r="AE805" s="352"/>
      <c r="AF805" s="352"/>
      <c r="AG805" s="352"/>
      <c r="AH805" s="352"/>
    </row>
    <row r="806" spans="1:34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  <c r="AE806" s="352"/>
      <c r="AF806" s="352"/>
      <c r="AG806" s="352"/>
      <c r="AH806" s="352"/>
    </row>
    <row r="807" spans="1:34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  <c r="AE807" s="352"/>
      <c r="AF807" s="352"/>
      <c r="AG807" s="352"/>
      <c r="AH807" s="352"/>
    </row>
    <row r="808" spans="1:34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  <c r="AE808" s="352"/>
      <c r="AF808" s="352"/>
      <c r="AG808" s="352"/>
      <c r="AH808" s="352"/>
    </row>
    <row r="809" spans="1:34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  <c r="AE809" s="352"/>
      <c r="AF809" s="352"/>
      <c r="AG809" s="352"/>
      <c r="AH809" s="352"/>
    </row>
    <row r="810" spans="1:34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  <c r="AE810" s="352"/>
      <c r="AF810" s="352"/>
      <c r="AG810" s="352"/>
      <c r="AH810" s="352"/>
    </row>
    <row r="811" spans="1:34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  <c r="AE811" s="352"/>
      <c r="AF811" s="352"/>
      <c r="AG811" s="352"/>
      <c r="AH811" s="352"/>
    </row>
    <row r="812" spans="1:34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  <c r="AE812" s="352"/>
      <c r="AF812" s="352"/>
      <c r="AG812" s="352"/>
      <c r="AH812" s="352"/>
    </row>
    <row r="813" spans="1:34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  <c r="AE813" s="352"/>
      <c r="AF813" s="352"/>
      <c r="AG813" s="352"/>
      <c r="AH813" s="352"/>
    </row>
    <row r="814" spans="1:34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  <c r="AE814" s="352"/>
      <c r="AF814" s="352"/>
      <c r="AG814" s="352"/>
      <c r="AH814" s="352"/>
    </row>
    <row r="815" spans="1:34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  <c r="AE815" s="352"/>
      <c r="AF815" s="352"/>
      <c r="AG815" s="352"/>
      <c r="AH815" s="352"/>
    </row>
    <row r="816" spans="1:34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  <c r="AE816" s="352"/>
      <c r="AF816" s="352"/>
      <c r="AG816" s="352"/>
      <c r="AH816" s="352"/>
    </row>
    <row r="817" spans="1:34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  <c r="AE817" s="352"/>
      <c r="AF817" s="352"/>
      <c r="AG817" s="352"/>
      <c r="AH817" s="352"/>
    </row>
    <row r="818" spans="1:34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  <c r="AE818" s="352"/>
      <c r="AF818" s="352"/>
      <c r="AG818" s="352"/>
      <c r="AH818" s="352"/>
    </row>
    <row r="819" spans="1:34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  <c r="AE819" s="352"/>
      <c r="AF819" s="352"/>
      <c r="AG819" s="352"/>
      <c r="AH819" s="352"/>
    </row>
    <row r="820" spans="1:34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  <c r="AE820" s="352"/>
      <c r="AF820" s="352"/>
      <c r="AG820" s="352"/>
      <c r="AH820" s="352"/>
    </row>
    <row r="821" spans="1:34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  <c r="AE821" s="352"/>
      <c r="AF821" s="352"/>
      <c r="AG821" s="352"/>
      <c r="AH821" s="352"/>
    </row>
    <row r="822" spans="1:34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  <c r="AE822" s="352"/>
      <c r="AF822" s="352"/>
      <c r="AG822" s="352"/>
      <c r="AH822" s="352"/>
    </row>
    <row r="823" spans="1:34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  <c r="AE823" s="352"/>
      <c r="AF823" s="352"/>
      <c r="AG823" s="352"/>
      <c r="AH823" s="352"/>
    </row>
    <row r="824" spans="1:34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  <c r="AE824" s="352"/>
      <c r="AF824" s="352"/>
      <c r="AG824" s="352"/>
      <c r="AH824" s="352"/>
    </row>
    <row r="825" spans="1:34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  <c r="AE825" s="352"/>
      <c r="AF825" s="352"/>
      <c r="AG825" s="352"/>
      <c r="AH825" s="352"/>
    </row>
    <row r="826" spans="1:34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  <c r="AE826" s="352"/>
      <c r="AF826" s="352"/>
      <c r="AG826" s="352"/>
      <c r="AH826" s="352"/>
    </row>
    <row r="827" spans="1:34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  <c r="AE827" s="352"/>
      <c r="AF827" s="352"/>
      <c r="AG827" s="352"/>
      <c r="AH827" s="352"/>
    </row>
    <row r="828" spans="1:34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  <c r="AE828" s="352"/>
      <c r="AF828" s="352"/>
      <c r="AG828" s="352"/>
      <c r="AH828" s="352"/>
    </row>
    <row r="829" spans="1:34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  <c r="AE829" s="352"/>
      <c r="AF829" s="352"/>
      <c r="AG829" s="352"/>
      <c r="AH829" s="352"/>
    </row>
    <row r="830" spans="1:34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  <c r="AE830" s="352"/>
      <c r="AF830" s="352"/>
      <c r="AG830" s="352"/>
      <c r="AH830" s="352"/>
    </row>
    <row r="831" spans="1:34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  <c r="AE831" s="352"/>
      <c r="AF831" s="352"/>
      <c r="AG831" s="352"/>
      <c r="AH831" s="352"/>
    </row>
    <row r="832" spans="1:34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  <c r="AE832" s="352"/>
      <c r="AF832" s="352"/>
      <c r="AG832" s="352"/>
      <c r="AH832" s="352"/>
    </row>
    <row r="833" spans="1:34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  <c r="AE833" s="352"/>
      <c r="AF833" s="352"/>
      <c r="AG833" s="352"/>
      <c r="AH833" s="352"/>
    </row>
    <row r="834" spans="1:34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  <c r="AE834" s="352"/>
      <c r="AF834" s="352"/>
      <c r="AG834" s="352"/>
      <c r="AH834" s="352"/>
    </row>
    <row r="835" spans="1:34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  <c r="AE835" s="352"/>
      <c r="AF835" s="352"/>
      <c r="AG835" s="352"/>
      <c r="AH835" s="352"/>
    </row>
    <row r="836" spans="1:34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  <c r="AE836" s="352"/>
      <c r="AF836" s="352"/>
      <c r="AG836" s="352"/>
      <c r="AH836" s="352"/>
    </row>
    <row r="837" spans="1:34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  <c r="AE837" s="352"/>
      <c r="AF837" s="352"/>
      <c r="AG837" s="352"/>
      <c r="AH837" s="352"/>
    </row>
    <row r="838" spans="1:34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  <c r="AE838" s="352"/>
      <c r="AF838" s="352"/>
      <c r="AG838" s="352"/>
      <c r="AH838" s="352"/>
    </row>
    <row r="839" spans="1:34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  <c r="AE839" s="352"/>
      <c r="AF839" s="352"/>
      <c r="AG839" s="352"/>
      <c r="AH839" s="352"/>
    </row>
    <row r="840" spans="1:34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  <c r="AE840" s="352"/>
      <c r="AF840" s="352"/>
      <c r="AG840" s="352"/>
      <c r="AH840" s="352"/>
    </row>
    <row r="841" spans="1:34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  <c r="AE841" s="352"/>
      <c r="AF841" s="352"/>
      <c r="AG841" s="352"/>
      <c r="AH841" s="352"/>
    </row>
    <row r="842" spans="1:34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  <c r="AE842" s="352"/>
      <c r="AF842" s="352"/>
      <c r="AG842" s="352"/>
      <c r="AH842" s="352"/>
    </row>
    <row r="843" spans="1:34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  <c r="AE843" s="352"/>
      <c r="AF843" s="352"/>
      <c r="AG843" s="352"/>
      <c r="AH843" s="352"/>
    </row>
    <row r="844" spans="1:34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  <c r="AE844" s="352"/>
      <c r="AF844" s="352"/>
      <c r="AG844" s="352"/>
      <c r="AH844" s="352"/>
    </row>
    <row r="845" spans="1:34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  <c r="AE845" s="352"/>
      <c r="AF845" s="352"/>
      <c r="AG845" s="352"/>
      <c r="AH845" s="352"/>
    </row>
    <row r="846" spans="1:34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  <c r="AE846" s="352"/>
      <c r="AF846" s="352"/>
      <c r="AG846" s="352"/>
      <c r="AH846" s="352"/>
    </row>
    <row r="847" spans="1:34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  <c r="AE847" s="352"/>
      <c r="AF847" s="352"/>
      <c r="AG847" s="352"/>
      <c r="AH847" s="352"/>
    </row>
    <row r="848" spans="1:34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  <c r="AE848" s="352"/>
      <c r="AF848" s="352"/>
      <c r="AG848" s="352"/>
      <c r="AH848" s="352"/>
    </row>
    <row r="849" spans="1:34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  <c r="AE849" s="352"/>
      <c r="AF849" s="352"/>
      <c r="AG849" s="352"/>
      <c r="AH849" s="352"/>
    </row>
    <row r="850" spans="1:34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  <c r="AE850" s="352"/>
      <c r="AF850" s="352"/>
      <c r="AG850" s="352"/>
      <c r="AH850" s="352"/>
    </row>
    <row r="851" spans="1:34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  <c r="AE851" s="352"/>
      <c r="AF851" s="352"/>
      <c r="AG851" s="352"/>
      <c r="AH851" s="352"/>
    </row>
    <row r="852" spans="1:34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  <c r="AE852" s="352"/>
      <c r="AF852" s="352"/>
      <c r="AG852" s="352"/>
      <c r="AH852" s="352"/>
    </row>
    <row r="853" spans="1:34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  <c r="AE853" s="352"/>
      <c r="AF853" s="352"/>
      <c r="AG853" s="352"/>
      <c r="AH853" s="352"/>
    </row>
    <row r="854" spans="1:34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  <c r="AE854" s="352"/>
      <c r="AF854" s="352"/>
      <c r="AG854" s="352"/>
      <c r="AH854" s="352"/>
    </row>
    <row r="855" spans="1:34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  <c r="AE855" s="352"/>
      <c r="AF855" s="352"/>
      <c r="AG855" s="352"/>
      <c r="AH855" s="352"/>
    </row>
    <row r="856" spans="1:34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  <c r="AE856" s="352"/>
      <c r="AF856" s="352"/>
      <c r="AG856" s="352"/>
      <c r="AH856" s="352"/>
    </row>
    <row r="857" spans="1:34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  <c r="AE857" s="352"/>
      <c r="AF857" s="352"/>
      <c r="AG857" s="352"/>
      <c r="AH857" s="352"/>
    </row>
    <row r="858" spans="1:34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  <c r="AE858" s="352"/>
      <c r="AF858" s="352"/>
      <c r="AG858" s="352"/>
      <c r="AH858" s="352"/>
    </row>
    <row r="859" spans="1:34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  <c r="AE859" s="352"/>
      <c r="AF859" s="352"/>
      <c r="AG859" s="352"/>
      <c r="AH859" s="352"/>
    </row>
    <row r="860" spans="1:34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  <c r="AE860" s="352"/>
      <c r="AF860" s="352"/>
      <c r="AG860" s="352"/>
      <c r="AH860" s="352"/>
    </row>
    <row r="861" spans="1:34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  <c r="AE861" s="352"/>
      <c r="AF861" s="352"/>
      <c r="AG861" s="352"/>
      <c r="AH861" s="352"/>
    </row>
    <row r="862" spans="1:34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  <c r="AE862" s="352"/>
      <c r="AF862" s="352"/>
      <c r="AG862" s="352"/>
      <c r="AH862" s="352"/>
    </row>
    <row r="863" spans="1:34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  <c r="AE863" s="352"/>
      <c r="AF863" s="352"/>
      <c r="AG863" s="352"/>
      <c r="AH863" s="352"/>
    </row>
    <row r="864" spans="1:34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  <c r="AE864" s="352"/>
      <c r="AF864" s="352"/>
      <c r="AG864" s="352"/>
      <c r="AH864" s="352"/>
    </row>
    <row r="865" spans="1:34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  <c r="AE865" s="352"/>
      <c r="AF865" s="352"/>
      <c r="AG865" s="352"/>
      <c r="AH865" s="352"/>
    </row>
    <row r="866" spans="1:34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  <c r="AE866" s="352"/>
      <c r="AF866" s="352"/>
      <c r="AG866" s="352"/>
      <c r="AH866" s="352"/>
    </row>
    <row r="867" spans="1:34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  <c r="AE867" s="352"/>
      <c r="AF867" s="352"/>
      <c r="AG867" s="352"/>
      <c r="AH867" s="352"/>
    </row>
    <row r="868" spans="1:34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  <c r="AE868" s="352"/>
      <c r="AF868" s="352"/>
      <c r="AG868" s="352"/>
      <c r="AH868" s="352"/>
    </row>
    <row r="869" spans="1:34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  <c r="AE869" s="352"/>
      <c r="AF869" s="352"/>
      <c r="AG869" s="352"/>
      <c r="AH869" s="352"/>
    </row>
    <row r="870" spans="1:34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  <c r="AE870" s="352"/>
      <c r="AF870" s="352"/>
      <c r="AG870" s="352"/>
      <c r="AH870" s="352"/>
    </row>
    <row r="871" spans="1:34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  <c r="AE871" s="352"/>
      <c r="AF871" s="352"/>
      <c r="AG871" s="352"/>
      <c r="AH871" s="352"/>
    </row>
    <row r="872" spans="1:34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  <c r="AE872" s="352"/>
      <c r="AF872" s="352"/>
      <c r="AG872" s="352"/>
      <c r="AH872" s="352"/>
    </row>
    <row r="873" spans="1:34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  <c r="AE873" s="352"/>
      <c r="AF873" s="352"/>
      <c r="AG873" s="352"/>
      <c r="AH873" s="352"/>
    </row>
    <row r="874" spans="1:34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  <c r="AE874" s="352"/>
      <c r="AF874" s="352"/>
      <c r="AG874" s="352"/>
      <c r="AH874" s="352"/>
    </row>
    <row r="875" spans="1:34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  <c r="AE875" s="352"/>
      <c r="AF875" s="352"/>
      <c r="AG875" s="352"/>
      <c r="AH875" s="352"/>
    </row>
    <row r="876" spans="1:34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  <c r="AE876" s="352"/>
      <c r="AF876" s="352"/>
      <c r="AG876" s="352"/>
      <c r="AH876" s="352"/>
    </row>
    <row r="877" spans="1:34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  <c r="AE877" s="352"/>
      <c r="AF877" s="352"/>
      <c r="AG877" s="352"/>
      <c r="AH877" s="352"/>
    </row>
    <row r="878" spans="1:34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  <c r="AE878" s="352"/>
      <c r="AF878" s="352"/>
      <c r="AG878" s="352"/>
      <c r="AH878" s="352"/>
    </row>
    <row r="879" spans="1:34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  <c r="AE879" s="352"/>
      <c r="AF879" s="352"/>
      <c r="AG879" s="352"/>
      <c r="AH879" s="352"/>
    </row>
    <row r="880" spans="1:34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  <c r="AE880" s="352"/>
      <c r="AF880" s="352"/>
      <c r="AG880" s="352"/>
      <c r="AH880" s="352"/>
    </row>
    <row r="881" spans="1:34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  <c r="AE881" s="352"/>
      <c r="AF881" s="352"/>
      <c r="AG881" s="352"/>
      <c r="AH881" s="352"/>
    </row>
    <row r="882" spans="1:34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  <c r="AE882" s="352"/>
      <c r="AF882" s="352"/>
      <c r="AG882" s="352"/>
      <c r="AH882" s="352"/>
    </row>
    <row r="883" spans="1:34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  <c r="AE883" s="352"/>
      <c r="AF883" s="352"/>
      <c r="AG883" s="352"/>
      <c r="AH883" s="352"/>
    </row>
    <row r="884" spans="1:34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  <c r="AE884" s="352"/>
      <c r="AF884" s="352"/>
      <c r="AG884" s="352"/>
      <c r="AH884" s="352"/>
    </row>
    <row r="885" spans="1:34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  <c r="AE885" s="352"/>
      <c r="AF885" s="352"/>
      <c r="AG885" s="352"/>
      <c r="AH885" s="352"/>
    </row>
    <row r="886" spans="1:34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  <c r="AE886" s="352"/>
      <c r="AF886" s="352"/>
      <c r="AG886" s="352"/>
      <c r="AH886" s="352"/>
    </row>
    <row r="887" spans="1:34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  <c r="AE887" s="352"/>
      <c r="AF887" s="352"/>
      <c r="AG887" s="352"/>
      <c r="AH887" s="352"/>
    </row>
    <row r="888" spans="1:34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  <c r="AE888" s="352"/>
      <c r="AF888" s="352"/>
      <c r="AG888" s="352"/>
      <c r="AH888" s="352"/>
    </row>
    <row r="889" spans="1:34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  <c r="AE889" s="352"/>
      <c r="AF889" s="352"/>
      <c r="AG889" s="352"/>
      <c r="AH889" s="352"/>
    </row>
    <row r="890" spans="1:34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  <c r="AE890" s="352"/>
      <c r="AF890" s="352"/>
      <c r="AG890" s="352"/>
      <c r="AH890" s="352"/>
    </row>
    <row r="891" spans="1:34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  <c r="AE891" s="352"/>
      <c r="AF891" s="352"/>
      <c r="AG891" s="352"/>
      <c r="AH891" s="352"/>
    </row>
    <row r="892" spans="1:34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  <c r="AE892" s="352"/>
      <c r="AF892" s="352"/>
      <c r="AG892" s="352"/>
      <c r="AH892" s="352"/>
    </row>
    <row r="893" spans="1:34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  <c r="AE893" s="352"/>
      <c r="AF893" s="352"/>
      <c r="AG893" s="352"/>
      <c r="AH893" s="352"/>
    </row>
    <row r="894" spans="1:34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  <c r="AE894" s="352"/>
      <c r="AF894" s="352"/>
      <c r="AG894" s="352"/>
      <c r="AH894" s="352"/>
    </row>
    <row r="895" spans="1:34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  <c r="AE895" s="352"/>
      <c r="AF895" s="352"/>
      <c r="AG895" s="352"/>
      <c r="AH895" s="352"/>
    </row>
    <row r="896" spans="1:34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  <c r="AE896" s="352"/>
      <c r="AF896" s="352"/>
      <c r="AG896" s="352"/>
      <c r="AH896" s="352"/>
    </row>
    <row r="897" spans="1:34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  <c r="AE897" s="352"/>
      <c r="AF897" s="352"/>
      <c r="AG897" s="352"/>
      <c r="AH897" s="352"/>
    </row>
    <row r="898" spans="1:34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  <c r="AE898" s="352"/>
      <c r="AF898" s="352"/>
      <c r="AG898" s="352"/>
      <c r="AH898" s="352"/>
    </row>
    <row r="899" spans="1:34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  <c r="AE899" s="352"/>
      <c r="AF899" s="352"/>
      <c r="AG899" s="352"/>
      <c r="AH899" s="352"/>
    </row>
    <row r="900" spans="1:34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  <c r="AE900" s="352"/>
      <c r="AF900" s="352"/>
      <c r="AG900" s="352"/>
      <c r="AH900" s="352"/>
    </row>
    <row r="901" spans="1:34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  <c r="AE901" s="352"/>
      <c r="AF901" s="352"/>
      <c r="AG901" s="352"/>
      <c r="AH901" s="352"/>
    </row>
    <row r="902" spans="1:34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  <c r="AE902" s="352"/>
      <c r="AF902" s="352"/>
      <c r="AG902" s="352"/>
      <c r="AH902" s="352"/>
    </row>
    <row r="903" spans="1:34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  <c r="AE903" s="352"/>
      <c r="AF903" s="352"/>
      <c r="AG903" s="352"/>
      <c r="AH903" s="352"/>
    </row>
    <row r="904" spans="1:34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  <c r="AE904" s="352"/>
      <c r="AF904" s="352"/>
      <c r="AG904" s="352"/>
      <c r="AH904" s="352"/>
    </row>
    <row r="905" spans="1:34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  <c r="AE905" s="352"/>
      <c r="AF905" s="352"/>
      <c r="AG905" s="352"/>
      <c r="AH905" s="352"/>
    </row>
    <row r="906" spans="1:34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  <c r="AE906" s="352"/>
      <c r="AF906" s="352"/>
      <c r="AG906" s="352"/>
      <c r="AH906" s="352"/>
    </row>
    <row r="907" spans="1:34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  <c r="AE907" s="352"/>
      <c r="AF907" s="352"/>
      <c r="AG907" s="352"/>
      <c r="AH907" s="352"/>
    </row>
    <row r="908" spans="1:34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  <c r="AE908" s="352"/>
      <c r="AF908" s="352"/>
      <c r="AG908" s="352"/>
      <c r="AH908" s="352"/>
    </row>
    <row r="909" spans="1:34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  <c r="AE909" s="352"/>
      <c r="AF909" s="352"/>
      <c r="AG909" s="352"/>
      <c r="AH909" s="352"/>
    </row>
    <row r="910" spans="1:34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  <c r="AE910" s="352"/>
      <c r="AF910" s="352"/>
      <c r="AG910" s="352"/>
      <c r="AH910" s="352"/>
    </row>
    <row r="911" spans="1:34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  <c r="AE911" s="352"/>
      <c r="AF911" s="352"/>
      <c r="AG911" s="352"/>
      <c r="AH911" s="352"/>
    </row>
    <row r="912" spans="1:34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  <c r="AE912" s="352"/>
      <c r="AF912" s="352"/>
      <c r="AG912" s="352"/>
      <c r="AH912" s="352"/>
    </row>
    <row r="913" spans="1:34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  <c r="AE913" s="352"/>
      <c r="AF913" s="352"/>
      <c r="AG913" s="352"/>
      <c r="AH913" s="352"/>
    </row>
    <row r="914" spans="1:34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  <c r="AE914" s="352"/>
      <c r="AF914" s="352"/>
      <c r="AG914" s="352"/>
      <c r="AH914" s="352"/>
    </row>
    <row r="915" spans="1:34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  <c r="AE915" s="352"/>
      <c r="AF915" s="352"/>
      <c r="AG915" s="352"/>
      <c r="AH915" s="352"/>
    </row>
    <row r="916" spans="1:34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  <c r="AE916" s="352"/>
      <c r="AF916" s="352"/>
      <c r="AG916" s="352"/>
      <c r="AH916" s="352"/>
    </row>
    <row r="917" spans="1:34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  <c r="AE917" s="352"/>
      <c r="AF917" s="352"/>
      <c r="AG917" s="352"/>
      <c r="AH917" s="352"/>
    </row>
    <row r="918" spans="1:34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  <c r="AE918" s="352"/>
      <c r="AF918" s="352"/>
      <c r="AG918" s="352"/>
      <c r="AH918" s="352"/>
    </row>
    <row r="919" spans="1:34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  <c r="AE919" s="352"/>
      <c r="AF919" s="352"/>
      <c r="AG919" s="352"/>
      <c r="AH919" s="352"/>
    </row>
    <row r="920" spans="1:34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  <c r="AE920" s="352"/>
      <c r="AF920" s="352"/>
      <c r="AG920" s="352"/>
      <c r="AH920" s="352"/>
    </row>
    <row r="921" spans="1:34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  <c r="AE921" s="352"/>
      <c r="AF921" s="352"/>
      <c r="AG921" s="352"/>
      <c r="AH921" s="352"/>
    </row>
    <row r="922" spans="1:34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  <c r="AE922" s="352"/>
      <c r="AF922" s="352"/>
      <c r="AG922" s="352"/>
      <c r="AH922" s="352"/>
    </row>
    <row r="923" spans="1:34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  <c r="AE923" s="352"/>
      <c r="AF923" s="352"/>
      <c r="AG923" s="352"/>
      <c r="AH923" s="352"/>
    </row>
    <row r="924" spans="1:34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  <c r="AE924" s="352"/>
      <c r="AF924" s="352"/>
      <c r="AG924" s="352"/>
      <c r="AH924" s="352"/>
    </row>
    <row r="925" spans="1:34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  <c r="AE925" s="352"/>
      <c r="AF925" s="352"/>
      <c r="AG925" s="352"/>
      <c r="AH925" s="352"/>
    </row>
    <row r="926" spans="1:34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  <c r="AE926" s="352"/>
      <c r="AF926" s="352"/>
      <c r="AG926" s="352"/>
      <c r="AH926" s="352"/>
    </row>
    <row r="927" spans="1:34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  <c r="AE927" s="352"/>
      <c r="AF927" s="352"/>
      <c r="AG927" s="352"/>
      <c r="AH927" s="352"/>
    </row>
    <row r="928" spans="1:34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  <c r="AE928" s="352"/>
      <c r="AF928" s="352"/>
      <c r="AG928" s="352"/>
      <c r="AH928" s="352"/>
    </row>
    <row r="929" spans="1:34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  <c r="AE929" s="352"/>
      <c r="AF929" s="352"/>
      <c r="AG929" s="352"/>
      <c r="AH929" s="352"/>
    </row>
    <row r="930" spans="1:34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  <c r="AE930" s="352"/>
      <c r="AF930" s="352"/>
      <c r="AG930" s="352"/>
      <c r="AH930" s="352"/>
    </row>
    <row r="931" spans="1:34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  <c r="AE931" s="352"/>
      <c r="AF931" s="352"/>
      <c r="AG931" s="352"/>
      <c r="AH931" s="352"/>
    </row>
    <row r="932" spans="1:34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  <c r="AE932" s="352"/>
      <c r="AF932" s="352"/>
      <c r="AG932" s="352"/>
      <c r="AH932" s="352"/>
    </row>
    <row r="933" spans="1:34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  <c r="AE933" s="352"/>
      <c r="AF933" s="352"/>
      <c r="AG933" s="352"/>
      <c r="AH933" s="352"/>
    </row>
    <row r="934" spans="1:34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  <c r="AE934" s="352"/>
      <c r="AF934" s="352"/>
      <c r="AG934" s="352"/>
      <c r="AH934" s="352"/>
    </row>
    <row r="935" spans="1:34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  <c r="AE935" s="352"/>
      <c r="AF935" s="352"/>
      <c r="AG935" s="352"/>
      <c r="AH935" s="352"/>
    </row>
    <row r="936" spans="1:34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  <c r="AE936" s="352"/>
      <c r="AF936" s="352"/>
      <c r="AG936" s="352"/>
      <c r="AH936" s="352"/>
    </row>
    <row r="937" spans="1:34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  <c r="AE937" s="352"/>
      <c r="AF937" s="352"/>
      <c r="AG937" s="352"/>
      <c r="AH937" s="352"/>
    </row>
    <row r="938" spans="1:34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  <c r="AE938" s="352"/>
      <c r="AF938" s="352"/>
      <c r="AG938" s="352"/>
      <c r="AH938" s="352"/>
    </row>
    <row r="939" spans="1:34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  <c r="AE939" s="352"/>
      <c r="AF939" s="352"/>
      <c r="AG939" s="352"/>
      <c r="AH939" s="352"/>
    </row>
    <row r="940" spans="1:34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  <c r="AE940" s="352"/>
      <c r="AF940" s="352"/>
      <c r="AG940" s="352"/>
      <c r="AH940" s="352"/>
    </row>
    <row r="941" spans="1:34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  <c r="AE941" s="352"/>
      <c r="AF941" s="352"/>
      <c r="AG941" s="352"/>
      <c r="AH941" s="352"/>
    </row>
    <row r="942" spans="1:34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  <c r="AE942" s="352"/>
      <c r="AF942" s="352"/>
      <c r="AG942" s="352"/>
      <c r="AH942" s="352"/>
    </row>
    <row r="943" spans="1:34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  <c r="AE943" s="352"/>
      <c r="AF943" s="352"/>
      <c r="AG943" s="352"/>
      <c r="AH943" s="352"/>
    </row>
    <row r="944" spans="1:34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  <c r="AE944" s="352"/>
      <c r="AF944" s="352"/>
      <c r="AG944" s="352"/>
      <c r="AH944" s="352"/>
    </row>
    <row r="945" spans="1:34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  <c r="AE945" s="352"/>
      <c r="AF945" s="352"/>
      <c r="AG945" s="352"/>
      <c r="AH945" s="352"/>
    </row>
    <row r="946" spans="1:34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  <c r="AE946" s="352"/>
      <c r="AF946" s="352"/>
      <c r="AG946" s="352"/>
      <c r="AH946" s="352"/>
    </row>
    <row r="947" spans="1:34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  <c r="AE947" s="352"/>
      <c r="AF947" s="352"/>
      <c r="AG947" s="352"/>
      <c r="AH947" s="352"/>
    </row>
    <row r="948" spans="1:34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  <c r="AE948" s="352"/>
      <c r="AF948" s="352"/>
      <c r="AG948" s="352"/>
      <c r="AH948" s="352"/>
    </row>
    <row r="949" spans="1:34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  <c r="AE949" s="352"/>
      <c r="AF949" s="352"/>
      <c r="AG949" s="352"/>
      <c r="AH949" s="352"/>
    </row>
    <row r="950" spans="1:34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  <c r="AE950" s="352"/>
      <c r="AF950" s="352"/>
      <c r="AG950" s="352"/>
      <c r="AH950" s="352"/>
    </row>
    <row r="951" spans="1:34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  <c r="AE951" s="352"/>
      <c r="AF951" s="352"/>
      <c r="AG951" s="352"/>
      <c r="AH951" s="352"/>
    </row>
    <row r="952" spans="1:34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  <c r="AE952" s="352"/>
      <c r="AF952" s="352"/>
      <c r="AG952" s="352"/>
      <c r="AH952" s="352"/>
    </row>
    <row r="953" spans="1:34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  <c r="AE953" s="352"/>
      <c r="AF953" s="352"/>
      <c r="AG953" s="352"/>
      <c r="AH953" s="352"/>
    </row>
    <row r="954" spans="1:34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  <c r="AE954" s="352"/>
      <c r="AF954" s="352"/>
      <c r="AG954" s="352"/>
      <c r="AH954" s="352"/>
    </row>
    <row r="955" spans="1:34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  <c r="AE955" s="352"/>
      <c r="AF955" s="352"/>
      <c r="AG955" s="352"/>
      <c r="AH955" s="352"/>
    </row>
    <row r="956" spans="1:34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  <c r="AE956" s="352"/>
      <c r="AF956" s="352"/>
      <c r="AG956" s="352"/>
      <c r="AH956" s="352"/>
    </row>
    <row r="957" spans="1:34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  <c r="AE957" s="352"/>
      <c r="AF957" s="352"/>
      <c r="AG957" s="352"/>
      <c r="AH957" s="352"/>
    </row>
    <row r="958" spans="1:34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  <c r="AE958" s="352"/>
      <c r="AF958" s="352"/>
      <c r="AG958" s="352"/>
      <c r="AH958" s="352"/>
    </row>
    <row r="959" spans="1:34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  <c r="AE959" s="352"/>
      <c r="AF959" s="352"/>
      <c r="AG959" s="352"/>
      <c r="AH959" s="352"/>
    </row>
    <row r="960" spans="1:34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  <c r="AE960" s="352"/>
      <c r="AF960" s="352"/>
      <c r="AG960" s="352"/>
      <c r="AH960" s="352"/>
    </row>
    <row r="961" spans="1:34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  <c r="AE961" s="352"/>
      <c r="AF961" s="352"/>
      <c r="AG961" s="352"/>
      <c r="AH961" s="352"/>
    </row>
    <row r="962" spans="1:34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  <c r="AE962" s="352"/>
      <c r="AF962" s="352"/>
      <c r="AG962" s="352"/>
      <c r="AH962" s="352"/>
    </row>
    <row r="963" spans="1:34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  <c r="AE963" s="352"/>
      <c r="AF963" s="352"/>
      <c r="AG963" s="352"/>
      <c r="AH963" s="352"/>
    </row>
    <row r="964" spans="1:34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  <c r="AE964" s="352"/>
      <c r="AF964" s="352"/>
      <c r="AG964" s="352"/>
      <c r="AH964" s="352"/>
    </row>
    <row r="965" spans="1:34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  <c r="AE965" s="352"/>
      <c r="AF965" s="352"/>
      <c r="AG965" s="352"/>
      <c r="AH965" s="352"/>
    </row>
    <row r="966" spans="1:34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  <c r="AE966" s="352"/>
      <c r="AF966" s="352"/>
      <c r="AG966" s="352"/>
      <c r="AH966" s="352"/>
    </row>
    <row r="967" spans="1:34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  <c r="AE967" s="352"/>
      <c r="AF967" s="352"/>
      <c r="AG967" s="352"/>
      <c r="AH967" s="352"/>
    </row>
    <row r="968" spans="1:34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  <c r="AE968" s="352"/>
      <c r="AF968" s="352"/>
      <c r="AG968" s="352"/>
      <c r="AH968" s="352"/>
    </row>
    <row r="969" spans="1:34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  <c r="AE969" s="352"/>
      <c r="AF969" s="352"/>
      <c r="AG969" s="352"/>
      <c r="AH969" s="352"/>
    </row>
    <row r="970" spans="1:34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  <c r="AE970" s="352"/>
      <c r="AF970" s="352"/>
      <c r="AG970" s="352"/>
      <c r="AH970" s="352"/>
    </row>
    <row r="971" spans="1:34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  <c r="AE971" s="352"/>
      <c r="AF971" s="352"/>
      <c r="AG971" s="352"/>
      <c r="AH971" s="352"/>
    </row>
    <row r="972" spans="1:34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  <c r="AE972" s="352"/>
      <c r="AF972" s="352"/>
      <c r="AG972" s="352"/>
      <c r="AH972" s="352"/>
    </row>
    <row r="973" spans="1:34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  <c r="AE973" s="352"/>
      <c r="AF973" s="352"/>
      <c r="AG973" s="352"/>
      <c r="AH973" s="352"/>
    </row>
    <row r="974" spans="1:34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  <c r="AE974" s="352"/>
      <c r="AF974" s="352"/>
      <c r="AG974" s="352"/>
      <c r="AH974" s="352"/>
    </row>
    <row r="975" spans="1:34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  <c r="AE975" s="352"/>
      <c r="AF975" s="352"/>
      <c r="AG975" s="352"/>
      <c r="AH975" s="352"/>
    </row>
    <row r="976" spans="1:34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  <c r="AE976" s="352"/>
      <c r="AF976" s="352"/>
      <c r="AG976" s="352"/>
      <c r="AH976" s="352"/>
    </row>
    <row r="977" spans="1:34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  <c r="AE977" s="352"/>
      <c r="AF977" s="352"/>
      <c r="AG977" s="352"/>
      <c r="AH977" s="352"/>
    </row>
    <row r="978" spans="1:34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  <c r="AE978" s="352"/>
      <c r="AF978" s="352"/>
      <c r="AG978" s="352"/>
      <c r="AH978" s="352"/>
    </row>
    <row r="979" spans="1:34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  <c r="AE979" s="352"/>
      <c r="AF979" s="352"/>
      <c r="AG979" s="352"/>
      <c r="AH979" s="352"/>
    </row>
    <row r="980" spans="1:34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  <c r="AE980" s="352"/>
      <c r="AF980" s="352"/>
      <c r="AG980" s="352"/>
      <c r="AH980" s="352"/>
    </row>
    <row r="981" spans="1:34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  <c r="AE981" s="352"/>
      <c r="AF981" s="352"/>
      <c r="AG981" s="352"/>
      <c r="AH981" s="352"/>
    </row>
    <row r="982" spans="1:34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  <c r="AE982" s="352"/>
      <c r="AF982" s="352"/>
      <c r="AG982" s="352"/>
      <c r="AH982" s="352"/>
    </row>
    <row r="983" spans="1:34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  <c r="AE983" s="352"/>
      <c r="AF983" s="352"/>
      <c r="AG983" s="352"/>
      <c r="AH983" s="352"/>
    </row>
    <row r="984" spans="1:34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  <c r="AE984" s="352"/>
      <c r="AF984" s="352"/>
      <c r="AG984" s="352"/>
      <c r="AH984" s="352"/>
    </row>
    <row r="985" spans="1:34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  <c r="AE985" s="352"/>
      <c r="AF985" s="352"/>
      <c r="AG985" s="352"/>
      <c r="AH985" s="352"/>
    </row>
    <row r="986" spans="1:34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  <c r="AE986" s="352"/>
      <c r="AF986" s="352"/>
      <c r="AG986" s="352"/>
      <c r="AH986" s="352"/>
    </row>
    <row r="987" spans="1:34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  <c r="AE987" s="352"/>
      <c r="AF987" s="352"/>
      <c r="AG987" s="352"/>
      <c r="AH987" s="352"/>
    </row>
    <row r="988" spans="1:34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  <c r="AE988" s="352"/>
      <c r="AF988" s="352"/>
      <c r="AG988" s="352"/>
      <c r="AH988" s="352"/>
    </row>
    <row r="989" spans="1:34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  <c r="AE989" s="352"/>
      <c r="AF989" s="352"/>
      <c r="AG989" s="352"/>
      <c r="AH989" s="352"/>
    </row>
    <row r="990" spans="1:34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  <c r="AE990" s="352"/>
      <c r="AF990" s="352"/>
      <c r="AG990" s="352"/>
      <c r="AH990" s="352"/>
    </row>
    <row r="991" spans="1:34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  <c r="AE991" s="352"/>
      <c r="AF991" s="352"/>
      <c r="AG991" s="352"/>
      <c r="AH991" s="352"/>
    </row>
    <row r="992" spans="1:34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  <c r="AE992" s="352"/>
      <c r="AF992" s="352"/>
      <c r="AG992" s="352"/>
      <c r="AH992" s="352"/>
    </row>
    <row r="993" spans="1:34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  <c r="AE993" s="352"/>
      <c r="AF993" s="352"/>
      <c r="AG993" s="352"/>
      <c r="AH993" s="352"/>
    </row>
    <row r="994" spans="1:34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  <c r="AE994" s="352"/>
      <c r="AF994" s="352"/>
      <c r="AG994" s="352"/>
      <c r="AH994" s="352"/>
    </row>
    <row r="995" spans="1:34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  <c r="AE995" s="352"/>
      <c r="AF995" s="352"/>
      <c r="AG995" s="352"/>
      <c r="AH995" s="352"/>
    </row>
    <row r="996" spans="1:34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  <c r="AE996" s="352"/>
      <c r="AF996" s="352"/>
      <c r="AG996" s="352"/>
      <c r="AH996" s="352"/>
    </row>
    <row r="997" spans="1:34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  <c r="AE997" s="352"/>
      <c r="AF997" s="352"/>
      <c r="AG997" s="352"/>
      <c r="AH997" s="352"/>
    </row>
    <row r="998" spans="1:34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  <c r="AE998" s="352"/>
      <c r="AF998" s="352"/>
      <c r="AG998" s="352"/>
      <c r="AH998" s="352"/>
    </row>
    <row r="999" spans="1:34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  <c r="AE999" s="352"/>
      <c r="AF999" s="352"/>
      <c r="AG999" s="352"/>
      <c r="AH999" s="352"/>
    </row>
    <row r="1000" spans="1:34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  <c r="AE1000" s="352"/>
      <c r="AF1000" s="352"/>
      <c r="AG1000" s="352"/>
      <c r="AH1000" s="352"/>
    </row>
  </sheetData>
  <mergeCells count="95">
    <mergeCell ref="B2:D6"/>
    <mergeCell ref="F2:AB6"/>
    <mergeCell ref="C7:D7"/>
    <mergeCell ref="C9:F9"/>
    <mergeCell ref="AG9:AH9"/>
    <mergeCell ref="C10:D10"/>
    <mergeCell ref="E10:AA10"/>
    <mergeCell ref="C11:F11"/>
    <mergeCell ref="AA11:AB11"/>
    <mergeCell ref="C12:D12"/>
    <mergeCell ref="E12:AA12"/>
    <mergeCell ref="C13:D13"/>
    <mergeCell ref="F14:AB14"/>
    <mergeCell ref="C15:AA15"/>
    <mergeCell ref="R18:AA18"/>
    <mergeCell ref="C14:D14"/>
    <mergeCell ref="C18:P23"/>
    <mergeCell ref="W23:AA23"/>
    <mergeCell ref="C26:AA26"/>
    <mergeCell ref="C29:K29"/>
    <mergeCell ref="M29:AA29"/>
    <mergeCell ref="C32:AA32"/>
    <mergeCell ref="L38:N38"/>
    <mergeCell ref="W38:AA38"/>
    <mergeCell ref="C34:D34"/>
    <mergeCell ref="F34:G34"/>
    <mergeCell ref="K34:N34"/>
    <mergeCell ref="W34:AA34"/>
    <mergeCell ref="F36:M36"/>
    <mergeCell ref="P36:AA36"/>
    <mergeCell ref="F38:G38"/>
    <mergeCell ref="D40:F40"/>
    <mergeCell ref="Q40:U40"/>
    <mergeCell ref="X40:AA40"/>
    <mergeCell ref="D42:F42"/>
    <mergeCell ref="Q42:U42"/>
    <mergeCell ref="X42:AA42"/>
    <mergeCell ref="D44:Y44"/>
    <mergeCell ref="D45:H45"/>
    <mergeCell ref="I45:P45"/>
    <mergeCell ref="Q45:Y45"/>
    <mergeCell ref="D46:H46"/>
    <mergeCell ref="I46:P46"/>
    <mergeCell ref="Q46:Y46"/>
    <mergeCell ref="C48:F48"/>
    <mergeCell ref="P75:AB75"/>
    <mergeCell ref="B76:AB76"/>
    <mergeCell ref="D70:AB70"/>
    <mergeCell ref="B72:AB72"/>
    <mergeCell ref="G73:O73"/>
    <mergeCell ref="P73:AB73"/>
    <mergeCell ref="G74:O74"/>
    <mergeCell ref="P74:AB74"/>
    <mergeCell ref="G75:O75"/>
    <mergeCell ref="H51:AA51"/>
    <mergeCell ref="H52:AA52"/>
    <mergeCell ref="G48:G49"/>
    <mergeCell ref="H48:AA49"/>
    <mergeCell ref="E49:F49"/>
    <mergeCell ref="E50:F50"/>
    <mergeCell ref="H50:AA50"/>
    <mergeCell ref="E51:F51"/>
    <mergeCell ref="E52:F52"/>
    <mergeCell ref="E53:F53"/>
    <mergeCell ref="H53:AA53"/>
    <mergeCell ref="E54:F54"/>
    <mergeCell ref="H54:AA54"/>
    <mergeCell ref="C56:D56"/>
    <mergeCell ref="K56:L56"/>
    <mergeCell ref="B58:AB58"/>
    <mergeCell ref="U60:W60"/>
    <mergeCell ref="X60:Y60"/>
    <mergeCell ref="Z60:AB60"/>
    <mergeCell ref="B60:C60"/>
    <mergeCell ref="E60:F60"/>
    <mergeCell ref="H60:I60"/>
    <mergeCell ref="J60:K60"/>
    <mergeCell ref="L60:M60"/>
    <mergeCell ref="O60:Q60"/>
    <mergeCell ref="R60:T60"/>
    <mergeCell ref="B75:C75"/>
    <mergeCell ref="E75:F75"/>
    <mergeCell ref="B62:C62"/>
    <mergeCell ref="D62:AB62"/>
    <mergeCell ref="B64:C64"/>
    <mergeCell ref="D64:AB64"/>
    <mergeCell ref="B66:C66"/>
    <mergeCell ref="D66:AB66"/>
    <mergeCell ref="D68:AB68"/>
    <mergeCell ref="B68:C68"/>
    <mergeCell ref="B70:C70"/>
    <mergeCell ref="B73:C73"/>
    <mergeCell ref="E73:F73"/>
    <mergeCell ref="B74:C74"/>
    <mergeCell ref="E74:F74"/>
  </mergeCells>
  <pageMargins left="0.7" right="0.7" top="0.75" bottom="0.75" header="0" footer="0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CCCFF"/>
  </sheetPr>
  <dimension ref="A1:AH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2" width="11.42578125" customWidth="1"/>
    <col min="33" max="33" width="19.7109375" customWidth="1"/>
    <col min="34" max="34" width="11.42578125" customWidth="1"/>
  </cols>
  <sheetData>
    <row r="1" spans="1:34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</row>
    <row r="2" spans="1:34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  <c r="AE2" s="352"/>
      <c r="AF2" s="352"/>
      <c r="AG2" s="352"/>
      <c r="AH2" s="352"/>
    </row>
    <row r="3" spans="1:34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  <c r="AE3" s="352"/>
      <c r="AF3" s="352"/>
      <c r="AG3" s="352"/>
      <c r="AH3" s="352"/>
    </row>
    <row r="4" spans="1:34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  <c r="AE4" s="352"/>
      <c r="AF4" s="352"/>
      <c r="AG4" s="352"/>
      <c r="AH4" s="352"/>
    </row>
    <row r="5" spans="1:34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  <c r="AE5" s="352"/>
      <c r="AF5" s="352"/>
      <c r="AG5" s="352"/>
      <c r="AH5" s="352"/>
    </row>
    <row r="6" spans="1:34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  <c r="AE6" s="352"/>
      <c r="AF6" s="352"/>
      <c r="AG6" s="881" t="s">
        <v>505</v>
      </c>
      <c r="AH6" s="487"/>
    </row>
    <row r="7" spans="1:34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  <c r="AE7" s="352"/>
      <c r="AF7" s="352"/>
      <c r="AG7" s="352"/>
      <c r="AH7" s="352"/>
    </row>
    <row r="8" spans="1:34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  <c r="AE8" s="352"/>
      <c r="AF8" s="352"/>
      <c r="AG8" s="352"/>
      <c r="AH8" s="352"/>
    </row>
    <row r="9" spans="1:34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  <c r="AE9" s="352"/>
      <c r="AF9" s="352"/>
      <c r="AG9" s="52" t="s">
        <v>506</v>
      </c>
      <c r="AH9" s="52" t="s">
        <v>507</v>
      </c>
    </row>
    <row r="10" spans="1:34" ht="30" customHeight="1" x14ac:dyDescent="0.25">
      <c r="A10" s="352"/>
      <c r="B10" s="31"/>
      <c r="C10" s="488" t="s">
        <v>123</v>
      </c>
      <c r="D10" s="487"/>
      <c r="E10" s="489" t="s">
        <v>118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  <c r="AE10" s="352"/>
      <c r="AF10" s="352"/>
      <c r="AG10" s="37" t="s">
        <v>509</v>
      </c>
      <c r="AH10" s="37">
        <v>28</v>
      </c>
    </row>
    <row r="11" spans="1:34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  <c r="AE11" s="352"/>
      <c r="AF11" s="352"/>
      <c r="AG11" s="37" t="s">
        <v>510</v>
      </c>
      <c r="AH11" s="37">
        <v>100</v>
      </c>
    </row>
    <row r="12" spans="1:34" ht="29.25" customHeight="1" x14ac:dyDescent="0.25">
      <c r="A12" s="352"/>
      <c r="B12" s="31"/>
      <c r="C12" s="502" t="s">
        <v>125</v>
      </c>
      <c r="D12" s="503"/>
      <c r="E12" s="500" t="s">
        <v>523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  <c r="AE12" s="352"/>
      <c r="AF12" s="352"/>
      <c r="AG12" s="37" t="s">
        <v>511</v>
      </c>
      <c r="AH12" s="37">
        <v>34</v>
      </c>
    </row>
    <row r="13" spans="1:34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  <c r="AE13" s="352"/>
      <c r="AF13" s="352"/>
      <c r="AG13" s="37" t="s">
        <v>513</v>
      </c>
      <c r="AH13" s="37">
        <v>100</v>
      </c>
    </row>
    <row r="14" spans="1:34" ht="15" customHeight="1" x14ac:dyDescent="0.25">
      <c r="A14" s="352"/>
      <c r="B14" s="31"/>
      <c r="C14" s="488" t="s">
        <v>127</v>
      </c>
      <c r="D14" s="487"/>
      <c r="E14" s="363"/>
      <c r="F14" s="486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99"/>
      <c r="AC14" s="352"/>
      <c r="AD14" s="352"/>
      <c r="AE14" s="352"/>
      <c r="AF14" s="352"/>
      <c r="AG14" s="37" t="s">
        <v>514</v>
      </c>
      <c r="AH14" s="37">
        <v>38</v>
      </c>
    </row>
    <row r="15" spans="1:34" ht="29.25" customHeight="1" x14ac:dyDescent="0.25">
      <c r="A15" s="352"/>
      <c r="B15" s="31"/>
      <c r="C15" s="489" t="s">
        <v>524</v>
      </c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79"/>
      <c r="AB15" s="364"/>
      <c r="AC15" s="352"/>
      <c r="AD15" s="352"/>
      <c r="AE15" s="352"/>
      <c r="AF15" s="352"/>
      <c r="AG15" s="37" t="s">
        <v>515</v>
      </c>
      <c r="AH15" s="37">
        <v>100</v>
      </c>
    </row>
    <row r="16" spans="1:34" ht="15" customHeight="1" x14ac:dyDescent="0.25">
      <c r="A16" s="352"/>
      <c r="B16" s="31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5"/>
      <c r="V16" s="365"/>
      <c r="W16" s="365"/>
      <c r="X16" s="365"/>
      <c r="Y16" s="365"/>
      <c r="Z16" s="365"/>
      <c r="AA16" s="365"/>
      <c r="AB16" s="364"/>
      <c r="AC16" s="352"/>
      <c r="AD16" s="352"/>
      <c r="AE16" s="352"/>
      <c r="AF16" s="352"/>
      <c r="AG16" s="37" t="s">
        <v>516</v>
      </c>
      <c r="AH16" s="37">
        <v>15</v>
      </c>
    </row>
    <row r="17" spans="1:34" ht="15" customHeight="1" x14ac:dyDescent="0.25">
      <c r="A17" s="352"/>
      <c r="B17" s="31"/>
      <c r="C17" s="366" t="s">
        <v>128</v>
      </c>
      <c r="D17" s="366"/>
      <c r="E17" s="352"/>
      <c r="F17" s="352"/>
      <c r="G17" s="352"/>
      <c r="H17" s="352"/>
      <c r="I17" s="352"/>
      <c r="J17" s="365"/>
      <c r="K17" s="365"/>
      <c r="L17" s="365"/>
      <c r="M17" s="365"/>
      <c r="N17" s="365"/>
      <c r="O17" s="365"/>
      <c r="P17" s="365"/>
      <c r="Q17" s="365"/>
      <c r="R17" s="365" t="s">
        <v>129</v>
      </c>
      <c r="S17" s="365"/>
      <c r="T17" s="365"/>
      <c r="U17" s="365"/>
      <c r="V17" s="365"/>
      <c r="W17" s="365"/>
      <c r="X17" s="365"/>
      <c r="Y17" s="365"/>
      <c r="Z17" s="365"/>
      <c r="AA17" s="365"/>
      <c r="AB17" s="364"/>
      <c r="AC17" s="352"/>
      <c r="AD17" s="352"/>
      <c r="AE17" s="352"/>
      <c r="AF17" s="352"/>
      <c r="AG17" s="352"/>
      <c r="AH17" s="352"/>
    </row>
    <row r="18" spans="1:34" ht="15" customHeight="1" x14ac:dyDescent="0.25">
      <c r="A18" s="352"/>
      <c r="B18" s="31"/>
      <c r="C18" s="504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06"/>
      <c r="Q18" s="352"/>
      <c r="R18" s="490"/>
      <c r="S18" s="491"/>
      <c r="T18" s="491"/>
      <c r="U18" s="491"/>
      <c r="V18" s="491"/>
      <c r="W18" s="491"/>
      <c r="X18" s="491"/>
      <c r="Y18" s="491"/>
      <c r="Z18" s="491"/>
      <c r="AA18" s="479"/>
      <c r="AB18" s="360"/>
      <c r="AC18" s="352"/>
      <c r="AD18" s="352"/>
      <c r="AE18" s="352"/>
      <c r="AF18" s="352"/>
      <c r="AG18" s="352"/>
      <c r="AH18" s="352"/>
    </row>
    <row r="19" spans="1:34" ht="15" customHeight="1" x14ac:dyDescent="0.25">
      <c r="A19" s="352"/>
      <c r="B19" s="31"/>
      <c r="C19" s="507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99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  <c r="AE19" s="352"/>
      <c r="AF19" s="352"/>
      <c r="AG19" s="352"/>
      <c r="AH19" s="352"/>
    </row>
    <row r="20" spans="1:34" ht="15" customHeight="1" x14ac:dyDescent="0.25">
      <c r="A20" s="352"/>
      <c r="B20" s="31"/>
      <c r="C20" s="507"/>
      <c r="D20" s="461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99"/>
      <c r="Q20" s="362"/>
      <c r="R20" s="365" t="s">
        <v>130</v>
      </c>
      <c r="S20" s="365"/>
      <c r="T20" s="365"/>
      <c r="U20" s="365"/>
      <c r="V20" s="365"/>
      <c r="W20" s="362"/>
      <c r="X20" s="362"/>
      <c r="Y20" s="362"/>
      <c r="Z20" s="352"/>
      <c r="AA20" s="362"/>
      <c r="AB20" s="360"/>
      <c r="AC20" s="352"/>
      <c r="AD20" s="352"/>
      <c r="AE20" s="352"/>
      <c r="AF20" s="352"/>
      <c r="AG20" s="387">
        <f>+(((((AH10/100)*AH11)+((AH12/100)*AH13)+((AH14/100)*AH15))*AH16)/100)</f>
        <v>15</v>
      </c>
      <c r="AH20" s="352"/>
    </row>
    <row r="21" spans="1:34" ht="15" customHeight="1" x14ac:dyDescent="0.25">
      <c r="A21" s="352"/>
      <c r="B21" s="31"/>
      <c r="C21" s="507"/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99"/>
      <c r="Q21" s="352"/>
      <c r="R21" s="37"/>
      <c r="S21" s="352" t="s">
        <v>15</v>
      </c>
      <c r="T21" s="352"/>
      <c r="U21" s="37"/>
      <c r="V21" s="352" t="s">
        <v>27</v>
      </c>
      <c r="W21" s="352"/>
      <c r="X21" s="37"/>
      <c r="Y21" s="367" t="s">
        <v>46</v>
      </c>
      <c r="Z21" s="352"/>
      <c r="AA21" s="352"/>
      <c r="AB21" s="360"/>
      <c r="AC21" s="352"/>
      <c r="AD21" s="352"/>
      <c r="AE21" s="352"/>
      <c r="AF21" s="352"/>
      <c r="AG21" s="352"/>
      <c r="AH21" s="352"/>
    </row>
    <row r="22" spans="1:34" ht="15" customHeight="1" x14ac:dyDescent="0.25">
      <c r="A22" s="352"/>
      <c r="B22" s="31"/>
      <c r="C22" s="507"/>
      <c r="D22" s="461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99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60"/>
      <c r="AC22" s="352"/>
      <c r="AD22" s="352"/>
      <c r="AE22" s="352"/>
      <c r="AF22" s="352"/>
      <c r="AG22" s="352"/>
      <c r="AH22" s="352"/>
    </row>
    <row r="23" spans="1:34" ht="15" customHeight="1" x14ac:dyDescent="0.25">
      <c r="A23" s="352"/>
      <c r="B23" s="31"/>
      <c r="C23" s="508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10"/>
      <c r="Q23" s="352"/>
      <c r="R23" s="365" t="s">
        <v>131</v>
      </c>
      <c r="S23" s="352"/>
      <c r="T23" s="352"/>
      <c r="U23" s="352"/>
      <c r="V23" s="352"/>
      <c r="W23" s="497" t="s">
        <v>33</v>
      </c>
      <c r="X23" s="491"/>
      <c r="Y23" s="491"/>
      <c r="Z23" s="491"/>
      <c r="AA23" s="479"/>
      <c r="AB23" s="360"/>
      <c r="AC23" s="352"/>
      <c r="AD23" s="352"/>
      <c r="AE23" s="352"/>
      <c r="AF23" s="352"/>
      <c r="AG23" s="352"/>
      <c r="AH23" s="352"/>
    </row>
    <row r="24" spans="1:34" ht="15" customHeight="1" x14ac:dyDescent="0.25">
      <c r="A24" s="352"/>
      <c r="B24" s="31"/>
      <c r="C24" s="362"/>
      <c r="D24" s="362"/>
      <c r="E24" s="362"/>
      <c r="F24" s="362"/>
      <c r="G24" s="36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65"/>
      <c r="S24" s="352"/>
      <c r="T24" s="352"/>
      <c r="U24" s="352"/>
      <c r="V24" s="352"/>
      <c r="W24" s="352"/>
      <c r="X24" s="352"/>
      <c r="Y24" s="352"/>
      <c r="Z24" s="352"/>
      <c r="AA24" s="352"/>
      <c r="AB24" s="360"/>
      <c r="AC24" s="352"/>
      <c r="AD24" s="352"/>
      <c r="AE24" s="352"/>
      <c r="AF24" s="352"/>
      <c r="AG24" s="352"/>
      <c r="AH24" s="352"/>
    </row>
    <row r="25" spans="1:34" ht="15" customHeight="1" x14ac:dyDescent="0.25">
      <c r="A25" s="352"/>
      <c r="B25" s="31"/>
      <c r="C25" s="365" t="s">
        <v>132</v>
      </c>
      <c r="D25" s="362"/>
      <c r="E25" s="362"/>
      <c r="F25" s="362"/>
      <c r="G25" s="362"/>
      <c r="H25" s="36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60"/>
      <c r="AC25" s="352"/>
      <c r="AD25" s="352"/>
      <c r="AE25" s="352"/>
      <c r="AF25" s="352"/>
      <c r="AG25" s="352"/>
      <c r="AH25" s="352"/>
    </row>
    <row r="26" spans="1:34" ht="39.75" customHeight="1" x14ac:dyDescent="0.25">
      <c r="A26" s="352"/>
      <c r="B26" s="31"/>
      <c r="C26" s="880" t="s">
        <v>525</v>
      </c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491"/>
      <c r="S26" s="491"/>
      <c r="T26" s="491"/>
      <c r="U26" s="491"/>
      <c r="V26" s="491"/>
      <c r="W26" s="491"/>
      <c r="X26" s="491"/>
      <c r="Y26" s="491"/>
      <c r="Z26" s="491"/>
      <c r="AA26" s="479"/>
      <c r="AB26" s="360"/>
      <c r="AC26" s="352"/>
      <c r="AD26" s="352"/>
      <c r="AE26" s="352"/>
      <c r="AF26" s="352"/>
      <c r="AG26" s="352"/>
      <c r="AH26" s="352"/>
    </row>
    <row r="27" spans="1:34" ht="15" customHeight="1" x14ac:dyDescent="0.25">
      <c r="A27" s="352"/>
      <c r="B27" s="31"/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B27" s="368"/>
      <c r="AC27" s="352"/>
      <c r="AD27" s="352"/>
      <c r="AE27" s="352"/>
      <c r="AF27" s="352"/>
      <c r="AG27" s="352"/>
      <c r="AH27" s="352"/>
    </row>
    <row r="28" spans="1:34" ht="15" customHeight="1" x14ac:dyDescent="0.25">
      <c r="A28" s="352"/>
      <c r="B28" s="31"/>
      <c r="C28" s="356" t="s">
        <v>134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56" t="s">
        <v>134</v>
      </c>
      <c r="N28" s="362"/>
      <c r="O28" s="362"/>
      <c r="P28" s="362"/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8"/>
      <c r="AC28" s="352"/>
      <c r="AD28" s="352"/>
      <c r="AE28" s="352"/>
      <c r="AF28" s="352"/>
      <c r="AG28" s="352"/>
      <c r="AH28" s="352"/>
    </row>
    <row r="29" spans="1:34" ht="29.25" customHeight="1" x14ac:dyDescent="0.25">
      <c r="A29" s="352"/>
      <c r="B29" s="31"/>
      <c r="C29" s="497" t="s">
        <v>501</v>
      </c>
      <c r="D29" s="491"/>
      <c r="E29" s="491"/>
      <c r="F29" s="491"/>
      <c r="G29" s="491"/>
      <c r="H29" s="491"/>
      <c r="I29" s="491"/>
      <c r="J29" s="491"/>
      <c r="K29" s="479"/>
      <c r="L29" s="362"/>
      <c r="M29" s="497"/>
      <c r="N29" s="491"/>
      <c r="O29" s="491"/>
      <c r="P29" s="491"/>
      <c r="Q29" s="491"/>
      <c r="R29" s="491"/>
      <c r="S29" s="491"/>
      <c r="T29" s="491"/>
      <c r="U29" s="491"/>
      <c r="V29" s="491"/>
      <c r="W29" s="491"/>
      <c r="X29" s="491"/>
      <c r="Y29" s="491"/>
      <c r="Z29" s="491"/>
      <c r="AA29" s="479"/>
      <c r="AB29" s="368"/>
      <c r="AC29" s="352"/>
      <c r="AD29" s="352"/>
      <c r="AE29" s="352"/>
      <c r="AF29" s="352"/>
      <c r="AG29" s="352"/>
      <c r="AH29" s="352"/>
    </row>
    <row r="30" spans="1:34" ht="15" customHeight="1" x14ac:dyDescent="0.25">
      <c r="A30" s="352"/>
      <c r="B30" s="31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2"/>
      <c r="Y30" s="352"/>
      <c r="Z30" s="352"/>
      <c r="AA30" s="352"/>
      <c r="AB30" s="360"/>
      <c r="AC30" s="352"/>
      <c r="AD30" s="352"/>
      <c r="AE30" s="352"/>
      <c r="AF30" s="352"/>
      <c r="AG30" s="352"/>
      <c r="AH30" s="352"/>
    </row>
    <row r="31" spans="1:34" ht="15" customHeight="1" x14ac:dyDescent="0.25">
      <c r="A31" s="352"/>
      <c r="B31" s="31"/>
      <c r="C31" s="369" t="s">
        <v>137</v>
      </c>
      <c r="D31" s="369"/>
      <c r="E31" s="369"/>
      <c r="F31" s="369"/>
      <c r="G31" s="370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1"/>
      <c r="Y31" s="371"/>
      <c r="Z31" s="371"/>
      <c r="AA31" s="371"/>
      <c r="AB31" s="360"/>
      <c r="AC31" s="352"/>
      <c r="AD31" s="352"/>
      <c r="AE31" s="352"/>
      <c r="AF31" s="352"/>
      <c r="AG31" s="352"/>
      <c r="AH31" s="352"/>
    </row>
    <row r="32" spans="1:34" ht="90" customHeight="1" x14ac:dyDescent="0.25">
      <c r="A32" s="352"/>
      <c r="B32" s="31"/>
      <c r="C32" s="496" t="s">
        <v>502</v>
      </c>
      <c r="D32" s="491"/>
      <c r="E32" s="491"/>
      <c r="F32" s="491"/>
      <c r="G32" s="491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491"/>
      <c r="S32" s="491"/>
      <c r="T32" s="491"/>
      <c r="U32" s="491"/>
      <c r="V32" s="491"/>
      <c r="W32" s="491"/>
      <c r="X32" s="491"/>
      <c r="Y32" s="491"/>
      <c r="Z32" s="491"/>
      <c r="AA32" s="479"/>
      <c r="AB32" s="360"/>
      <c r="AC32" s="352"/>
      <c r="AD32" s="352"/>
      <c r="AE32" s="352"/>
      <c r="AF32" s="352"/>
      <c r="AG32" s="352"/>
      <c r="AH32" s="352"/>
    </row>
    <row r="33" spans="1:34" ht="15" customHeight="1" x14ac:dyDescent="0.25">
      <c r="A33" s="352"/>
      <c r="B33" s="31"/>
      <c r="C33" s="352"/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60"/>
      <c r="AC33" s="352"/>
      <c r="AD33" s="352"/>
      <c r="AE33" s="352"/>
      <c r="AF33" s="352"/>
      <c r="AG33" s="352"/>
      <c r="AH33" s="352"/>
    </row>
    <row r="34" spans="1:34" ht="15.75" customHeight="1" x14ac:dyDescent="0.25">
      <c r="A34" s="352"/>
      <c r="B34" s="31"/>
      <c r="C34" s="495" t="s">
        <v>139</v>
      </c>
      <c r="D34" s="487"/>
      <c r="E34" s="365"/>
      <c r="F34" s="489" t="s">
        <v>34</v>
      </c>
      <c r="G34" s="479"/>
      <c r="H34" s="365"/>
      <c r="I34" s="352"/>
      <c r="J34" s="372" t="s">
        <v>140</v>
      </c>
      <c r="K34" s="489">
        <v>15</v>
      </c>
      <c r="L34" s="491"/>
      <c r="M34" s="491"/>
      <c r="N34" s="479"/>
      <c r="O34" s="365"/>
      <c r="P34" s="365"/>
      <c r="Q34" s="356" t="s">
        <v>141</v>
      </c>
      <c r="R34" s="352"/>
      <c r="S34" s="365"/>
      <c r="T34" s="365"/>
      <c r="U34" s="365"/>
      <c r="V34" s="365"/>
      <c r="W34" s="489" t="s">
        <v>20</v>
      </c>
      <c r="X34" s="491"/>
      <c r="Y34" s="491"/>
      <c r="Z34" s="491"/>
      <c r="AA34" s="479"/>
      <c r="AB34" s="364"/>
      <c r="AC34" s="352"/>
      <c r="AD34" s="352"/>
      <c r="AE34" s="352"/>
      <c r="AF34" s="352"/>
      <c r="AG34" s="352"/>
      <c r="AH34" s="352"/>
    </row>
    <row r="35" spans="1:34" ht="15.75" customHeight="1" x14ac:dyDescent="0.25">
      <c r="A35" s="352"/>
      <c r="B35" s="31"/>
      <c r="C35" s="352"/>
      <c r="D35" s="352"/>
      <c r="E35" s="352"/>
      <c r="F35" s="367"/>
      <c r="G35" s="367"/>
      <c r="H35" s="367"/>
      <c r="I35" s="367"/>
      <c r="J35" s="367"/>
      <c r="K35" s="367"/>
      <c r="L35" s="367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60"/>
      <c r="AC35" s="352"/>
      <c r="AD35" s="352"/>
      <c r="AE35" s="352"/>
      <c r="AF35" s="352"/>
      <c r="AG35" s="352"/>
      <c r="AH35" s="352"/>
    </row>
    <row r="36" spans="1:34" ht="32.25" customHeight="1" x14ac:dyDescent="0.25">
      <c r="A36" s="352"/>
      <c r="B36" s="31"/>
      <c r="C36" s="352"/>
      <c r="D36" s="372" t="s">
        <v>142</v>
      </c>
      <c r="E36" s="365"/>
      <c r="F36" s="496" t="s">
        <v>526</v>
      </c>
      <c r="G36" s="491"/>
      <c r="H36" s="491"/>
      <c r="I36" s="491"/>
      <c r="J36" s="491"/>
      <c r="K36" s="491"/>
      <c r="L36" s="491"/>
      <c r="M36" s="479"/>
      <c r="N36" s="352"/>
      <c r="O36" s="372" t="s">
        <v>144</v>
      </c>
      <c r="P36" s="497">
        <v>0</v>
      </c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0"/>
      <c r="AC36" s="352"/>
      <c r="AD36" s="352"/>
      <c r="AE36" s="352"/>
      <c r="AF36" s="352"/>
      <c r="AG36" s="352"/>
      <c r="AH36" s="352"/>
    </row>
    <row r="37" spans="1:34" ht="15.75" customHeight="1" x14ac:dyDescent="0.25">
      <c r="A37" s="352"/>
      <c r="B37" s="31"/>
      <c r="C37" s="365"/>
      <c r="D37" s="365"/>
      <c r="E37" s="365"/>
      <c r="F37" s="367"/>
      <c r="G37" s="367"/>
      <c r="H37" s="367"/>
      <c r="I37" s="367"/>
      <c r="J37" s="367"/>
      <c r="K37" s="367"/>
      <c r="L37" s="367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5"/>
      <c r="Y37" s="365"/>
      <c r="Z37" s="365"/>
      <c r="AA37" s="365"/>
      <c r="AB37" s="364"/>
      <c r="AC37" s="352"/>
      <c r="AD37" s="352"/>
      <c r="AE37" s="352"/>
      <c r="AF37" s="352"/>
      <c r="AG37" s="352"/>
      <c r="AH37" s="352"/>
    </row>
    <row r="38" spans="1:34" ht="15.75" customHeight="1" x14ac:dyDescent="0.25">
      <c r="A38" s="352"/>
      <c r="B38" s="31"/>
      <c r="C38" s="352"/>
      <c r="D38" s="372" t="s">
        <v>145</v>
      </c>
      <c r="E38" s="352"/>
      <c r="F38" s="490" t="s">
        <v>146</v>
      </c>
      <c r="G38" s="479"/>
      <c r="H38" s="352"/>
      <c r="I38" s="352"/>
      <c r="J38" s="365" t="s">
        <v>147</v>
      </c>
      <c r="K38" s="352"/>
      <c r="L38" s="490" t="s">
        <v>148</v>
      </c>
      <c r="M38" s="491"/>
      <c r="N38" s="479"/>
      <c r="O38" s="365"/>
      <c r="P38" s="365"/>
      <c r="Q38" s="352"/>
      <c r="R38" s="365" t="s">
        <v>149</v>
      </c>
      <c r="S38" s="365"/>
      <c r="T38" s="365"/>
      <c r="U38" s="365"/>
      <c r="V38" s="365"/>
      <c r="W38" s="498"/>
      <c r="X38" s="491"/>
      <c r="Y38" s="491"/>
      <c r="Z38" s="491"/>
      <c r="AA38" s="479"/>
      <c r="AB38" s="364"/>
      <c r="AC38" s="352"/>
      <c r="AD38" s="352"/>
      <c r="AE38" s="352"/>
      <c r="AF38" s="352"/>
      <c r="AG38" s="352"/>
      <c r="AH38" s="352"/>
    </row>
    <row r="39" spans="1:34" ht="15.75" customHeight="1" x14ac:dyDescent="0.25">
      <c r="A39" s="352"/>
      <c r="B39" s="31"/>
      <c r="C39" s="352"/>
      <c r="D39" s="352"/>
      <c r="E39" s="352"/>
      <c r="F39" s="29"/>
      <c r="G39" s="352"/>
      <c r="H39" s="352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7"/>
      <c r="AC39" s="352"/>
      <c r="AD39" s="352"/>
      <c r="AE39" s="352"/>
      <c r="AF39" s="352"/>
      <c r="AG39" s="352"/>
      <c r="AH39" s="352"/>
    </row>
    <row r="40" spans="1:34" ht="15.75" customHeight="1" x14ac:dyDescent="0.25">
      <c r="A40" s="352"/>
      <c r="B40" s="31"/>
      <c r="C40" s="373" t="s">
        <v>150</v>
      </c>
      <c r="D40" s="492">
        <v>2024</v>
      </c>
      <c r="E40" s="493"/>
      <c r="F40" s="494"/>
      <c r="G40" s="35"/>
      <c r="H40" s="356"/>
      <c r="I40" s="356"/>
      <c r="J40" s="356"/>
      <c r="K40" s="356"/>
      <c r="L40" s="356"/>
      <c r="M40" s="356"/>
      <c r="N40" s="356"/>
      <c r="O40" s="356"/>
      <c r="P40" s="356"/>
      <c r="Q40" s="486"/>
      <c r="R40" s="487"/>
      <c r="S40" s="487"/>
      <c r="T40" s="487"/>
      <c r="U40" s="487"/>
      <c r="V40" s="356"/>
      <c r="W40" s="356"/>
      <c r="X40" s="488"/>
      <c r="Y40" s="487"/>
      <c r="Z40" s="487"/>
      <c r="AA40" s="487"/>
      <c r="AB40" s="364"/>
      <c r="AC40" s="352"/>
      <c r="AD40" s="352"/>
      <c r="AE40" s="352"/>
      <c r="AF40" s="352"/>
      <c r="AG40" s="352"/>
      <c r="AH40" s="352"/>
    </row>
    <row r="41" spans="1:34" ht="5.25" customHeight="1" x14ac:dyDescent="0.25">
      <c r="A41" s="352"/>
      <c r="B41" s="31"/>
      <c r="C41" s="365"/>
      <c r="D41" s="38"/>
      <c r="E41" s="38"/>
      <c r="F41" s="38"/>
      <c r="G41" s="352"/>
      <c r="H41" s="356"/>
      <c r="I41" s="356"/>
      <c r="J41" s="356"/>
      <c r="K41" s="356"/>
      <c r="L41" s="356"/>
      <c r="M41" s="356"/>
      <c r="N41" s="356"/>
      <c r="O41" s="356"/>
      <c r="P41" s="356"/>
      <c r="Q41" s="362"/>
      <c r="R41" s="362"/>
      <c r="S41" s="362"/>
      <c r="T41" s="362"/>
      <c r="U41" s="362"/>
      <c r="V41" s="356"/>
      <c r="W41" s="356"/>
      <c r="X41" s="358"/>
      <c r="Y41" s="358"/>
      <c r="Z41" s="358"/>
      <c r="AA41" s="358"/>
      <c r="AB41" s="364"/>
      <c r="AC41" s="352"/>
      <c r="AD41" s="352"/>
      <c r="AE41" s="352"/>
      <c r="AF41" s="352"/>
      <c r="AG41" s="352"/>
      <c r="AH41" s="352"/>
    </row>
    <row r="42" spans="1:34" ht="15.75" customHeight="1" x14ac:dyDescent="0.25">
      <c r="A42" s="352"/>
      <c r="B42" s="31"/>
      <c r="C42" s="365" t="s">
        <v>140</v>
      </c>
      <c r="D42" s="497">
        <v>15</v>
      </c>
      <c r="E42" s="491"/>
      <c r="F42" s="479"/>
      <c r="G42" s="352"/>
      <c r="H42" s="356"/>
      <c r="I42" s="356"/>
      <c r="J42" s="356"/>
      <c r="K42" s="356"/>
      <c r="L42" s="356"/>
      <c r="M42" s="356"/>
      <c r="N42" s="356"/>
      <c r="O42" s="356"/>
      <c r="P42" s="356"/>
      <c r="Q42" s="486"/>
      <c r="R42" s="487"/>
      <c r="S42" s="487"/>
      <c r="T42" s="487"/>
      <c r="U42" s="487"/>
      <c r="V42" s="356"/>
      <c r="W42" s="356"/>
      <c r="X42" s="488"/>
      <c r="Y42" s="487"/>
      <c r="Z42" s="487"/>
      <c r="AA42" s="487"/>
      <c r="AB42" s="357"/>
      <c r="AC42" s="352"/>
      <c r="AD42" s="352"/>
      <c r="AE42" s="352"/>
      <c r="AF42" s="352"/>
      <c r="AG42" s="352"/>
      <c r="AH42" s="352"/>
    </row>
    <row r="43" spans="1:34" ht="15.75" customHeight="1" x14ac:dyDescent="0.25">
      <c r="A43" s="352"/>
      <c r="B43" s="31"/>
      <c r="C43" s="352"/>
      <c r="D43" s="352"/>
      <c r="E43" s="352"/>
      <c r="F43" s="352"/>
      <c r="G43" s="352"/>
      <c r="H43" s="352"/>
      <c r="I43" s="356"/>
      <c r="J43" s="356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57"/>
      <c r="AC43" s="352"/>
      <c r="AD43" s="352"/>
      <c r="AE43" s="352"/>
      <c r="AF43" s="352"/>
      <c r="AG43" s="352"/>
      <c r="AH43" s="352"/>
    </row>
    <row r="44" spans="1:34" ht="15.75" customHeight="1" x14ac:dyDescent="0.25">
      <c r="A44" s="352"/>
      <c r="B44" s="31"/>
      <c r="C44" s="365"/>
      <c r="D44" s="489" t="s">
        <v>151</v>
      </c>
      <c r="E44" s="491"/>
      <c r="F44" s="491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79"/>
      <c r="Z44" s="366"/>
      <c r="AA44" s="366"/>
      <c r="AB44" s="374"/>
      <c r="AC44" s="352"/>
      <c r="AD44" s="352"/>
      <c r="AE44" s="352"/>
      <c r="AF44" s="352"/>
      <c r="AG44" s="352"/>
      <c r="AH44" s="352"/>
    </row>
    <row r="45" spans="1:34" ht="15.75" customHeight="1" x14ac:dyDescent="0.25">
      <c r="A45" s="352"/>
      <c r="B45" s="31"/>
      <c r="C45" s="352"/>
      <c r="D45" s="528" t="s">
        <v>152</v>
      </c>
      <c r="E45" s="491"/>
      <c r="F45" s="491"/>
      <c r="G45" s="491"/>
      <c r="H45" s="479"/>
      <c r="I45" s="524" t="s">
        <v>153</v>
      </c>
      <c r="J45" s="491"/>
      <c r="K45" s="491"/>
      <c r="L45" s="491"/>
      <c r="M45" s="491"/>
      <c r="N45" s="491"/>
      <c r="O45" s="491"/>
      <c r="P45" s="479"/>
      <c r="Q45" s="525" t="s">
        <v>154</v>
      </c>
      <c r="R45" s="491"/>
      <c r="S45" s="491"/>
      <c r="T45" s="491"/>
      <c r="U45" s="491"/>
      <c r="V45" s="491"/>
      <c r="W45" s="491"/>
      <c r="X45" s="491"/>
      <c r="Y45" s="479"/>
      <c r="Z45" s="366"/>
      <c r="AA45" s="366"/>
      <c r="AB45" s="374"/>
      <c r="AC45" s="352"/>
      <c r="AD45" s="352"/>
      <c r="AE45" s="352"/>
      <c r="AF45" s="352"/>
      <c r="AG45" s="352"/>
      <c r="AH45" s="352"/>
    </row>
    <row r="46" spans="1:34" ht="15.75" customHeight="1" x14ac:dyDescent="0.25">
      <c r="A46" s="375"/>
      <c r="B46" s="39"/>
      <c r="C46" s="40"/>
      <c r="D46" s="529" t="s">
        <v>155</v>
      </c>
      <c r="E46" s="491"/>
      <c r="F46" s="491"/>
      <c r="G46" s="491"/>
      <c r="H46" s="479"/>
      <c r="I46" s="526" t="s">
        <v>156</v>
      </c>
      <c r="J46" s="491"/>
      <c r="K46" s="491"/>
      <c r="L46" s="491"/>
      <c r="M46" s="491"/>
      <c r="N46" s="491"/>
      <c r="O46" s="491"/>
      <c r="P46" s="479"/>
      <c r="Q46" s="527" t="s">
        <v>157</v>
      </c>
      <c r="R46" s="491"/>
      <c r="S46" s="491"/>
      <c r="T46" s="491"/>
      <c r="U46" s="491"/>
      <c r="V46" s="491"/>
      <c r="W46" s="491"/>
      <c r="X46" s="491"/>
      <c r="Y46" s="479"/>
      <c r="Z46" s="375"/>
      <c r="AA46" s="375"/>
      <c r="AB46" s="376"/>
      <c r="AC46" s="375"/>
      <c r="AD46" s="375"/>
      <c r="AE46" s="375"/>
      <c r="AF46" s="375"/>
      <c r="AG46" s="375"/>
      <c r="AH46" s="375"/>
    </row>
    <row r="47" spans="1:34" ht="15.75" customHeight="1" x14ac:dyDescent="0.25">
      <c r="A47" s="352"/>
      <c r="B47" s="31"/>
      <c r="C47" s="377"/>
      <c r="D47" s="377"/>
      <c r="E47" s="377"/>
      <c r="F47" s="377"/>
      <c r="G47" s="378"/>
      <c r="H47" s="378"/>
      <c r="I47" s="378"/>
      <c r="J47" s="378"/>
      <c r="K47" s="378"/>
      <c r="L47" s="378"/>
      <c r="M47" s="378"/>
      <c r="N47" s="378"/>
      <c r="O47" s="378"/>
      <c r="P47" s="378"/>
      <c r="Q47" s="378"/>
      <c r="R47" s="378"/>
      <c r="S47" s="378"/>
      <c r="T47" s="378"/>
      <c r="U47" s="378"/>
      <c r="V47" s="378"/>
      <c r="W47" s="378"/>
      <c r="X47" s="378"/>
      <c r="Y47" s="378"/>
      <c r="Z47" s="377"/>
      <c r="AA47" s="377"/>
      <c r="AB47" s="361"/>
      <c r="AC47" s="352"/>
      <c r="AD47" s="352"/>
      <c r="AE47" s="352"/>
      <c r="AF47" s="352"/>
      <c r="AG47" s="352"/>
      <c r="AH47" s="352"/>
    </row>
    <row r="48" spans="1:34" ht="15.75" customHeight="1" x14ac:dyDescent="0.25">
      <c r="A48" s="379"/>
      <c r="B48" s="41"/>
      <c r="C48" s="517" t="s">
        <v>158</v>
      </c>
      <c r="D48" s="491"/>
      <c r="E48" s="491"/>
      <c r="F48" s="479"/>
      <c r="G48" s="522" t="s">
        <v>159</v>
      </c>
      <c r="H48" s="523" t="s">
        <v>160</v>
      </c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6"/>
      <c r="AB48" s="374"/>
      <c r="AC48" s="379"/>
      <c r="AD48" s="379"/>
      <c r="AE48" s="379"/>
      <c r="AF48" s="379"/>
      <c r="AG48" s="379"/>
      <c r="AH48" s="379"/>
    </row>
    <row r="49" spans="1:34" ht="15.75" customHeight="1" x14ac:dyDescent="0.25">
      <c r="A49" s="379"/>
      <c r="B49" s="41"/>
      <c r="C49" s="42" t="s">
        <v>161</v>
      </c>
      <c r="D49" s="43">
        <v>1.2</v>
      </c>
      <c r="E49" s="517" t="s">
        <v>162</v>
      </c>
      <c r="F49" s="479"/>
      <c r="G49" s="463"/>
      <c r="H49" s="508"/>
      <c r="I49" s="509"/>
      <c r="J49" s="509"/>
      <c r="K49" s="509"/>
      <c r="L49" s="509"/>
      <c r="M49" s="509"/>
      <c r="N49" s="509"/>
      <c r="O49" s="509"/>
      <c r="P49" s="509"/>
      <c r="Q49" s="509"/>
      <c r="R49" s="509"/>
      <c r="S49" s="509"/>
      <c r="T49" s="509"/>
      <c r="U49" s="509"/>
      <c r="V49" s="509"/>
      <c r="W49" s="509"/>
      <c r="X49" s="509"/>
      <c r="Y49" s="509"/>
      <c r="Z49" s="509"/>
      <c r="AA49" s="510"/>
      <c r="AB49" s="374"/>
      <c r="AC49" s="379"/>
      <c r="AD49" s="379"/>
      <c r="AE49" s="379"/>
      <c r="AF49" s="379"/>
      <c r="AG49" s="379"/>
      <c r="AH49" s="379"/>
    </row>
    <row r="50" spans="1:34" ht="15.75" customHeight="1" x14ac:dyDescent="0.25">
      <c r="A50" s="379"/>
      <c r="B50" s="41"/>
      <c r="C50" s="44">
        <v>2024</v>
      </c>
      <c r="D50" s="45">
        <v>45474</v>
      </c>
      <c r="E50" s="516">
        <v>45656</v>
      </c>
      <c r="F50" s="479"/>
      <c r="G50" s="46">
        <v>15</v>
      </c>
      <c r="H50" s="521" t="s">
        <v>518</v>
      </c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491"/>
      <c r="V50" s="491"/>
      <c r="W50" s="491"/>
      <c r="X50" s="491"/>
      <c r="Y50" s="491"/>
      <c r="Z50" s="491"/>
      <c r="AA50" s="479"/>
      <c r="AB50" s="374"/>
      <c r="AC50" s="379"/>
      <c r="AD50" s="379"/>
      <c r="AE50" s="379"/>
      <c r="AF50" s="379"/>
      <c r="AG50" s="379"/>
      <c r="AH50" s="379"/>
    </row>
    <row r="51" spans="1:34" ht="15.75" customHeight="1" x14ac:dyDescent="0.25">
      <c r="A51" s="379"/>
      <c r="B51" s="41"/>
      <c r="C51" s="44">
        <v>2025</v>
      </c>
      <c r="D51" s="45">
        <v>45658</v>
      </c>
      <c r="E51" s="516">
        <v>46021</v>
      </c>
      <c r="F51" s="479"/>
      <c r="G51" s="46">
        <v>30</v>
      </c>
      <c r="H51" s="521" t="s">
        <v>518</v>
      </c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  <c r="AA51" s="479"/>
      <c r="AB51" s="374"/>
      <c r="AC51" s="379"/>
      <c r="AD51" s="379"/>
      <c r="AE51" s="379"/>
      <c r="AF51" s="379"/>
      <c r="AG51" s="379"/>
      <c r="AH51" s="379"/>
    </row>
    <row r="52" spans="1:34" ht="15.75" customHeight="1" x14ac:dyDescent="0.25">
      <c r="A52" s="379"/>
      <c r="B52" s="41"/>
      <c r="C52" s="44">
        <v>2026</v>
      </c>
      <c r="D52" s="45">
        <v>46023</v>
      </c>
      <c r="E52" s="516">
        <v>46386</v>
      </c>
      <c r="F52" s="479"/>
      <c r="G52" s="46">
        <v>45</v>
      </c>
      <c r="H52" s="521" t="s">
        <v>518</v>
      </c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79"/>
      <c r="AB52" s="374"/>
      <c r="AC52" s="379"/>
      <c r="AD52" s="379"/>
      <c r="AE52" s="379"/>
      <c r="AF52" s="379"/>
      <c r="AG52" s="379"/>
      <c r="AH52" s="379"/>
    </row>
    <row r="53" spans="1:34" ht="15.75" customHeight="1" x14ac:dyDescent="0.25">
      <c r="A53" s="379"/>
      <c r="B53" s="41"/>
      <c r="C53" s="44">
        <v>2027</v>
      </c>
      <c r="D53" s="45">
        <v>46388</v>
      </c>
      <c r="E53" s="516">
        <v>46751</v>
      </c>
      <c r="F53" s="479"/>
      <c r="G53" s="46">
        <v>60</v>
      </c>
      <c r="H53" s="521" t="s">
        <v>518</v>
      </c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  <c r="AA53" s="479"/>
      <c r="AB53" s="374"/>
      <c r="AC53" s="379"/>
      <c r="AD53" s="379"/>
      <c r="AE53" s="379"/>
      <c r="AF53" s="379"/>
      <c r="AG53" s="379"/>
      <c r="AH53" s="379"/>
    </row>
    <row r="54" spans="1:34" ht="15.75" customHeight="1" x14ac:dyDescent="0.25">
      <c r="A54" s="379"/>
      <c r="B54" s="41"/>
      <c r="C54" s="44"/>
      <c r="D54" s="44"/>
      <c r="E54" s="517"/>
      <c r="F54" s="479"/>
      <c r="G54" s="43"/>
      <c r="H54" s="517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1"/>
      <c r="V54" s="491"/>
      <c r="W54" s="491"/>
      <c r="X54" s="491"/>
      <c r="Y54" s="491"/>
      <c r="Z54" s="491"/>
      <c r="AA54" s="479"/>
      <c r="AB54" s="374"/>
      <c r="AC54" s="379"/>
      <c r="AD54" s="379"/>
      <c r="AE54" s="379"/>
      <c r="AF54" s="379"/>
      <c r="AG54" s="379"/>
      <c r="AH54" s="379"/>
    </row>
    <row r="55" spans="1:34" ht="15.75" customHeight="1" x14ac:dyDescent="0.25">
      <c r="A55" s="352"/>
      <c r="B55" s="31"/>
      <c r="C55" s="352"/>
      <c r="D55" s="352"/>
      <c r="E55" s="352"/>
      <c r="F55" s="352"/>
      <c r="G55" s="352"/>
      <c r="H55" s="352"/>
      <c r="I55" s="352"/>
      <c r="J55" s="352"/>
      <c r="K55" s="352"/>
      <c r="L55" s="352"/>
      <c r="M55" s="352"/>
      <c r="N55" s="352"/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2"/>
      <c r="Z55" s="352"/>
      <c r="AA55" s="352"/>
      <c r="AB55" s="360"/>
      <c r="AC55" s="352"/>
      <c r="AD55" s="352"/>
      <c r="AE55" s="352"/>
      <c r="AF55" s="352"/>
      <c r="AG55" s="352"/>
      <c r="AH55" s="352"/>
    </row>
    <row r="56" spans="1:34" ht="15.75" customHeight="1" x14ac:dyDescent="0.25">
      <c r="A56" s="352"/>
      <c r="B56" s="31"/>
      <c r="C56" s="495" t="s">
        <v>163</v>
      </c>
      <c r="D56" s="487"/>
      <c r="E56" s="365"/>
      <c r="F56" s="356" t="s">
        <v>164</v>
      </c>
      <c r="G56" s="47"/>
      <c r="H56" s="367"/>
      <c r="I56" s="356" t="s">
        <v>165</v>
      </c>
      <c r="J56" s="352"/>
      <c r="K56" s="490"/>
      <c r="L56" s="479"/>
      <c r="M56" s="365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352"/>
      <c r="AA56" s="352"/>
      <c r="AB56" s="360"/>
      <c r="AC56" s="352"/>
      <c r="AD56" s="352"/>
      <c r="AE56" s="352"/>
      <c r="AF56" s="352"/>
      <c r="AG56" s="352"/>
      <c r="AH56" s="352"/>
    </row>
    <row r="57" spans="1:34" ht="15.75" customHeight="1" x14ac:dyDescent="0.25">
      <c r="A57" s="352"/>
      <c r="B57" s="380"/>
      <c r="C57" s="371"/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1"/>
      <c r="P57" s="371"/>
      <c r="Q57" s="371"/>
      <c r="R57" s="371"/>
      <c r="S57" s="371"/>
      <c r="T57" s="371"/>
      <c r="U57" s="371"/>
      <c r="V57" s="371"/>
      <c r="W57" s="371"/>
      <c r="X57" s="371"/>
      <c r="Y57" s="371"/>
      <c r="Z57" s="371"/>
      <c r="AA57" s="371"/>
      <c r="AB57" s="381"/>
      <c r="AC57" s="352"/>
      <c r="AD57" s="352"/>
      <c r="AE57" s="352"/>
      <c r="AF57" s="352"/>
      <c r="AG57" s="352"/>
      <c r="AH57" s="352"/>
    </row>
    <row r="58" spans="1:34" ht="15.75" customHeight="1" x14ac:dyDescent="0.25">
      <c r="A58" s="352"/>
      <c r="B58" s="515" t="s">
        <v>166</v>
      </c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91"/>
      <c r="AB58" s="479"/>
      <c r="AC58" s="352"/>
      <c r="AD58" s="352"/>
      <c r="AE58" s="352"/>
      <c r="AF58" s="352"/>
      <c r="AG58" s="352"/>
      <c r="AH58" s="352"/>
    </row>
    <row r="59" spans="1:34" ht="15.75" customHeight="1" x14ac:dyDescent="0.25">
      <c r="A59" s="352"/>
      <c r="B59" s="48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2"/>
      <c r="P59" s="382"/>
      <c r="Q59" s="382"/>
      <c r="R59" s="382"/>
      <c r="S59" s="382"/>
      <c r="T59" s="382"/>
      <c r="U59" s="382"/>
      <c r="V59" s="382"/>
      <c r="W59" s="382"/>
      <c r="X59" s="382"/>
      <c r="Y59" s="382"/>
      <c r="Z59" s="382"/>
      <c r="AA59" s="382"/>
      <c r="AB59" s="49"/>
      <c r="AC59" s="352"/>
      <c r="AD59" s="352"/>
      <c r="AE59" s="352"/>
      <c r="AF59" s="352"/>
      <c r="AG59" s="352"/>
      <c r="AH59" s="352"/>
    </row>
    <row r="60" spans="1:34" ht="29.25" customHeight="1" x14ac:dyDescent="0.25">
      <c r="A60" s="352"/>
      <c r="B60" s="517" t="s">
        <v>161</v>
      </c>
      <c r="C60" s="479"/>
      <c r="D60" s="43"/>
      <c r="E60" s="517" t="s">
        <v>167</v>
      </c>
      <c r="F60" s="479"/>
      <c r="G60" s="43"/>
      <c r="H60" s="489" t="s">
        <v>168</v>
      </c>
      <c r="I60" s="479"/>
      <c r="J60" s="517"/>
      <c r="K60" s="479"/>
      <c r="L60" s="520"/>
      <c r="M60" s="487"/>
      <c r="N60" s="43" t="s">
        <v>169</v>
      </c>
      <c r="O60" s="517"/>
      <c r="P60" s="491"/>
      <c r="Q60" s="479"/>
      <c r="R60" s="517" t="s">
        <v>170</v>
      </c>
      <c r="S60" s="491"/>
      <c r="T60" s="479"/>
      <c r="U60" s="517"/>
      <c r="V60" s="491"/>
      <c r="W60" s="479"/>
      <c r="X60" s="517" t="s">
        <v>171</v>
      </c>
      <c r="Y60" s="479"/>
      <c r="Z60" s="517"/>
      <c r="AA60" s="491"/>
      <c r="AB60" s="479"/>
      <c r="AC60" s="352"/>
      <c r="AD60" s="352"/>
      <c r="AE60" s="352"/>
      <c r="AF60" s="352"/>
      <c r="AG60" s="352"/>
      <c r="AH60" s="352"/>
    </row>
    <row r="61" spans="1:34" ht="15.75" customHeight="1" x14ac:dyDescent="0.25">
      <c r="A61" s="352"/>
      <c r="B61" s="48"/>
      <c r="C61" s="382"/>
      <c r="D61" s="382"/>
      <c r="E61" s="382"/>
      <c r="F61" s="375"/>
      <c r="G61" s="383"/>
      <c r="H61" s="384"/>
      <c r="I61" s="384"/>
      <c r="J61" s="375"/>
      <c r="K61" s="375"/>
      <c r="L61" s="375"/>
      <c r="M61" s="375"/>
      <c r="N61" s="384"/>
      <c r="O61" s="375"/>
      <c r="P61" s="375"/>
      <c r="Q61" s="375"/>
      <c r="R61" s="375"/>
      <c r="S61" s="384"/>
      <c r="T61" s="362"/>
      <c r="U61" s="362"/>
      <c r="V61" s="352"/>
      <c r="W61" s="384"/>
      <c r="X61" s="372"/>
      <c r="Y61" s="372"/>
      <c r="Z61" s="50"/>
      <c r="AA61" s="28"/>
      <c r="AB61" s="51"/>
      <c r="AC61" s="352"/>
      <c r="AD61" s="352"/>
      <c r="AE61" s="352"/>
      <c r="AF61" s="352"/>
      <c r="AG61" s="352"/>
      <c r="AH61" s="352"/>
    </row>
    <row r="62" spans="1:34" ht="15.75" customHeight="1" x14ac:dyDescent="0.25">
      <c r="A62" s="352"/>
      <c r="B62" s="515" t="s">
        <v>172</v>
      </c>
      <c r="C62" s="479"/>
      <c r="D62" s="518"/>
      <c r="E62" s="509"/>
      <c r="F62" s="509"/>
      <c r="G62" s="509"/>
      <c r="H62" s="509"/>
      <c r="I62" s="509"/>
      <c r="J62" s="509"/>
      <c r="K62" s="509"/>
      <c r="L62" s="509"/>
      <c r="M62" s="509"/>
      <c r="N62" s="509"/>
      <c r="O62" s="509"/>
      <c r="P62" s="509"/>
      <c r="Q62" s="509"/>
      <c r="R62" s="509"/>
      <c r="S62" s="509"/>
      <c r="T62" s="509"/>
      <c r="U62" s="509"/>
      <c r="V62" s="509"/>
      <c r="W62" s="509"/>
      <c r="X62" s="509"/>
      <c r="Y62" s="509"/>
      <c r="Z62" s="509"/>
      <c r="AA62" s="509"/>
      <c r="AB62" s="510"/>
      <c r="AC62" s="352"/>
      <c r="AD62" s="352"/>
      <c r="AE62" s="352"/>
      <c r="AF62" s="352"/>
      <c r="AG62" s="352"/>
      <c r="AH62" s="352"/>
    </row>
    <row r="63" spans="1:34" ht="15.75" customHeight="1" x14ac:dyDescent="0.25">
      <c r="A63" s="352"/>
      <c r="B63" s="48"/>
      <c r="C63" s="382"/>
      <c r="D63" s="382"/>
      <c r="E63" s="382"/>
      <c r="F63" s="375"/>
      <c r="G63" s="383"/>
      <c r="H63" s="384"/>
      <c r="I63" s="384"/>
      <c r="J63" s="375"/>
      <c r="K63" s="375"/>
      <c r="L63" s="375"/>
      <c r="M63" s="375"/>
      <c r="N63" s="384"/>
      <c r="O63" s="375"/>
      <c r="P63" s="375"/>
      <c r="Q63" s="375"/>
      <c r="R63" s="375"/>
      <c r="S63" s="384"/>
      <c r="T63" s="362"/>
      <c r="U63" s="362"/>
      <c r="V63" s="352"/>
      <c r="W63" s="384"/>
      <c r="X63" s="372"/>
      <c r="Y63" s="372"/>
      <c r="Z63" s="50"/>
      <c r="AA63" s="28"/>
      <c r="AB63" s="51"/>
      <c r="AC63" s="352"/>
      <c r="AD63" s="352"/>
      <c r="AE63" s="352"/>
      <c r="AF63" s="352"/>
      <c r="AG63" s="352"/>
      <c r="AH63" s="352"/>
    </row>
    <row r="64" spans="1:34" ht="15.75" customHeight="1" x14ac:dyDescent="0.25">
      <c r="A64" s="352"/>
      <c r="B64" s="515" t="s">
        <v>173</v>
      </c>
      <c r="C64" s="479"/>
      <c r="D64" s="519"/>
      <c r="E64" s="509"/>
      <c r="F64" s="509"/>
      <c r="G64" s="509"/>
      <c r="H64" s="509"/>
      <c r="I64" s="509"/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  <c r="U64" s="509"/>
      <c r="V64" s="509"/>
      <c r="W64" s="509"/>
      <c r="X64" s="509"/>
      <c r="Y64" s="509"/>
      <c r="Z64" s="509"/>
      <c r="AA64" s="509"/>
      <c r="AB64" s="510"/>
      <c r="AC64" s="352"/>
      <c r="AD64" s="352"/>
      <c r="AE64" s="352"/>
      <c r="AF64" s="352"/>
      <c r="AG64" s="352"/>
      <c r="AH64" s="352"/>
    </row>
    <row r="65" spans="1:34" ht="15.75" customHeight="1" x14ac:dyDescent="0.25">
      <c r="A65" s="352"/>
      <c r="B65" s="48"/>
      <c r="C65" s="382"/>
      <c r="D65" s="382"/>
      <c r="E65" s="382"/>
      <c r="F65" s="375"/>
      <c r="G65" s="383"/>
      <c r="H65" s="384"/>
      <c r="I65" s="384"/>
      <c r="J65" s="375"/>
      <c r="K65" s="375"/>
      <c r="L65" s="375"/>
      <c r="M65" s="375"/>
      <c r="N65" s="384"/>
      <c r="O65" s="375"/>
      <c r="P65" s="375"/>
      <c r="Q65" s="375"/>
      <c r="R65" s="375"/>
      <c r="S65" s="384"/>
      <c r="T65" s="362"/>
      <c r="U65" s="362"/>
      <c r="V65" s="352"/>
      <c r="W65" s="384"/>
      <c r="X65" s="372"/>
      <c r="Y65" s="372"/>
      <c r="Z65" s="372"/>
      <c r="AA65" s="362"/>
      <c r="AB65" s="368"/>
      <c r="AC65" s="352"/>
      <c r="AD65" s="352"/>
      <c r="AE65" s="352"/>
      <c r="AF65" s="352"/>
      <c r="AG65" s="352"/>
      <c r="AH65" s="352"/>
    </row>
    <row r="66" spans="1:34" ht="15.75" customHeight="1" x14ac:dyDescent="0.25">
      <c r="A66" s="352"/>
      <c r="B66" s="515" t="s">
        <v>174</v>
      </c>
      <c r="C66" s="479"/>
      <c r="D66" s="519"/>
      <c r="E66" s="509"/>
      <c r="F66" s="509"/>
      <c r="G66" s="509"/>
      <c r="H66" s="509"/>
      <c r="I66" s="509"/>
      <c r="J66" s="509"/>
      <c r="K66" s="509"/>
      <c r="L66" s="509"/>
      <c r="M66" s="509"/>
      <c r="N66" s="509"/>
      <c r="O66" s="509"/>
      <c r="P66" s="509"/>
      <c r="Q66" s="509"/>
      <c r="R66" s="509"/>
      <c r="S66" s="509"/>
      <c r="T66" s="509"/>
      <c r="U66" s="509"/>
      <c r="V66" s="509"/>
      <c r="W66" s="509"/>
      <c r="X66" s="509"/>
      <c r="Y66" s="509"/>
      <c r="Z66" s="509"/>
      <c r="AA66" s="509"/>
      <c r="AB66" s="510"/>
      <c r="AC66" s="352"/>
      <c r="AD66" s="352"/>
      <c r="AE66" s="352"/>
      <c r="AF66" s="352"/>
      <c r="AG66" s="352"/>
      <c r="AH66" s="352"/>
    </row>
    <row r="67" spans="1:34" ht="15.75" customHeight="1" x14ac:dyDescent="0.25">
      <c r="A67" s="352"/>
      <c r="B67" s="48"/>
      <c r="C67" s="382"/>
      <c r="D67" s="382"/>
      <c r="E67" s="382"/>
      <c r="F67" s="375"/>
      <c r="G67" s="383"/>
      <c r="H67" s="384"/>
      <c r="I67" s="384"/>
      <c r="J67" s="375"/>
      <c r="K67" s="375"/>
      <c r="L67" s="375"/>
      <c r="M67" s="375"/>
      <c r="N67" s="384"/>
      <c r="O67" s="375"/>
      <c r="P67" s="375"/>
      <c r="Q67" s="375"/>
      <c r="R67" s="375"/>
      <c r="S67" s="384"/>
      <c r="T67" s="362"/>
      <c r="U67" s="362"/>
      <c r="V67" s="352"/>
      <c r="W67" s="384"/>
      <c r="X67" s="372"/>
      <c r="Y67" s="372"/>
      <c r="Z67" s="50"/>
      <c r="AA67" s="28"/>
      <c r="AB67" s="51"/>
      <c r="AC67" s="352"/>
      <c r="AD67" s="352"/>
      <c r="AE67" s="352"/>
      <c r="AF67" s="352"/>
      <c r="AG67" s="352"/>
      <c r="AH67" s="352"/>
    </row>
    <row r="68" spans="1:34" ht="15.75" customHeight="1" x14ac:dyDescent="0.25">
      <c r="A68" s="352"/>
      <c r="B68" s="515" t="s">
        <v>175</v>
      </c>
      <c r="C68" s="479"/>
      <c r="D68" s="519"/>
      <c r="E68" s="509"/>
      <c r="F68" s="509"/>
      <c r="G68" s="509"/>
      <c r="H68" s="509"/>
      <c r="I68" s="509"/>
      <c r="J68" s="509"/>
      <c r="K68" s="509"/>
      <c r="L68" s="509"/>
      <c r="M68" s="509"/>
      <c r="N68" s="509"/>
      <c r="O68" s="509"/>
      <c r="P68" s="509"/>
      <c r="Q68" s="509"/>
      <c r="R68" s="509"/>
      <c r="S68" s="509"/>
      <c r="T68" s="509"/>
      <c r="U68" s="509"/>
      <c r="V68" s="509"/>
      <c r="W68" s="509"/>
      <c r="X68" s="509"/>
      <c r="Y68" s="509"/>
      <c r="Z68" s="509"/>
      <c r="AA68" s="509"/>
      <c r="AB68" s="510"/>
      <c r="AC68" s="352"/>
      <c r="AD68" s="352"/>
      <c r="AE68" s="352"/>
      <c r="AF68" s="352"/>
      <c r="AG68" s="352"/>
      <c r="AH68" s="352"/>
    </row>
    <row r="69" spans="1:34" ht="15.75" customHeight="1" x14ac:dyDescent="0.25">
      <c r="A69" s="352"/>
      <c r="B69" s="48"/>
      <c r="C69" s="382"/>
      <c r="D69" s="382"/>
      <c r="E69" s="382"/>
      <c r="F69" s="375"/>
      <c r="G69" s="383"/>
      <c r="H69" s="384"/>
      <c r="I69" s="384"/>
      <c r="J69" s="375"/>
      <c r="K69" s="375"/>
      <c r="L69" s="375"/>
      <c r="M69" s="375"/>
      <c r="N69" s="384"/>
      <c r="O69" s="375"/>
      <c r="P69" s="375"/>
      <c r="Q69" s="375"/>
      <c r="R69" s="375"/>
      <c r="S69" s="384"/>
      <c r="T69" s="362"/>
      <c r="U69" s="362"/>
      <c r="V69" s="352"/>
      <c r="W69" s="384"/>
      <c r="X69" s="372"/>
      <c r="Y69" s="372"/>
      <c r="Z69" s="50"/>
      <c r="AA69" s="28"/>
      <c r="AB69" s="51"/>
      <c r="AC69" s="352"/>
      <c r="AD69" s="352"/>
      <c r="AE69" s="352"/>
      <c r="AF69" s="352"/>
      <c r="AG69" s="352"/>
      <c r="AH69" s="352"/>
    </row>
    <row r="70" spans="1:34" ht="15.75" customHeight="1" x14ac:dyDescent="0.25">
      <c r="A70" s="352"/>
      <c r="B70" s="515" t="s">
        <v>176</v>
      </c>
      <c r="C70" s="479"/>
      <c r="D70" s="51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09"/>
      <c r="P70" s="509"/>
      <c r="Q70" s="509"/>
      <c r="R70" s="509"/>
      <c r="S70" s="509"/>
      <c r="T70" s="509"/>
      <c r="U70" s="509"/>
      <c r="V70" s="509"/>
      <c r="W70" s="509"/>
      <c r="X70" s="509"/>
      <c r="Y70" s="509"/>
      <c r="Z70" s="509"/>
      <c r="AA70" s="509"/>
      <c r="AB70" s="510"/>
      <c r="AC70" s="352"/>
      <c r="AD70" s="352"/>
      <c r="AE70" s="352"/>
      <c r="AF70" s="352"/>
      <c r="AG70" s="352"/>
      <c r="AH70" s="352"/>
    </row>
    <row r="71" spans="1:34" ht="15.75" customHeight="1" x14ac:dyDescent="0.25">
      <c r="A71" s="352"/>
      <c r="B71" s="48"/>
      <c r="C71" s="382"/>
      <c r="D71" s="382"/>
      <c r="E71" s="382"/>
      <c r="F71" s="375"/>
      <c r="G71" s="383"/>
      <c r="H71" s="384"/>
      <c r="I71" s="384"/>
      <c r="J71" s="375"/>
      <c r="K71" s="375"/>
      <c r="L71" s="375"/>
      <c r="M71" s="375"/>
      <c r="N71" s="384"/>
      <c r="O71" s="375"/>
      <c r="P71" s="375"/>
      <c r="Q71" s="375"/>
      <c r="R71" s="375"/>
      <c r="S71" s="384"/>
      <c r="T71" s="362"/>
      <c r="U71" s="362"/>
      <c r="V71" s="352"/>
      <c r="W71" s="384"/>
      <c r="X71" s="372"/>
      <c r="Y71" s="372"/>
      <c r="Z71" s="50"/>
      <c r="AA71" s="28"/>
      <c r="AB71" s="51"/>
      <c r="AC71" s="352"/>
      <c r="AD71" s="352"/>
      <c r="AE71" s="352"/>
      <c r="AF71" s="352"/>
      <c r="AG71" s="352"/>
      <c r="AH71" s="352"/>
    </row>
    <row r="72" spans="1:34" ht="15.75" customHeight="1" x14ac:dyDescent="0.25">
      <c r="A72" s="352"/>
      <c r="B72" s="515" t="s">
        <v>177</v>
      </c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  <c r="AA72" s="491"/>
      <c r="AB72" s="479"/>
      <c r="AC72" s="352"/>
      <c r="AD72" s="352"/>
      <c r="AE72" s="352"/>
      <c r="AF72" s="352"/>
      <c r="AG72" s="352"/>
      <c r="AH72" s="352"/>
    </row>
    <row r="73" spans="1:34" ht="15.75" customHeight="1" x14ac:dyDescent="0.25">
      <c r="A73" s="352"/>
      <c r="B73" s="489" t="s">
        <v>122</v>
      </c>
      <c r="C73" s="479"/>
      <c r="D73" s="52" t="s">
        <v>178</v>
      </c>
      <c r="E73" s="489" t="s">
        <v>179</v>
      </c>
      <c r="F73" s="479"/>
      <c r="G73" s="489" t="s">
        <v>177</v>
      </c>
      <c r="H73" s="491"/>
      <c r="I73" s="491"/>
      <c r="J73" s="491"/>
      <c r="K73" s="491"/>
      <c r="L73" s="491"/>
      <c r="M73" s="491"/>
      <c r="N73" s="491"/>
      <c r="O73" s="479"/>
      <c r="P73" s="489" t="s">
        <v>180</v>
      </c>
      <c r="Q73" s="491"/>
      <c r="R73" s="491"/>
      <c r="S73" s="491"/>
      <c r="T73" s="491"/>
      <c r="U73" s="491"/>
      <c r="V73" s="491"/>
      <c r="W73" s="491"/>
      <c r="X73" s="491"/>
      <c r="Y73" s="491"/>
      <c r="Z73" s="491"/>
      <c r="AA73" s="491"/>
      <c r="AB73" s="479"/>
      <c r="AC73" s="352"/>
      <c r="AD73" s="352"/>
      <c r="AE73" s="352"/>
      <c r="AF73" s="352"/>
      <c r="AG73" s="352"/>
      <c r="AH73" s="352"/>
    </row>
    <row r="74" spans="1:34" ht="15.75" customHeight="1" x14ac:dyDescent="0.25">
      <c r="A74" s="352"/>
      <c r="B74" s="489"/>
      <c r="C74" s="479"/>
      <c r="D74" s="37"/>
      <c r="E74" s="489"/>
      <c r="F74" s="479"/>
      <c r="G74" s="514"/>
      <c r="H74" s="491"/>
      <c r="I74" s="491"/>
      <c r="J74" s="491"/>
      <c r="K74" s="491"/>
      <c r="L74" s="491"/>
      <c r="M74" s="491"/>
      <c r="N74" s="491"/>
      <c r="O74" s="479"/>
      <c r="P74" s="514"/>
      <c r="Q74" s="491"/>
      <c r="R74" s="491"/>
      <c r="S74" s="491"/>
      <c r="T74" s="491"/>
      <c r="U74" s="491"/>
      <c r="V74" s="491"/>
      <c r="W74" s="491"/>
      <c r="X74" s="491"/>
      <c r="Y74" s="491"/>
      <c r="Z74" s="491"/>
      <c r="AA74" s="491"/>
      <c r="AB74" s="479"/>
      <c r="AC74" s="352"/>
      <c r="AD74" s="352"/>
      <c r="AE74" s="352"/>
      <c r="AF74" s="352"/>
      <c r="AG74" s="352"/>
      <c r="AH74" s="352"/>
    </row>
    <row r="75" spans="1:34" ht="15.75" customHeight="1" x14ac:dyDescent="0.25">
      <c r="A75" s="352"/>
      <c r="B75" s="489"/>
      <c r="C75" s="479"/>
      <c r="D75" s="37"/>
      <c r="E75" s="489"/>
      <c r="F75" s="479"/>
      <c r="G75" s="514"/>
      <c r="H75" s="491"/>
      <c r="I75" s="491"/>
      <c r="J75" s="491"/>
      <c r="K75" s="491"/>
      <c r="L75" s="491"/>
      <c r="M75" s="491"/>
      <c r="N75" s="491"/>
      <c r="O75" s="479"/>
      <c r="P75" s="514"/>
      <c r="Q75" s="491"/>
      <c r="R75" s="491"/>
      <c r="S75" s="491"/>
      <c r="T75" s="491"/>
      <c r="U75" s="491"/>
      <c r="V75" s="491"/>
      <c r="W75" s="491"/>
      <c r="X75" s="491"/>
      <c r="Y75" s="491"/>
      <c r="Z75" s="491"/>
      <c r="AA75" s="491"/>
      <c r="AB75" s="479"/>
      <c r="AC75" s="352"/>
      <c r="AD75" s="352"/>
      <c r="AE75" s="352"/>
      <c r="AF75" s="352"/>
      <c r="AG75" s="352"/>
      <c r="AH75" s="352"/>
    </row>
    <row r="76" spans="1:34" ht="26.25" customHeight="1" x14ac:dyDescent="0.25">
      <c r="A76" s="352"/>
      <c r="B76" s="513" t="s">
        <v>181</v>
      </c>
      <c r="C76" s="491"/>
      <c r="D76" s="491"/>
      <c r="E76" s="491"/>
      <c r="F76" s="491"/>
      <c r="G76" s="491"/>
      <c r="H76" s="491"/>
      <c r="I76" s="491"/>
      <c r="J76" s="491"/>
      <c r="K76" s="491"/>
      <c r="L76" s="491"/>
      <c r="M76" s="491"/>
      <c r="N76" s="491"/>
      <c r="O76" s="491"/>
      <c r="P76" s="491"/>
      <c r="Q76" s="491"/>
      <c r="R76" s="491"/>
      <c r="S76" s="491"/>
      <c r="T76" s="491"/>
      <c r="U76" s="491"/>
      <c r="V76" s="491"/>
      <c r="W76" s="491"/>
      <c r="X76" s="491"/>
      <c r="Y76" s="491"/>
      <c r="Z76" s="491"/>
      <c r="AA76" s="491"/>
      <c r="AB76" s="479"/>
      <c r="AC76" s="352"/>
      <c r="AD76" s="385"/>
      <c r="AE76" s="352"/>
      <c r="AF76" s="352"/>
      <c r="AG76" s="352"/>
      <c r="AH76" s="352"/>
    </row>
    <row r="77" spans="1:34" ht="12.75" customHeight="1" x14ac:dyDescent="0.25">
      <c r="A77" s="352"/>
      <c r="B77" s="352"/>
      <c r="C77" s="352"/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2"/>
      <c r="R77" s="352"/>
      <c r="S77" s="352"/>
      <c r="T77" s="352"/>
      <c r="U77" s="352"/>
      <c r="V77" s="352"/>
      <c r="W77" s="352"/>
      <c r="X77" s="352"/>
      <c r="Y77" s="352"/>
      <c r="Z77" s="352"/>
      <c r="AA77" s="352"/>
      <c r="AB77" s="352"/>
      <c r="AC77" s="352"/>
      <c r="AD77" s="352"/>
      <c r="AE77" s="352"/>
      <c r="AF77" s="352"/>
      <c r="AG77" s="352"/>
      <c r="AH77" s="352"/>
    </row>
    <row r="78" spans="1:34" ht="12.75" customHeight="1" x14ac:dyDescent="0.25">
      <c r="A78" s="352"/>
      <c r="B78" s="352"/>
      <c r="C78" s="352"/>
      <c r="D78" s="352"/>
      <c r="E78" s="352"/>
      <c r="F78" s="352"/>
      <c r="G78" s="352"/>
      <c r="H78" s="352"/>
      <c r="I78" s="352"/>
      <c r="J78" s="352"/>
      <c r="K78" s="352"/>
      <c r="L78" s="352"/>
      <c r="M78" s="352"/>
      <c r="N78" s="352"/>
      <c r="O78" s="352"/>
      <c r="P78" s="352"/>
      <c r="Q78" s="352"/>
      <c r="R78" s="352"/>
      <c r="S78" s="352"/>
      <c r="T78" s="352"/>
      <c r="U78" s="352"/>
      <c r="V78" s="352"/>
      <c r="W78" s="352"/>
      <c r="X78" s="352"/>
      <c r="Y78" s="352"/>
      <c r="Z78" s="352"/>
      <c r="AA78" s="352"/>
      <c r="AB78" s="352"/>
      <c r="AC78" s="352"/>
      <c r="AD78" s="352"/>
      <c r="AE78" s="352"/>
      <c r="AF78" s="352"/>
      <c r="AG78" s="352"/>
      <c r="AH78" s="352"/>
    </row>
    <row r="79" spans="1:34" ht="12.75" customHeight="1" x14ac:dyDescent="0.25">
      <c r="A79" s="352"/>
      <c r="B79" s="352"/>
      <c r="C79" s="352"/>
      <c r="D79" s="352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  <c r="Q79" s="352"/>
      <c r="R79" s="352"/>
      <c r="S79" s="352"/>
      <c r="T79" s="352"/>
      <c r="U79" s="352"/>
      <c r="V79" s="352"/>
      <c r="W79" s="352"/>
      <c r="X79" s="352"/>
      <c r="Y79" s="352"/>
      <c r="Z79" s="352"/>
      <c r="AA79" s="352"/>
      <c r="AB79" s="352"/>
      <c r="AC79" s="352"/>
      <c r="AD79" s="352"/>
      <c r="AE79" s="352"/>
      <c r="AF79" s="352"/>
      <c r="AG79" s="352"/>
      <c r="AH79" s="352"/>
    </row>
    <row r="80" spans="1:34" ht="12.75" customHeight="1" x14ac:dyDescent="0.25">
      <c r="A80" s="352"/>
      <c r="B80" s="352"/>
      <c r="C80" s="352"/>
      <c r="D80" s="352"/>
      <c r="E80" s="352"/>
      <c r="F80" s="352"/>
      <c r="G80" s="352"/>
      <c r="H80" s="352"/>
      <c r="I80" s="352"/>
      <c r="J80" s="352"/>
      <c r="K80" s="352"/>
      <c r="L80" s="352"/>
      <c r="M80" s="352"/>
      <c r="N80" s="352"/>
      <c r="O80" s="352"/>
      <c r="P80" s="352"/>
      <c r="Q80" s="352"/>
      <c r="R80" s="352"/>
      <c r="S80" s="352"/>
      <c r="T80" s="352"/>
      <c r="U80" s="352"/>
      <c r="V80" s="352"/>
      <c r="W80" s="352"/>
      <c r="X80" s="352"/>
      <c r="Y80" s="352"/>
      <c r="Z80" s="352"/>
      <c r="AA80" s="352"/>
      <c r="AB80" s="352"/>
      <c r="AC80" s="352"/>
      <c r="AD80" s="352"/>
      <c r="AE80" s="352"/>
      <c r="AF80" s="352"/>
      <c r="AG80" s="352"/>
      <c r="AH80" s="352"/>
    </row>
    <row r="81" spans="1:34" ht="12.75" customHeight="1" x14ac:dyDescent="0.25">
      <c r="A81" s="352"/>
      <c r="B81" s="352"/>
      <c r="C81" s="352"/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  <c r="AE81" s="352"/>
      <c r="AF81" s="352"/>
      <c r="AG81" s="352"/>
      <c r="AH81" s="352"/>
    </row>
    <row r="82" spans="1:34" ht="12.75" customHeight="1" x14ac:dyDescent="0.25">
      <c r="A82" s="352"/>
      <c r="B82" s="352"/>
      <c r="C82" s="352"/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2"/>
      <c r="O82" s="352"/>
      <c r="P82" s="352"/>
      <c r="Q82" s="352"/>
      <c r="R82" s="352"/>
      <c r="S82" s="352"/>
      <c r="T82" s="352"/>
      <c r="U82" s="352"/>
      <c r="V82" s="352"/>
      <c r="W82" s="352"/>
      <c r="X82" s="352"/>
      <c r="Y82" s="352"/>
      <c r="Z82" s="352"/>
      <c r="AA82" s="352"/>
      <c r="AB82" s="352"/>
      <c r="AC82" s="352"/>
      <c r="AD82" s="352"/>
      <c r="AE82" s="352"/>
      <c r="AF82" s="352"/>
      <c r="AG82" s="352"/>
      <c r="AH82" s="352"/>
    </row>
    <row r="83" spans="1:34" ht="12.75" customHeight="1" x14ac:dyDescent="0.25">
      <c r="A83" s="352"/>
      <c r="B83" s="352"/>
      <c r="C83" s="352"/>
      <c r="D83" s="352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  <c r="AE83" s="352"/>
      <c r="AF83" s="352"/>
      <c r="AG83" s="352"/>
      <c r="AH83" s="352"/>
    </row>
    <row r="84" spans="1:34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  <c r="AE84" s="352"/>
      <c r="AF84" s="352"/>
      <c r="AG84" s="352"/>
      <c r="AH84" s="352"/>
    </row>
    <row r="85" spans="1:34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</row>
    <row r="86" spans="1:34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  <c r="AE86" s="352"/>
      <c r="AF86" s="352"/>
      <c r="AG86" s="352"/>
      <c r="AH86" s="352"/>
    </row>
    <row r="87" spans="1:34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  <c r="AG87" s="352"/>
      <c r="AH87" s="352"/>
    </row>
    <row r="88" spans="1:34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  <c r="AE88" s="352"/>
      <c r="AF88" s="352"/>
      <c r="AG88" s="352"/>
      <c r="AH88" s="352"/>
    </row>
    <row r="89" spans="1:34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  <c r="AE89" s="352"/>
      <c r="AF89" s="352"/>
      <c r="AG89" s="352"/>
      <c r="AH89" s="352"/>
    </row>
    <row r="90" spans="1:34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  <c r="AE90" s="352"/>
      <c r="AF90" s="352"/>
      <c r="AG90" s="352"/>
      <c r="AH90" s="352"/>
    </row>
    <row r="91" spans="1:34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  <c r="AE91" s="352"/>
      <c r="AF91" s="352"/>
      <c r="AG91" s="352"/>
      <c r="AH91" s="352"/>
    </row>
    <row r="92" spans="1:34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  <c r="AE92" s="352"/>
      <c r="AF92" s="352"/>
      <c r="AG92" s="352"/>
      <c r="AH92" s="352"/>
    </row>
    <row r="93" spans="1:34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  <c r="AE93" s="352"/>
      <c r="AF93" s="352"/>
      <c r="AG93" s="352"/>
      <c r="AH93" s="352"/>
    </row>
    <row r="94" spans="1:34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  <c r="AE94" s="352"/>
      <c r="AF94" s="352"/>
      <c r="AG94" s="352"/>
      <c r="AH94" s="352"/>
    </row>
    <row r="95" spans="1:34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  <c r="AE95" s="352"/>
      <c r="AF95" s="352"/>
      <c r="AG95" s="352"/>
      <c r="AH95" s="352"/>
    </row>
    <row r="96" spans="1:34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  <c r="AE96" s="352"/>
      <c r="AF96" s="352"/>
      <c r="AG96" s="352"/>
      <c r="AH96" s="352"/>
    </row>
    <row r="97" spans="1:34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  <c r="AE97" s="352"/>
      <c r="AF97" s="352"/>
      <c r="AG97" s="352"/>
      <c r="AH97" s="352"/>
    </row>
    <row r="98" spans="1:34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  <c r="AE98" s="352"/>
      <c r="AF98" s="352"/>
      <c r="AG98" s="352"/>
      <c r="AH98" s="352"/>
    </row>
    <row r="99" spans="1:34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  <c r="AE99" s="352"/>
      <c r="AF99" s="352"/>
      <c r="AG99" s="352"/>
      <c r="AH99" s="352"/>
    </row>
    <row r="100" spans="1:34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  <c r="AE100" s="352"/>
      <c r="AF100" s="352"/>
      <c r="AG100" s="352"/>
      <c r="AH100" s="352"/>
    </row>
    <row r="101" spans="1:34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  <c r="AH101" s="352"/>
    </row>
    <row r="102" spans="1:34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  <c r="AE102" s="352"/>
      <c r="AF102" s="352"/>
      <c r="AG102" s="352"/>
      <c r="AH102" s="352"/>
    </row>
    <row r="103" spans="1:34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  <c r="AE103" s="352"/>
      <c r="AF103" s="352"/>
      <c r="AG103" s="352"/>
      <c r="AH103" s="352"/>
    </row>
    <row r="104" spans="1:34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  <c r="AE104" s="352"/>
      <c r="AF104" s="352"/>
      <c r="AG104" s="352"/>
      <c r="AH104" s="352"/>
    </row>
    <row r="105" spans="1:34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  <c r="AE105" s="352"/>
      <c r="AF105" s="352"/>
      <c r="AG105" s="352"/>
      <c r="AH105" s="352"/>
    </row>
    <row r="106" spans="1:34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  <c r="AE106" s="352"/>
      <c r="AF106" s="352"/>
      <c r="AG106" s="352"/>
      <c r="AH106" s="352"/>
    </row>
    <row r="107" spans="1:34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</row>
    <row r="108" spans="1:34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  <c r="AE108" s="352"/>
      <c r="AF108" s="352"/>
      <c r="AG108" s="352"/>
      <c r="AH108" s="352"/>
    </row>
    <row r="109" spans="1:34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</row>
    <row r="110" spans="1:34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  <c r="AE110" s="352"/>
      <c r="AF110" s="352"/>
      <c r="AG110" s="352"/>
      <c r="AH110" s="352"/>
    </row>
    <row r="111" spans="1:34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  <c r="AE111" s="352"/>
      <c r="AF111" s="352"/>
      <c r="AG111" s="352"/>
      <c r="AH111" s="352"/>
    </row>
    <row r="112" spans="1:34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  <c r="AE112" s="352"/>
      <c r="AF112" s="352"/>
      <c r="AG112" s="352"/>
      <c r="AH112" s="352"/>
    </row>
    <row r="113" spans="1:34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  <c r="AE113" s="352"/>
      <c r="AF113" s="352"/>
      <c r="AG113" s="352"/>
      <c r="AH113" s="352"/>
    </row>
    <row r="114" spans="1:34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  <c r="AE114" s="352"/>
      <c r="AF114" s="352"/>
      <c r="AG114" s="352"/>
      <c r="AH114" s="352"/>
    </row>
    <row r="115" spans="1:34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  <c r="AE115" s="352"/>
      <c r="AF115" s="352"/>
      <c r="AG115" s="352"/>
      <c r="AH115" s="352"/>
    </row>
    <row r="116" spans="1:34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  <c r="AE116" s="352"/>
      <c r="AF116" s="352"/>
      <c r="AG116" s="352"/>
      <c r="AH116" s="352"/>
    </row>
    <row r="117" spans="1:34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  <c r="AE117" s="352"/>
      <c r="AF117" s="352"/>
      <c r="AG117" s="352"/>
      <c r="AH117" s="352"/>
    </row>
    <row r="118" spans="1:34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  <c r="AE118" s="352"/>
      <c r="AF118" s="352"/>
      <c r="AG118" s="352"/>
      <c r="AH118" s="352"/>
    </row>
    <row r="119" spans="1:34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  <c r="AE119" s="352"/>
      <c r="AF119" s="352"/>
      <c r="AG119" s="352"/>
      <c r="AH119" s="352"/>
    </row>
    <row r="120" spans="1:34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  <c r="AE120" s="352"/>
      <c r="AF120" s="352"/>
      <c r="AG120" s="352"/>
      <c r="AH120" s="352"/>
    </row>
    <row r="121" spans="1:34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  <c r="AE121" s="352"/>
      <c r="AF121" s="352"/>
      <c r="AG121" s="352"/>
      <c r="AH121" s="352"/>
    </row>
    <row r="122" spans="1:34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  <c r="AH122" s="352"/>
    </row>
    <row r="123" spans="1:34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  <c r="AE123" s="352"/>
      <c r="AF123" s="352"/>
      <c r="AG123" s="352"/>
      <c r="AH123" s="352"/>
    </row>
    <row r="124" spans="1:34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  <c r="AE124" s="352"/>
      <c r="AF124" s="352"/>
      <c r="AG124" s="352"/>
      <c r="AH124" s="352"/>
    </row>
    <row r="125" spans="1:34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  <c r="AE125" s="352"/>
      <c r="AF125" s="352"/>
      <c r="AG125" s="352"/>
      <c r="AH125" s="352"/>
    </row>
    <row r="126" spans="1:34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  <c r="AE126" s="352"/>
      <c r="AF126" s="352"/>
      <c r="AG126" s="352"/>
      <c r="AH126" s="352"/>
    </row>
    <row r="127" spans="1:34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  <c r="AE127" s="352"/>
      <c r="AF127" s="352"/>
      <c r="AG127" s="352"/>
      <c r="AH127" s="352"/>
    </row>
    <row r="128" spans="1:34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  <c r="AE128" s="352"/>
      <c r="AF128" s="352"/>
      <c r="AG128" s="352"/>
      <c r="AH128" s="352"/>
    </row>
    <row r="129" spans="1:34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  <c r="AE129" s="352"/>
      <c r="AF129" s="352"/>
      <c r="AG129" s="352"/>
      <c r="AH129" s="352"/>
    </row>
    <row r="130" spans="1:34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  <c r="AE130" s="352"/>
      <c r="AF130" s="352"/>
      <c r="AG130" s="352"/>
      <c r="AH130" s="352"/>
    </row>
    <row r="131" spans="1:34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  <c r="AE131" s="352"/>
      <c r="AF131" s="352"/>
      <c r="AG131" s="352"/>
      <c r="AH131" s="352"/>
    </row>
    <row r="132" spans="1:34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  <c r="AE132" s="352"/>
      <c r="AF132" s="352"/>
      <c r="AG132" s="352"/>
      <c r="AH132" s="352"/>
    </row>
    <row r="133" spans="1:34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  <c r="AE133" s="352"/>
      <c r="AF133" s="352"/>
      <c r="AG133" s="352"/>
      <c r="AH133" s="352"/>
    </row>
    <row r="134" spans="1:34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  <c r="AE134" s="352"/>
      <c r="AF134" s="352"/>
      <c r="AG134" s="352"/>
      <c r="AH134" s="352"/>
    </row>
    <row r="135" spans="1:34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  <c r="AE135" s="352"/>
      <c r="AF135" s="352"/>
      <c r="AG135" s="352"/>
      <c r="AH135" s="352"/>
    </row>
    <row r="136" spans="1:34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  <c r="AE136" s="352"/>
      <c r="AF136" s="352"/>
      <c r="AG136" s="352"/>
      <c r="AH136" s="352"/>
    </row>
    <row r="137" spans="1:34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  <c r="AE137" s="352"/>
      <c r="AF137" s="352"/>
      <c r="AG137" s="352"/>
      <c r="AH137" s="352"/>
    </row>
    <row r="138" spans="1:34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  <c r="AE138" s="352"/>
      <c r="AF138" s="352"/>
      <c r="AG138" s="352"/>
      <c r="AH138" s="352"/>
    </row>
    <row r="139" spans="1:34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  <c r="AE139" s="352"/>
      <c r="AF139" s="352"/>
      <c r="AG139" s="352"/>
      <c r="AH139" s="352"/>
    </row>
    <row r="140" spans="1:34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  <c r="AE140" s="352"/>
      <c r="AF140" s="352"/>
      <c r="AG140" s="352"/>
      <c r="AH140" s="352"/>
    </row>
    <row r="141" spans="1:34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  <c r="AE141" s="352"/>
      <c r="AF141" s="352"/>
      <c r="AG141" s="352"/>
      <c r="AH141" s="352"/>
    </row>
    <row r="142" spans="1:34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  <c r="AE142" s="352"/>
      <c r="AF142" s="352"/>
      <c r="AG142" s="352"/>
      <c r="AH142" s="352"/>
    </row>
    <row r="143" spans="1:34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</row>
    <row r="144" spans="1:34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  <c r="AE144" s="352"/>
      <c r="AF144" s="352"/>
      <c r="AG144" s="352"/>
      <c r="AH144" s="352"/>
    </row>
    <row r="145" spans="1:34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</row>
    <row r="146" spans="1:34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  <c r="AE146" s="352"/>
      <c r="AF146" s="352"/>
      <c r="AG146" s="352"/>
      <c r="AH146" s="352"/>
    </row>
    <row r="147" spans="1:34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  <c r="AE147" s="352"/>
      <c r="AF147" s="352"/>
      <c r="AG147" s="352"/>
      <c r="AH147" s="352"/>
    </row>
    <row r="148" spans="1:34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  <c r="AE148" s="352"/>
      <c r="AF148" s="352"/>
      <c r="AG148" s="352"/>
      <c r="AH148" s="352"/>
    </row>
    <row r="149" spans="1:34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  <c r="AE149" s="352"/>
      <c r="AF149" s="352"/>
      <c r="AG149" s="352"/>
      <c r="AH149" s="352"/>
    </row>
    <row r="150" spans="1:34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  <c r="AE150" s="352"/>
      <c r="AF150" s="352"/>
      <c r="AG150" s="352"/>
      <c r="AH150" s="352"/>
    </row>
    <row r="151" spans="1:34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  <c r="AE151" s="352"/>
      <c r="AF151" s="352"/>
      <c r="AG151" s="352"/>
      <c r="AH151" s="352"/>
    </row>
    <row r="152" spans="1:34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  <c r="AE152" s="352"/>
      <c r="AF152" s="352"/>
      <c r="AG152" s="352"/>
      <c r="AH152" s="352"/>
    </row>
    <row r="153" spans="1:34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  <c r="AE153" s="352"/>
      <c r="AF153" s="352"/>
      <c r="AG153" s="352"/>
      <c r="AH153" s="352"/>
    </row>
    <row r="154" spans="1:34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  <c r="AE154" s="352"/>
      <c r="AF154" s="352"/>
      <c r="AG154" s="352"/>
      <c r="AH154" s="352"/>
    </row>
    <row r="155" spans="1:34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  <c r="AE155" s="352"/>
      <c r="AF155" s="352"/>
      <c r="AG155" s="352"/>
      <c r="AH155" s="352"/>
    </row>
    <row r="156" spans="1:34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  <c r="AE156" s="352"/>
      <c r="AF156" s="352"/>
      <c r="AG156" s="352"/>
      <c r="AH156" s="352"/>
    </row>
    <row r="157" spans="1:34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  <c r="AE157" s="352"/>
      <c r="AF157" s="352"/>
      <c r="AG157" s="352"/>
      <c r="AH157" s="352"/>
    </row>
    <row r="158" spans="1:34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  <c r="AE158" s="352"/>
      <c r="AF158" s="352"/>
      <c r="AG158" s="352"/>
      <c r="AH158" s="352"/>
    </row>
    <row r="159" spans="1:34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  <c r="AE159" s="352"/>
      <c r="AF159" s="352"/>
      <c r="AG159" s="352"/>
      <c r="AH159" s="352"/>
    </row>
    <row r="160" spans="1:34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  <c r="AE160" s="352"/>
      <c r="AF160" s="352"/>
      <c r="AG160" s="352"/>
      <c r="AH160" s="352"/>
    </row>
    <row r="161" spans="1:34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  <c r="AE161" s="352"/>
      <c r="AF161" s="352"/>
      <c r="AG161" s="352"/>
      <c r="AH161" s="352"/>
    </row>
    <row r="162" spans="1:34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  <c r="AE162" s="352"/>
      <c r="AF162" s="352"/>
      <c r="AG162" s="352"/>
      <c r="AH162" s="352"/>
    </row>
    <row r="163" spans="1:34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  <c r="AE163" s="352"/>
      <c r="AF163" s="352"/>
      <c r="AG163" s="352"/>
      <c r="AH163" s="352"/>
    </row>
    <row r="164" spans="1:34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  <c r="AE164" s="352"/>
      <c r="AF164" s="352"/>
      <c r="AG164" s="352"/>
      <c r="AH164" s="352"/>
    </row>
    <row r="165" spans="1:34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  <c r="AE165" s="352"/>
      <c r="AF165" s="352"/>
      <c r="AG165" s="352"/>
      <c r="AH165" s="352"/>
    </row>
    <row r="166" spans="1:34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  <c r="AE166" s="352"/>
      <c r="AF166" s="352"/>
      <c r="AG166" s="352"/>
      <c r="AH166" s="352"/>
    </row>
    <row r="167" spans="1:34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  <c r="AE167" s="352"/>
      <c r="AF167" s="352"/>
      <c r="AG167" s="352"/>
      <c r="AH167" s="352"/>
    </row>
    <row r="168" spans="1:34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  <c r="AE168" s="352"/>
      <c r="AF168" s="352"/>
      <c r="AG168" s="352"/>
      <c r="AH168" s="352"/>
    </row>
    <row r="169" spans="1:34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  <c r="AE169" s="352"/>
      <c r="AF169" s="352"/>
      <c r="AG169" s="352"/>
      <c r="AH169" s="352"/>
    </row>
    <row r="170" spans="1:34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  <c r="AE170" s="352"/>
      <c r="AF170" s="352"/>
      <c r="AG170" s="352"/>
      <c r="AH170" s="352"/>
    </row>
    <row r="171" spans="1:34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  <c r="AE171" s="352"/>
      <c r="AF171" s="352"/>
      <c r="AG171" s="352"/>
      <c r="AH171" s="352"/>
    </row>
    <row r="172" spans="1:34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  <c r="AE172" s="352"/>
      <c r="AF172" s="352"/>
      <c r="AG172" s="352"/>
      <c r="AH172" s="352"/>
    </row>
    <row r="173" spans="1:34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  <c r="AE173" s="352"/>
      <c r="AF173" s="352"/>
      <c r="AG173" s="352"/>
      <c r="AH173" s="352"/>
    </row>
    <row r="174" spans="1:34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  <c r="AE174" s="352"/>
      <c r="AF174" s="352"/>
      <c r="AG174" s="352"/>
      <c r="AH174" s="352"/>
    </row>
    <row r="175" spans="1:34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  <c r="AE175" s="352"/>
      <c r="AF175" s="352"/>
      <c r="AG175" s="352"/>
      <c r="AH175" s="352"/>
    </row>
    <row r="176" spans="1:34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  <c r="AE176" s="352"/>
      <c r="AF176" s="352"/>
      <c r="AG176" s="352"/>
      <c r="AH176" s="352"/>
    </row>
    <row r="177" spans="1:34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  <c r="AE177" s="352"/>
      <c r="AF177" s="352"/>
      <c r="AG177" s="352"/>
      <c r="AH177" s="352"/>
    </row>
    <row r="178" spans="1:34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  <c r="AE178" s="352"/>
      <c r="AF178" s="352"/>
      <c r="AG178" s="352"/>
      <c r="AH178" s="352"/>
    </row>
    <row r="179" spans="1:34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  <c r="AE179" s="352"/>
      <c r="AF179" s="352"/>
      <c r="AG179" s="352"/>
      <c r="AH179" s="352"/>
    </row>
    <row r="180" spans="1:34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  <c r="AE180" s="352"/>
      <c r="AF180" s="352"/>
      <c r="AG180" s="352"/>
      <c r="AH180" s="352"/>
    </row>
    <row r="181" spans="1:34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  <c r="AE181" s="352"/>
      <c r="AF181" s="352"/>
      <c r="AG181" s="352"/>
      <c r="AH181" s="352"/>
    </row>
    <row r="182" spans="1:34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  <c r="AE182" s="352"/>
      <c r="AF182" s="352"/>
      <c r="AG182" s="352"/>
      <c r="AH182" s="352"/>
    </row>
    <row r="183" spans="1:34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  <c r="AE183" s="352"/>
      <c r="AF183" s="352"/>
      <c r="AG183" s="352"/>
      <c r="AH183" s="352"/>
    </row>
    <row r="184" spans="1:34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  <c r="AE184" s="352"/>
      <c r="AF184" s="352"/>
      <c r="AG184" s="352"/>
      <c r="AH184" s="352"/>
    </row>
    <row r="185" spans="1:34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  <c r="AE185" s="352"/>
      <c r="AF185" s="352"/>
      <c r="AG185" s="352"/>
      <c r="AH185" s="352"/>
    </row>
    <row r="186" spans="1:34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  <c r="AE186" s="352"/>
      <c r="AF186" s="352"/>
      <c r="AG186" s="352"/>
      <c r="AH186" s="352"/>
    </row>
    <row r="187" spans="1:34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  <c r="AE187" s="352"/>
      <c r="AF187" s="352"/>
      <c r="AG187" s="352"/>
      <c r="AH187" s="352"/>
    </row>
    <row r="188" spans="1:34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  <c r="AE188" s="352"/>
      <c r="AF188" s="352"/>
      <c r="AG188" s="352"/>
      <c r="AH188" s="352"/>
    </row>
    <row r="189" spans="1:34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  <c r="AE189" s="352"/>
      <c r="AF189" s="352"/>
      <c r="AG189" s="352"/>
      <c r="AH189" s="352"/>
    </row>
    <row r="190" spans="1:34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  <c r="AE190" s="352"/>
      <c r="AF190" s="352"/>
      <c r="AG190" s="352"/>
      <c r="AH190" s="352"/>
    </row>
    <row r="191" spans="1:34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  <c r="AE191" s="352"/>
      <c r="AF191" s="352"/>
      <c r="AG191" s="352"/>
      <c r="AH191" s="352"/>
    </row>
    <row r="192" spans="1:34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  <c r="AE192" s="352"/>
      <c r="AF192" s="352"/>
      <c r="AG192" s="352"/>
      <c r="AH192" s="352"/>
    </row>
    <row r="193" spans="1:34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  <c r="AE193" s="352"/>
      <c r="AF193" s="352"/>
      <c r="AG193" s="352"/>
      <c r="AH193" s="352"/>
    </row>
    <row r="194" spans="1:34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  <c r="AE194" s="352"/>
      <c r="AF194" s="352"/>
      <c r="AG194" s="352"/>
      <c r="AH194" s="352"/>
    </row>
    <row r="195" spans="1:34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  <c r="AE195" s="352"/>
      <c r="AF195" s="352"/>
      <c r="AG195" s="352"/>
      <c r="AH195" s="352"/>
    </row>
    <row r="196" spans="1:34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  <c r="AE196" s="352"/>
      <c r="AF196" s="352"/>
      <c r="AG196" s="352"/>
      <c r="AH196" s="352"/>
    </row>
    <row r="197" spans="1:34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  <c r="AE197" s="352"/>
      <c r="AF197" s="352"/>
      <c r="AG197" s="352"/>
      <c r="AH197" s="352"/>
    </row>
    <row r="198" spans="1:34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  <c r="AE198" s="352"/>
      <c r="AF198" s="352"/>
      <c r="AG198" s="352"/>
      <c r="AH198" s="352"/>
    </row>
    <row r="199" spans="1:34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  <c r="AE199" s="352"/>
      <c r="AF199" s="352"/>
      <c r="AG199" s="352"/>
      <c r="AH199" s="352"/>
    </row>
    <row r="200" spans="1:34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  <c r="AE200" s="352"/>
      <c r="AF200" s="352"/>
      <c r="AG200" s="352"/>
      <c r="AH200" s="352"/>
    </row>
    <row r="201" spans="1:34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  <c r="AE201" s="352"/>
      <c r="AF201" s="352"/>
      <c r="AG201" s="352"/>
      <c r="AH201" s="352"/>
    </row>
    <row r="202" spans="1:34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  <c r="AE202" s="352"/>
      <c r="AF202" s="352"/>
      <c r="AG202" s="352"/>
      <c r="AH202" s="352"/>
    </row>
    <row r="203" spans="1:34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  <c r="AE203" s="352"/>
      <c r="AF203" s="352"/>
      <c r="AG203" s="352"/>
      <c r="AH203" s="352"/>
    </row>
    <row r="204" spans="1:34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  <c r="AE204" s="352"/>
      <c r="AF204" s="352"/>
      <c r="AG204" s="352"/>
      <c r="AH204" s="352"/>
    </row>
    <row r="205" spans="1:34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  <c r="AE205" s="352"/>
      <c r="AF205" s="352"/>
      <c r="AG205" s="352"/>
      <c r="AH205" s="352"/>
    </row>
    <row r="206" spans="1:34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  <c r="AE206" s="352"/>
      <c r="AF206" s="352"/>
      <c r="AG206" s="352"/>
      <c r="AH206" s="352"/>
    </row>
    <row r="207" spans="1:34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  <c r="AE207" s="352"/>
      <c r="AF207" s="352"/>
      <c r="AG207" s="352"/>
      <c r="AH207" s="352"/>
    </row>
    <row r="208" spans="1:34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  <c r="AE208" s="352"/>
      <c r="AF208" s="352"/>
      <c r="AG208" s="352"/>
      <c r="AH208" s="352"/>
    </row>
    <row r="209" spans="1:34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  <c r="AE209" s="352"/>
      <c r="AF209" s="352"/>
      <c r="AG209" s="352"/>
      <c r="AH209" s="352"/>
    </row>
    <row r="210" spans="1:34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  <c r="AE210" s="352"/>
      <c r="AF210" s="352"/>
      <c r="AG210" s="352"/>
      <c r="AH210" s="352"/>
    </row>
    <row r="211" spans="1:34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  <c r="AE211" s="352"/>
      <c r="AF211" s="352"/>
      <c r="AG211" s="352"/>
      <c r="AH211" s="352"/>
    </row>
    <row r="212" spans="1:34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  <c r="AE212" s="352"/>
      <c r="AF212" s="352"/>
      <c r="AG212" s="352"/>
      <c r="AH212" s="352"/>
    </row>
    <row r="213" spans="1:34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  <c r="AE213" s="352"/>
      <c r="AF213" s="352"/>
      <c r="AG213" s="352"/>
      <c r="AH213" s="352"/>
    </row>
    <row r="214" spans="1:34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  <c r="AE214" s="352"/>
      <c r="AF214" s="352"/>
      <c r="AG214" s="352"/>
      <c r="AH214" s="352"/>
    </row>
    <row r="215" spans="1:34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  <c r="AE215" s="352"/>
      <c r="AF215" s="352"/>
      <c r="AG215" s="352"/>
      <c r="AH215" s="352"/>
    </row>
    <row r="216" spans="1:34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  <c r="AE216" s="352"/>
      <c r="AF216" s="352"/>
      <c r="AG216" s="352"/>
      <c r="AH216" s="352"/>
    </row>
    <row r="217" spans="1:34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  <c r="AE217" s="352"/>
      <c r="AF217" s="352"/>
      <c r="AG217" s="352"/>
      <c r="AH217" s="352"/>
    </row>
    <row r="218" spans="1:34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  <c r="AE218" s="352"/>
      <c r="AF218" s="352"/>
      <c r="AG218" s="352"/>
      <c r="AH218" s="352"/>
    </row>
    <row r="219" spans="1:34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  <c r="AE219" s="352"/>
      <c r="AF219" s="352"/>
      <c r="AG219" s="352"/>
      <c r="AH219" s="352"/>
    </row>
    <row r="220" spans="1:34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  <c r="AE220" s="352"/>
      <c r="AF220" s="352"/>
      <c r="AG220" s="352"/>
      <c r="AH220" s="352"/>
    </row>
    <row r="221" spans="1:34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  <c r="AE221" s="352"/>
      <c r="AF221" s="352"/>
      <c r="AG221" s="352"/>
      <c r="AH221" s="352"/>
    </row>
    <row r="222" spans="1:34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  <c r="AE222" s="352"/>
      <c r="AF222" s="352"/>
      <c r="AG222" s="352"/>
      <c r="AH222" s="352"/>
    </row>
    <row r="223" spans="1:34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  <c r="AE223" s="352"/>
      <c r="AF223" s="352"/>
      <c r="AG223" s="352"/>
      <c r="AH223" s="352"/>
    </row>
    <row r="224" spans="1:34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  <c r="AE224" s="352"/>
      <c r="AF224" s="352"/>
      <c r="AG224" s="352"/>
      <c r="AH224" s="352"/>
    </row>
    <row r="225" spans="1:34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  <c r="AE225" s="352"/>
      <c r="AF225" s="352"/>
      <c r="AG225" s="352"/>
      <c r="AH225" s="352"/>
    </row>
    <row r="226" spans="1:34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  <c r="AE226" s="352"/>
      <c r="AF226" s="352"/>
      <c r="AG226" s="352"/>
      <c r="AH226" s="352"/>
    </row>
    <row r="227" spans="1:34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  <c r="AE227" s="352"/>
      <c r="AF227" s="352"/>
      <c r="AG227" s="352"/>
      <c r="AH227" s="352"/>
    </row>
    <row r="228" spans="1:34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  <c r="AE228" s="352"/>
      <c r="AF228" s="352"/>
      <c r="AG228" s="352"/>
      <c r="AH228" s="352"/>
    </row>
    <row r="229" spans="1:34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  <c r="AE229" s="352"/>
      <c r="AF229" s="352"/>
      <c r="AG229" s="352"/>
      <c r="AH229" s="352"/>
    </row>
    <row r="230" spans="1:34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  <c r="AE230" s="352"/>
      <c r="AF230" s="352"/>
      <c r="AG230" s="352"/>
      <c r="AH230" s="352"/>
    </row>
    <row r="231" spans="1:34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  <c r="AE231" s="352"/>
      <c r="AF231" s="352"/>
      <c r="AG231" s="352"/>
      <c r="AH231" s="352"/>
    </row>
    <row r="232" spans="1:34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  <c r="AE232" s="352"/>
      <c r="AF232" s="352"/>
      <c r="AG232" s="352"/>
      <c r="AH232" s="352"/>
    </row>
    <row r="233" spans="1:34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  <c r="AE233" s="352"/>
      <c r="AF233" s="352"/>
      <c r="AG233" s="352"/>
      <c r="AH233" s="352"/>
    </row>
    <row r="234" spans="1:34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  <c r="AE234" s="352"/>
      <c r="AF234" s="352"/>
      <c r="AG234" s="352"/>
      <c r="AH234" s="352"/>
    </row>
    <row r="235" spans="1:34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  <c r="AE235" s="352"/>
      <c r="AF235" s="352"/>
      <c r="AG235" s="352"/>
      <c r="AH235" s="352"/>
    </row>
    <row r="236" spans="1:34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  <c r="AE236" s="352"/>
      <c r="AF236" s="352"/>
      <c r="AG236" s="352"/>
      <c r="AH236" s="352"/>
    </row>
    <row r="237" spans="1:34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  <c r="AE237" s="352"/>
      <c r="AF237" s="352"/>
      <c r="AG237" s="352"/>
      <c r="AH237" s="352"/>
    </row>
    <row r="238" spans="1:34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  <c r="AE238" s="352"/>
      <c r="AF238" s="352"/>
      <c r="AG238" s="352"/>
      <c r="AH238" s="352"/>
    </row>
    <row r="239" spans="1:34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  <c r="AE239" s="352"/>
      <c r="AF239" s="352"/>
      <c r="AG239" s="352"/>
      <c r="AH239" s="352"/>
    </row>
    <row r="240" spans="1:34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  <c r="AE240" s="352"/>
      <c r="AF240" s="352"/>
      <c r="AG240" s="352"/>
      <c r="AH240" s="352"/>
    </row>
    <row r="241" spans="1:34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  <c r="AE241" s="352"/>
      <c r="AF241" s="352"/>
      <c r="AG241" s="352"/>
      <c r="AH241" s="352"/>
    </row>
    <row r="242" spans="1:34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  <c r="AE242" s="352"/>
      <c r="AF242" s="352"/>
      <c r="AG242" s="352"/>
      <c r="AH242" s="352"/>
    </row>
    <row r="243" spans="1:34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  <c r="AE243" s="352"/>
      <c r="AF243" s="352"/>
      <c r="AG243" s="352"/>
      <c r="AH243" s="352"/>
    </row>
    <row r="244" spans="1:34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  <c r="AE244" s="352"/>
      <c r="AF244" s="352"/>
      <c r="AG244" s="352"/>
      <c r="AH244" s="352"/>
    </row>
    <row r="245" spans="1:34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  <c r="AE245" s="352"/>
      <c r="AF245" s="352"/>
      <c r="AG245" s="352"/>
      <c r="AH245" s="352"/>
    </row>
    <row r="246" spans="1:34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  <c r="AE246" s="352"/>
      <c r="AF246" s="352"/>
      <c r="AG246" s="352"/>
      <c r="AH246" s="352"/>
    </row>
    <row r="247" spans="1:34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  <c r="AE247" s="352"/>
      <c r="AF247" s="352"/>
      <c r="AG247" s="352"/>
      <c r="AH247" s="352"/>
    </row>
    <row r="248" spans="1:34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  <c r="AE248" s="352"/>
      <c r="AF248" s="352"/>
      <c r="AG248" s="352"/>
      <c r="AH248" s="352"/>
    </row>
    <row r="249" spans="1:34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  <c r="AE249" s="352"/>
      <c r="AF249" s="352"/>
      <c r="AG249" s="352"/>
      <c r="AH249" s="352"/>
    </row>
    <row r="250" spans="1:34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  <c r="AE250" s="352"/>
      <c r="AF250" s="352"/>
      <c r="AG250" s="352"/>
      <c r="AH250" s="352"/>
    </row>
    <row r="251" spans="1:34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  <c r="AE251" s="352"/>
      <c r="AF251" s="352"/>
      <c r="AG251" s="352"/>
      <c r="AH251" s="352"/>
    </row>
    <row r="252" spans="1:34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  <c r="AE252" s="352"/>
      <c r="AF252" s="352"/>
      <c r="AG252" s="352"/>
      <c r="AH252" s="352"/>
    </row>
    <row r="253" spans="1:34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  <c r="AE253" s="352"/>
      <c r="AF253" s="352"/>
      <c r="AG253" s="352"/>
      <c r="AH253" s="352"/>
    </row>
    <row r="254" spans="1:34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  <c r="AE254" s="352"/>
      <c r="AF254" s="352"/>
      <c r="AG254" s="352"/>
      <c r="AH254" s="352"/>
    </row>
    <row r="255" spans="1:34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  <c r="AE255" s="352"/>
      <c r="AF255" s="352"/>
      <c r="AG255" s="352"/>
      <c r="AH255" s="352"/>
    </row>
    <row r="256" spans="1:34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  <c r="AE256" s="352"/>
      <c r="AF256" s="352"/>
      <c r="AG256" s="352"/>
      <c r="AH256" s="352"/>
    </row>
    <row r="257" spans="1:34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  <c r="AE257" s="352"/>
      <c r="AF257" s="352"/>
      <c r="AG257" s="352"/>
      <c r="AH257" s="352"/>
    </row>
    <row r="258" spans="1:34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  <c r="AE258" s="352"/>
      <c r="AF258" s="352"/>
      <c r="AG258" s="352"/>
      <c r="AH258" s="352"/>
    </row>
    <row r="259" spans="1:34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  <c r="AE259" s="352"/>
      <c r="AF259" s="352"/>
      <c r="AG259" s="352"/>
      <c r="AH259" s="352"/>
    </row>
    <row r="260" spans="1:34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  <c r="AE260" s="352"/>
      <c r="AF260" s="352"/>
      <c r="AG260" s="352"/>
      <c r="AH260" s="352"/>
    </row>
    <row r="261" spans="1:34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  <c r="AE261" s="352"/>
      <c r="AF261" s="352"/>
      <c r="AG261" s="352"/>
      <c r="AH261" s="352"/>
    </row>
    <row r="262" spans="1:34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  <c r="AE262" s="352"/>
      <c r="AF262" s="352"/>
      <c r="AG262" s="352"/>
      <c r="AH262" s="352"/>
    </row>
    <row r="263" spans="1:34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  <c r="AE263" s="352"/>
      <c r="AF263" s="352"/>
      <c r="AG263" s="352"/>
      <c r="AH263" s="352"/>
    </row>
    <row r="264" spans="1:34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  <c r="AE264" s="352"/>
      <c r="AF264" s="352"/>
      <c r="AG264" s="352"/>
      <c r="AH264" s="352"/>
    </row>
    <row r="265" spans="1:34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  <c r="AE265" s="352"/>
      <c r="AF265" s="352"/>
      <c r="AG265" s="352"/>
      <c r="AH265" s="352"/>
    </row>
    <row r="266" spans="1:34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  <c r="AE266" s="352"/>
      <c r="AF266" s="352"/>
      <c r="AG266" s="352"/>
      <c r="AH266" s="352"/>
    </row>
    <row r="267" spans="1:34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  <c r="AE267" s="352"/>
      <c r="AF267" s="352"/>
      <c r="AG267" s="352"/>
      <c r="AH267" s="352"/>
    </row>
    <row r="268" spans="1:34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  <c r="AE268" s="352"/>
      <c r="AF268" s="352"/>
      <c r="AG268" s="352"/>
      <c r="AH268" s="352"/>
    </row>
    <row r="269" spans="1:34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  <c r="AE269" s="352"/>
      <c r="AF269" s="352"/>
      <c r="AG269" s="352"/>
      <c r="AH269" s="352"/>
    </row>
    <row r="270" spans="1:34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  <c r="AE270" s="352"/>
      <c r="AF270" s="352"/>
      <c r="AG270" s="352"/>
      <c r="AH270" s="352"/>
    </row>
    <row r="271" spans="1:34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  <c r="AE271" s="352"/>
      <c r="AF271" s="352"/>
      <c r="AG271" s="352"/>
      <c r="AH271" s="352"/>
    </row>
    <row r="272" spans="1:34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  <c r="AE272" s="352"/>
      <c r="AF272" s="352"/>
      <c r="AG272" s="352"/>
      <c r="AH272" s="352"/>
    </row>
    <row r="273" spans="1:34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  <c r="AE273" s="352"/>
      <c r="AF273" s="352"/>
      <c r="AG273" s="352"/>
      <c r="AH273" s="352"/>
    </row>
    <row r="274" spans="1:34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  <c r="AE274" s="352"/>
      <c r="AF274" s="352"/>
      <c r="AG274" s="352"/>
      <c r="AH274" s="352"/>
    </row>
    <row r="275" spans="1:34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  <c r="AE275" s="352"/>
      <c r="AF275" s="352"/>
      <c r="AG275" s="352"/>
      <c r="AH275" s="352"/>
    </row>
    <row r="276" spans="1:34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  <c r="AE276" s="352"/>
      <c r="AF276" s="352"/>
      <c r="AG276" s="352"/>
      <c r="AH276" s="352"/>
    </row>
    <row r="277" spans="1:34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  <c r="AE277" s="352"/>
      <c r="AF277" s="352"/>
      <c r="AG277" s="352"/>
      <c r="AH277" s="352"/>
    </row>
    <row r="278" spans="1:34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  <c r="AE278" s="352"/>
      <c r="AF278" s="352"/>
      <c r="AG278" s="352"/>
      <c r="AH278" s="352"/>
    </row>
    <row r="279" spans="1:34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  <c r="AE279" s="352"/>
      <c r="AF279" s="352"/>
      <c r="AG279" s="352"/>
      <c r="AH279" s="352"/>
    </row>
    <row r="280" spans="1:34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  <c r="AE280" s="352"/>
      <c r="AF280" s="352"/>
      <c r="AG280" s="352"/>
      <c r="AH280" s="352"/>
    </row>
    <row r="281" spans="1:34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  <c r="AE281" s="352"/>
      <c r="AF281" s="352"/>
      <c r="AG281" s="352"/>
      <c r="AH281" s="352"/>
    </row>
    <row r="282" spans="1:34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  <c r="AE282" s="352"/>
      <c r="AF282" s="352"/>
      <c r="AG282" s="352"/>
      <c r="AH282" s="352"/>
    </row>
    <row r="283" spans="1:34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  <c r="AE283" s="352"/>
      <c r="AF283" s="352"/>
      <c r="AG283" s="352"/>
      <c r="AH283" s="352"/>
    </row>
    <row r="284" spans="1:34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  <c r="AE284" s="352"/>
      <c r="AF284" s="352"/>
      <c r="AG284" s="352"/>
      <c r="AH284" s="352"/>
    </row>
    <row r="285" spans="1:34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  <c r="AE285" s="352"/>
      <c r="AF285" s="352"/>
      <c r="AG285" s="352"/>
      <c r="AH285" s="352"/>
    </row>
    <row r="286" spans="1:34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  <c r="AE286" s="352"/>
      <c r="AF286" s="352"/>
      <c r="AG286" s="352"/>
      <c r="AH286" s="352"/>
    </row>
    <row r="287" spans="1:34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  <c r="AE287" s="352"/>
      <c r="AF287" s="352"/>
      <c r="AG287" s="352"/>
      <c r="AH287" s="352"/>
    </row>
    <row r="288" spans="1:34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  <c r="AE288" s="352"/>
      <c r="AF288" s="352"/>
      <c r="AG288" s="352"/>
      <c r="AH288" s="352"/>
    </row>
    <row r="289" spans="1:34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  <c r="AE289" s="352"/>
      <c r="AF289" s="352"/>
      <c r="AG289" s="352"/>
      <c r="AH289" s="352"/>
    </row>
    <row r="290" spans="1:34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  <c r="AE290" s="352"/>
      <c r="AF290" s="352"/>
      <c r="AG290" s="352"/>
      <c r="AH290" s="352"/>
    </row>
    <row r="291" spans="1:34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  <c r="AE291" s="352"/>
      <c r="AF291" s="352"/>
      <c r="AG291" s="352"/>
      <c r="AH291" s="352"/>
    </row>
    <row r="292" spans="1:34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  <c r="AE292" s="352"/>
      <c r="AF292" s="352"/>
      <c r="AG292" s="352"/>
      <c r="AH292" s="352"/>
    </row>
    <row r="293" spans="1:34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  <c r="AE293" s="352"/>
      <c r="AF293" s="352"/>
      <c r="AG293" s="352"/>
      <c r="AH293" s="352"/>
    </row>
    <row r="294" spans="1:34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  <c r="AE294" s="352"/>
      <c r="AF294" s="352"/>
      <c r="AG294" s="352"/>
      <c r="AH294" s="352"/>
    </row>
    <row r="295" spans="1:34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  <c r="AE295" s="352"/>
      <c r="AF295" s="352"/>
      <c r="AG295" s="352"/>
      <c r="AH295" s="352"/>
    </row>
    <row r="296" spans="1:34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  <c r="AE296" s="352"/>
      <c r="AF296" s="352"/>
      <c r="AG296" s="352"/>
      <c r="AH296" s="352"/>
    </row>
    <row r="297" spans="1:34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  <c r="AE297" s="352"/>
      <c r="AF297" s="352"/>
      <c r="AG297" s="352"/>
      <c r="AH297" s="352"/>
    </row>
    <row r="298" spans="1:34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  <c r="AE298" s="352"/>
      <c r="AF298" s="352"/>
      <c r="AG298" s="352"/>
      <c r="AH298" s="352"/>
    </row>
    <row r="299" spans="1:34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  <c r="AE299" s="352"/>
      <c r="AF299" s="352"/>
      <c r="AG299" s="352"/>
      <c r="AH299" s="352"/>
    </row>
    <row r="300" spans="1:34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  <c r="AE300" s="352"/>
      <c r="AF300" s="352"/>
      <c r="AG300" s="352"/>
      <c r="AH300" s="352"/>
    </row>
    <row r="301" spans="1:34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  <c r="AE301" s="352"/>
      <c r="AF301" s="352"/>
      <c r="AG301" s="352"/>
      <c r="AH301" s="352"/>
    </row>
    <row r="302" spans="1:34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  <c r="AE302" s="352"/>
      <c r="AF302" s="352"/>
      <c r="AG302" s="352"/>
      <c r="AH302" s="352"/>
    </row>
    <row r="303" spans="1:34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  <c r="AE303" s="352"/>
      <c r="AF303" s="352"/>
      <c r="AG303" s="352"/>
      <c r="AH303" s="352"/>
    </row>
    <row r="304" spans="1:34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  <c r="AE304" s="352"/>
      <c r="AF304" s="352"/>
      <c r="AG304" s="352"/>
      <c r="AH304" s="352"/>
    </row>
    <row r="305" spans="1:34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  <c r="AE305" s="352"/>
      <c r="AF305" s="352"/>
      <c r="AG305" s="352"/>
      <c r="AH305" s="352"/>
    </row>
    <row r="306" spans="1:34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  <c r="AE306" s="352"/>
      <c r="AF306" s="352"/>
      <c r="AG306" s="352"/>
      <c r="AH306" s="352"/>
    </row>
    <row r="307" spans="1:34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  <c r="AE307" s="352"/>
      <c r="AF307" s="352"/>
      <c r="AG307" s="352"/>
      <c r="AH307" s="352"/>
    </row>
    <row r="308" spans="1:34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  <c r="AE308" s="352"/>
      <c r="AF308" s="352"/>
      <c r="AG308" s="352"/>
      <c r="AH308" s="352"/>
    </row>
    <row r="309" spans="1:34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  <c r="AE309" s="352"/>
      <c r="AF309" s="352"/>
      <c r="AG309" s="352"/>
      <c r="AH309" s="352"/>
    </row>
    <row r="310" spans="1:34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  <c r="AE310" s="352"/>
      <c r="AF310" s="352"/>
      <c r="AG310" s="352"/>
      <c r="AH310" s="352"/>
    </row>
    <row r="311" spans="1:34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  <c r="AE311" s="352"/>
      <c r="AF311" s="352"/>
      <c r="AG311" s="352"/>
      <c r="AH311" s="352"/>
    </row>
    <row r="312" spans="1:34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  <c r="AE312" s="352"/>
      <c r="AF312" s="352"/>
      <c r="AG312" s="352"/>
      <c r="AH312" s="352"/>
    </row>
    <row r="313" spans="1:34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  <c r="AE313" s="352"/>
      <c r="AF313" s="352"/>
      <c r="AG313" s="352"/>
      <c r="AH313" s="352"/>
    </row>
    <row r="314" spans="1:34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  <c r="AE314" s="352"/>
      <c r="AF314" s="352"/>
      <c r="AG314" s="352"/>
      <c r="AH314" s="352"/>
    </row>
    <row r="315" spans="1:34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  <c r="AE315" s="352"/>
      <c r="AF315" s="352"/>
      <c r="AG315" s="352"/>
      <c r="AH315" s="352"/>
    </row>
    <row r="316" spans="1:34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  <c r="AE316" s="352"/>
      <c r="AF316" s="352"/>
      <c r="AG316" s="352"/>
      <c r="AH316" s="352"/>
    </row>
    <row r="317" spans="1:34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  <c r="AE317" s="352"/>
      <c r="AF317" s="352"/>
      <c r="AG317" s="352"/>
      <c r="AH317" s="352"/>
    </row>
    <row r="318" spans="1:34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  <c r="AE318" s="352"/>
      <c r="AF318" s="352"/>
      <c r="AG318" s="352"/>
      <c r="AH318" s="352"/>
    </row>
    <row r="319" spans="1:34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  <c r="AE319" s="352"/>
      <c r="AF319" s="352"/>
      <c r="AG319" s="352"/>
      <c r="AH319" s="352"/>
    </row>
    <row r="320" spans="1:34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  <c r="AE320" s="352"/>
      <c r="AF320" s="352"/>
      <c r="AG320" s="352"/>
      <c r="AH320" s="352"/>
    </row>
    <row r="321" spans="1:34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  <c r="AE321" s="352"/>
      <c r="AF321" s="352"/>
      <c r="AG321" s="352"/>
      <c r="AH321" s="352"/>
    </row>
    <row r="322" spans="1:34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  <c r="AE322" s="352"/>
      <c r="AF322" s="352"/>
      <c r="AG322" s="352"/>
      <c r="AH322" s="352"/>
    </row>
    <row r="323" spans="1:34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  <c r="AE323" s="352"/>
      <c r="AF323" s="352"/>
      <c r="AG323" s="352"/>
      <c r="AH323" s="352"/>
    </row>
    <row r="324" spans="1:34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  <c r="AE324" s="352"/>
      <c r="AF324" s="352"/>
      <c r="AG324" s="352"/>
      <c r="AH324" s="352"/>
    </row>
    <row r="325" spans="1:34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  <c r="AE325" s="352"/>
      <c r="AF325" s="352"/>
      <c r="AG325" s="352"/>
      <c r="AH325" s="352"/>
    </row>
    <row r="326" spans="1:34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  <c r="AE326" s="352"/>
      <c r="AF326" s="352"/>
      <c r="AG326" s="352"/>
      <c r="AH326" s="352"/>
    </row>
    <row r="327" spans="1:34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  <c r="AE327" s="352"/>
      <c r="AF327" s="352"/>
      <c r="AG327" s="352"/>
      <c r="AH327" s="352"/>
    </row>
    <row r="328" spans="1:34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2"/>
      <c r="AG328" s="352"/>
      <c r="AH328" s="352"/>
    </row>
    <row r="329" spans="1:34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  <c r="AE329" s="352"/>
      <c r="AF329" s="352"/>
      <c r="AG329" s="352"/>
      <c r="AH329" s="352"/>
    </row>
    <row r="330" spans="1:34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  <c r="AE330" s="352"/>
      <c r="AF330" s="352"/>
      <c r="AG330" s="352"/>
      <c r="AH330" s="352"/>
    </row>
    <row r="331" spans="1:34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  <c r="AE331" s="352"/>
      <c r="AF331" s="352"/>
      <c r="AG331" s="352"/>
      <c r="AH331" s="352"/>
    </row>
    <row r="332" spans="1:34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  <c r="AE332" s="352"/>
      <c r="AF332" s="352"/>
      <c r="AG332" s="352"/>
      <c r="AH332" s="352"/>
    </row>
    <row r="333" spans="1:34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  <c r="AE333" s="352"/>
      <c r="AF333" s="352"/>
      <c r="AG333" s="352"/>
      <c r="AH333" s="352"/>
    </row>
    <row r="334" spans="1:34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  <c r="AE334" s="352"/>
      <c r="AF334" s="352"/>
      <c r="AG334" s="352"/>
      <c r="AH334" s="352"/>
    </row>
    <row r="335" spans="1:34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  <c r="AE335" s="352"/>
      <c r="AF335" s="352"/>
      <c r="AG335" s="352"/>
      <c r="AH335" s="352"/>
    </row>
    <row r="336" spans="1:34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  <c r="AE336" s="352"/>
      <c r="AF336" s="352"/>
      <c r="AG336" s="352"/>
      <c r="AH336" s="352"/>
    </row>
    <row r="337" spans="1:34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  <c r="AE337" s="352"/>
      <c r="AF337" s="352"/>
      <c r="AG337" s="352"/>
      <c r="AH337" s="352"/>
    </row>
    <row r="338" spans="1:34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  <c r="AE338" s="352"/>
      <c r="AF338" s="352"/>
      <c r="AG338" s="352"/>
      <c r="AH338" s="352"/>
    </row>
    <row r="339" spans="1:34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  <c r="AE339" s="352"/>
      <c r="AF339" s="352"/>
      <c r="AG339" s="352"/>
      <c r="AH339" s="352"/>
    </row>
    <row r="340" spans="1:34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  <c r="AE340" s="352"/>
      <c r="AF340" s="352"/>
      <c r="AG340" s="352"/>
      <c r="AH340" s="352"/>
    </row>
    <row r="341" spans="1:34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  <c r="AE341" s="352"/>
      <c r="AF341" s="352"/>
      <c r="AG341" s="352"/>
      <c r="AH341" s="352"/>
    </row>
    <row r="342" spans="1:34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  <c r="AE342" s="352"/>
      <c r="AF342" s="352"/>
      <c r="AG342" s="352"/>
      <c r="AH342" s="352"/>
    </row>
    <row r="343" spans="1:34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  <c r="AE343" s="352"/>
      <c r="AF343" s="352"/>
      <c r="AG343" s="352"/>
      <c r="AH343" s="352"/>
    </row>
    <row r="344" spans="1:34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  <c r="AE344" s="352"/>
      <c r="AF344" s="352"/>
      <c r="AG344" s="352"/>
      <c r="AH344" s="352"/>
    </row>
    <row r="345" spans="1:34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  <c r="AE345" s="352"/>
      <c r="AF345" s="352"/>
      <c r="AG345" s="352"/>
      <c r="AH345" s="352"/>
    </row>
    <row r="346" spans="1:34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  <c r="AE346" s="352"/>
      <c r="AF346" s="352"/>
      <c r="AG346" s="352"/>
      <c r="AH346" s="352"/>
    </row>
    <row r="347" spans="1:34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  <c r="AE347" s="352"/>
      <c r="AF347" s="352"/>
      <c r="AG347" s="352"/>
      <c r="AH347" s="352"/>
    </row>
    <row r="348" spans="1:34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  <c r="AE348" s="352"/>
      <c r="AF348" s="352"/>
      <c r="AG348" s="352"/>
      <c r="AH348" s="352"/>
    </row>
    <row r="349" spans="1:34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  <c r="AE349" s="352"/>
      <c r="AF349" s="352"/>
      <c r="AG349" s="352"/>
      <c r="AH349" s="352"/>
    </row>
    <row r="350" spans="1:34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  <c r="AE350" s="352"/>
      <c r="AF350" s="352"/>
      <c r="AG350" s="352"/>
      <c r="AH350" s="352"/>
    </row>
    <row r="351" spans="1:34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  <c r="AE351" s="352"/>
      <c r="AF351" s="352"/>
      <c r="AG351" s="352"/>
      <c r="AH351" s="352"/>
    </row>
    <row r="352" spans="1:34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  <c r="AE352" s="352"/>
      <c r="AF352" s="352"/>
      <c r="AG352" s="352"/>
      <c r="AH352" s="352"/>
    </row>
    <row r="353" spans="1:34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  <c r="AE353" s="352"/>
      <c r="AF353" s="352"/>
      <c r="AG353" s="352"/>
      <c r="AH353" s="352"/>
    </row>
    <row r="354" spans="1:34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  <c r="AE354" s="352"/>
      <c r="AF354" s="352"/>
      <c r="AG354" s="352"/>
      <c r="AH354" s="352"/>
    </row>
    <row r="355" spans="1:34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  <c r="AE355" s="352"/>
      <c r="AF355" s="352"/>
      <c r="AG355" s="352"/>
      <c r="AH355" s="352"/>
    </row>
    <row r="356" spans="1:34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  <c r="AE356" s="352"/>
      <c r="AF356" s="352"/>
      <c r="AG356" s="352"/>
      <c r="AH356" s="352"/>
    </row>
    <row r="357" spans="1:34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  <c r="AE357" s="352"/>
      <c r="AF357" s="352"/>
      <c r="AG357" s="352"/>
      <c r="AH357" s="352"/>
    </row>
    <row r="358" spans="1:34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  <c r="AE358" s="352"/>
      <c r="AF358" s="352"/>
      <c r="AG358" s="352"/>
      <c r="AH358" s="352"/>
    </row>
    <row r="359" spans="1:34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  <c r="AE359" s="352"/>
      <c r="AF359" s="352"/>
      <c r="AG359" s="352"/>
      <c r="AH359" s="352"/>
    </row>
    <row r="360" spans="1:34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  <c r="AE360" s="352"/>
      <c r="AF360" s="352"/>
      <c r="AG360" s="352"/>
      <c r="AH360" s="352"/>
    </row>
    <row r="361" spans="1:34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  <c r="AE361" s="352"/>
      <c r="AF361" s="352"/>
      <c r="AG361" s="352"/>
      <c r="AH361" s="352"/>
    </row>
    <row r="362" spans="1:34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  <c r="AE362" s="352"/>
      <c r="AF362" s="352"/>
      <c r="AG362" s="352"/>
      <c r="AH362" s="352"/>
    </row>
    <row r="363" spans="1:34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  <c r="AE363" s="352"/>
      <c r="AF363" s="352"/>
      <c r="AG363" s="352"/>
      <c r="AH363" s="352"/>
    </row>
    <row r="364" spans="1:34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  <c r="AE364" s="352"/>
      <c r="AF364" s="352"/>
      <c r="AG364" s="352"/>
      <c r="AH364" s="352"/>
    </row>
    <row r="365" spans="1:34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  <c r="AE365" s="352"/>
      <c r="AF365" s="352"/>
      <c r="AG365" s="352"/>
      <c r="AH365" s="352"/>
    </row>
    <row r="366" spans="1:34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  <c r="AE366" s="352"/>
      <c r="AF366" s="352"/>
      <c r="AG366" s="352"/>
      <c r="AH366" s="352"/>
    </row>
    <row r="367" spans="1:34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  <c r="AE367" s="352"/>
      <c r="AF367" s="352"/>
      <c r="AG367" s="352"/>
      <c r="AH367" s="352"/>
    </row>
    <row r="368" spans="1:34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  <c r="AE368" s="352"/>
      <c r="AF368" s="352"/>
      <c r="AG368" s="352"/>
      <c r="AH368" s="352"/>
    </row>
    <row r="369" spans="1:34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  <c r="AE369" s="352"/>
      <c r="AF369" s="352"/>
      <c r="AG369" s="352"/>
      <c r="AH369" s="352"/>
    </row>
    <row r="370" spans="1:34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  <c r="AE370" s="352"/>
      <c r="AF370" s="352"/>
      <c r="AG370" s="352"/>
      <c r="AH370" s="352"/>
    </row>
    <row r="371" spans="1:34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  <c r="AE371" s="352"/>
      <c r="AF371" s="352"/>
      <c r="AG371" s="352"/>
      <c r="AH371" s="352"/>
    </row>
    <row r="372" spans="1:34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  <c r="AE372" s="352"/>
      <c r="AF372" s="352"/>
      <c r="AG372" s="352"/>
      <c r="AH372" s="352"/>
    </row>
    <row r="373" spans="1:34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  <c r="AE373" s="352"/>
      <c r="AF373" s="352"/>
      <c r="AG373" s="352"/>
      <c r="AH373" s="352"/>
    </row>
    <row r="374" spans="1:34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  <c r="AE374" s="352"/>
      <c r="AF374" s="352"/>
      <c r="AG374" s="352"/>
      <c r="AH374" s="352"/>
    </row>
    <row r="375" spans="1:34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  <c r="AE375" s="352"/>
      <c r="AF375" s="352"/>
      <c r="AG375" s="352"/>
      <c r="AH375" s="352"/>
    </row>
    <row r="376" spans="1:34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  <c r="AE376" s="352"/>
      <c r="AF376" s="352"/>
      <c r="AG376" s="352"/>
      <c r="AH376" s="352"/>
    </row>
    <row r="377" spans="1:34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  <c r="AE377" s="352"/>
      <c r="AF377" s="352"/>
      <c r="AG377" s="352"/>
      <c r="AH377" s="352"/>
    </row>
    <row r="378" spans="1:34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  <c r="AE378" s="352"/>
      <c r="AF378" s="352"/>
      <c r="AG378" s="352"/>
      <c r="AH378" s="352"/>
    </row>
    <row r="379" spans="1:34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  <c r="AE379" s="352"/>
      <c r="AF379" s="352"/>
      <c r="AG379" s="352"/>
      <c r="AH379" s="352"/>
    </row>
    <row r="380" spans="1:34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  <c r="AE380" s="352"/>
      <c r="AF380" s="352"/>
      <c r="AG380" s="352"/>
      <c r="AH380" s="352"/>
    </row>
    <row r="381" spans="1:34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  <c r="AE381" s="352"/>
      <c r="AF381" s="352"/>
      <c r="AG381" s="352"/>
      <c r="AH381" s="352"/>
    </row>
    <row r="382" spans="1:34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  <c r="AE382" s="352"/>
      <c r="AF382" s="352"/>
      <c r="AG382" s="352"/>
      <c r="AH382" s="352"/>
    </row>
    <row r="383" spans="1:34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  <c r="AE383" s="352"/>
      <c r="AF383" s="352"/>
      <c r="AG383" s="352"/>
      <c r="AH383" s="352"/>
    </row>
    <row r="384" spans="1:34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  <c r="AE384" s="352"/>
      <c r="AF384" s="352"/>
      <c r="AG384" s="352"/>
      <c r="AH384" s="352"/>
    </row>
    <row r="385" spans="1:34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  <c r="AE385" s="352"/>
      <c r="AF385" s="352"/>
      <c r="AG385" s="352"/>
      <c r="AH385" s="352"/>
    </row>
    <row r="386" spans="1:34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  <c r="AE386" s="352"/>
      <c r="AF386" s="352"/>
      <c r="AG386" s="352"/>
      <c r="AH386" s="352"/>
    </row>
    <row r="387" spans="1:34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  <c r="AE387" s="352"/>
      <c r="AF387" s="352"/>
      <c r="AG387" s="352"/>
      <c r="AH387" s="352"/>
    </row>
    <row r="388" spans="1:34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  <c r="AE388" s="352"/>
      <c r="AF388" s="352"/>
      <c r="AG388" s="352"/>
      <c r="AH388" s="352"/>
    </row>
    <row r="389" spans="1:34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  <c r="AE389" s="352"/>
      <c r="AF389" s="352"/>
      <c r="AG389" s="352"/>
      <c r="AH389" s="352"/>
    </row>
    <row r="390" spans="1:34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  <c r="AE390" s="352"/>
      <c r="AF390" s="352"/>
      <c r="AG390" s="352"/>
      <c r="AH390" s="352"/>
    </row>
    <row r="391" spans="1:34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  <c r="AE391" s="352"/>
      <c r="AF391" s="352"/>
      <c r="AG391" s="352"/>
      <c r="AH391" s="352"/>
    </row>
    <row r="392" spans="1:34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  <c r="AE392" s="352"/>
      <c r="AF392" s="352"/>
      <c r="AG392" s="352"/>
      <c r="AH392" s="352"/>
    </row>
    <row r="393" spans="1:34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  <c r="AE393" s="352"/>
      <c r="AF393" s="352"/>
      <c r="AG393" s="352"/>
      <c r="AH393" s="352"/>
    </row>
    <row r="394" spans="1:34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  <c r="AE394" s="352"/>
      <c r="AF394" s="352"/>
      <c r="AG394" s="352"/>
      <c r="AH394" s="352"/>
    </row>
    <row r="395" spans="1:34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  <c r="AE395" s="352"/>
      <c r="AF395" s="352"/>
      <c r="AG395" s="352"/>
      <c r="AH395" s="352"/>
    </row>
    <row r="396" spans="1:34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  <c r="AE396" s="352"/>
      <c r="AF396" s="352"/>
      <c r="AG396" s="352"/>
      <c r="AH396" s="352"/>
    </row>
    <row r="397" spans="1:34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  <c r="AE397" s="352"/>
      <c r="AF397" s="352"/>
      <c r="AG397" s="352"/>
      <c r="AH397" s="352"/>
    </row>
    <row r="398" spans="1:34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  <c r="AE398" s="352"/>
      <c r="AF398" s="352"/>
      <c r="AG398" s="352"/>
      <c r="AH398" s="352"/>
    </row>
    <row r="399" spans="1:34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  <c r="AE399" s="352"/>
      <c r="AF399" s="352"/>
      <c r="AG399" s="352"/>
      <c r="AH399" s="352"/>
    </row>
    <row r="400" spans="1:34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  <c r="AE400" s="352"/>
      <c r="AF400" s="352"/>
      <c r="AG400" s="352"/>
      <c r="AH400" s="352"/>
    </row>
    <row r="401" spans="1:34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  <c r="AE401" s="352"/>
      <c r="AF401" s="352"/>
      <c r="AG401" s="352"/>
      <c r="AH401" s="352"/>
    </row>
    <row r="402" spans="1:34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  <c r="AE402" s="352"/>
      <c r="AF402" s="352"/>
      <c r="AG402" s="352"/>
      <c r="AH402" s="352"/>
    </row>
    <row r="403" spans="1:34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  <c r="AE403" s="352"/>
      <c r="AF403" s="352"/>
      <c r="AG403" s="352"/>
      <c r="AH403" s="352"/>
    </row>
    <row r="404" spans="1:34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  <c r="AE404" s="352"/>
      <c r="AF404" s="352"/>
      <c r="AG404" s="352"/>
      <c r="AH404" s="352"/>
    </row>
    <row r="405" spans="1:34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  <c r="AE405" s="352"/>
      <c r="AF405" s="352"/>
      <c r="AG405" s="352"/>
      <c r="AH405" s="352"/>
    </row>
    <row r="406" spans="1:34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  <c r="AE406" s="352"/>
      <c r="AF406" s="352"/>
      <c r="AG406" s="352"/>
      <c r="AH406" s="352"/>
    </row>
    <row r="407" spans="1:34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  <c r="AE407" s="352"/>
      <c r="AF407" s="352"/>
      <c r="AG407" s="352"/>
      <c r="AH407" s="352"/>
    </row>
    <row r="408" spans="1:34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  <c r="AE408" s="352"/>
      <c r="AF408" s="352"/>
      <c r="AG408" s="352"/>
      <c r="AH408" s="352"/>
    </row>
    <row r="409" spans="1:34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  <c r="AE409" s="352"/>
      <c r="AF409" s="352"/>
      <c r="AG409" s="352"/>
      <c r="AH409" s="352"/>
    </row>
    <row r="410" spans="1:34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  <c r="AE410" s="352"/>
      <c r="AF410" s="352"/>
      <c r="AG410" s="352"/>
      <c r="AH410" s="352"/>
    </row>
    <row r="411" spans="1:34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  <c r="AE411" s="352"/>
      <c r="AF411" s="352"/>
      <c r="AG411" s="352"/>
      <c r="AH411" s="352"/>
    </row>
    <row r="412" spans="1:34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  <c r="AE412" s="352"/>
      <c r="AF412" s="352"/>
      <c r="AG412" s="352"/>
      <c r="AH412" s="352"/>
    </row>
    <row r="413" spans="1:34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  <c r="AE413" s="352"/>
      <c r="AF413" s="352"/>
      <c r="AG413" s="352"/>
      <c r="AH413" s="352"/>
    </row>
    <row r="414" spans="1:34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  <c r="AE414" s="352"/>
      <c r="AF414" s="352"/>
      <c r="AG414" s="352"/>
      <c r="AH414" s="352"/>
    </row>
    <row r="415" spans="1:34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  <c r="AE415" s="352"/>
      <c r="AF415" s="352"/>
      <c r="AG415" s="352"/>
      <c r="AH415" s="352"/>
    </row>
    <row r="416" spans="1:34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  <c r="AE416" s="352"/>
      <c r="AF416" s="352"/>
      <c r="AG416" s="352"/>
      <c r="AH416" s="352"/>
    </row>
    <row r="417" spans="1:34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  <c r="AE417" s="352"/>
      <c r="AF417" s="352"/>
      <c r="AG417" s="352"/>
      <c r="AH417" s="352"/>
    </row>
    <row r="418" spans="1:34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  <c r="AE418" s="352"/>
      <c r="AF418" s="352"/>
      <c r="AG418" s="352"/>
      <c r="AH418" s="352"/>
    </row>
    <row r="419" spans="1:34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  <c r="AE419" s="352"/>
      <c r="AF419" s="352"/>
      <c r="AG419" s="352"/>
      <c r="AH419" s="352"/>
    </row>
    <row r="420" spans="1:34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  <c r="AE420" s="352"/>
      <c r="AF420" s="352"/>
      <c r="AG420" s="352"/>
      <c r="AH420" s="352"/>
    </row>
    <row r="421" spans="1:34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  <c r="AE421" s="352"/>
      <c r="AF421" s="352"/>
      <c r="AG421" s="352"/>
      <c r="AH421" s="352"/>
    </row>
    <row r="422" spans="1:34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  <c r="AE422" s="352"/>
      <c r="AF422" s="352"/>
      <c r="AG422" s="352"/>
      <c r="AH422" s="352"/>
    </row>
    <row r="423" spans="1:34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  <c r="AE423" s="352"/>
      <c r="AF423" s="352"/>
      <c r="AG423" s="352"/>
      <c r="AH423" s="352"/>
    </row>
    <row r="424" spans="1:34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  <c r="AE424" s="352"/>
      <c r="AF424" s="352"/>
      <c r="AG424" s="352"/>
      <c r="AH424" s="352"/>
    </row>
    <row r="425" spans="1:34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  <c r="AE425" s="352"/>
      <c r="AF425" s="352"/>
      <c r="AG425" s="352"/>
      <c r="AH425" s="352"/>
    </row>
    <row r="426" spans="1:34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  <c r="AE426" s="352"/>
      <c r="AF426" s="352"/>
      <c r="AG426" s="352"/>
      <c r="AH426" s="352"/>
    </row>
    <row r="427" spans="1:34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  <c r="AE427" s="352"/>
      <c r="AF427" s="352"/>
      <c r="AG427" s="352"/>
      <c r="AH427" s="352"/>
    </row>
    <row r="428" spans="1:34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  <c r="AE428" s="352"/>
      <c r="AF428" s="352"/>
      <c r="AG428" s="352"/>
      <c r="AH428" s="352"/>
    </row>
    <row r="429" spans="1:34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  <c r="AE429" s="352"/>
      <c r="AF429" s="352"/>
      <c r="AG429" s="352"/>
      <c r="AH429" s="352"/>
    </row>
    <row r="430" spans="1:34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  <c r="AE430" s="352"/>
      <c r="AF430" s="352"/>
      <c r="AG430" s="352"/>
      <c r="AH430" s="352"/>
    </row>
    <row r="431" spans="1:34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  <c r="AE431" s="352"/>
      <c r="AF431" s="352"/>
      <c r="AG431" s="352"/>
      <c r="AH431" s="352"/>
    </row>
    <row r="432" spans="1:34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  <c r="AE432" s="352"/>
      <c r="AF432" s="352"/>
      <c r="AG432" s="352"/>
      <c r="AH432" s="352"/>
    </row>
    <row r="433" spans="1:34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  <c r="AE433" s="352"/>
      <c r="AF433" s="352"/>
      <c r="AG433" s="352"/>
      <c r="AH433" s="352"/>
    </row>
    <row r="434" spans="1:34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  <c r="AE434" s="352"/>
      <c r="AF434" s="352"/>
      <c r="AG434" s="352"/>
      <c r="AH434" s="352"/>
    </row>
    <row r="435" spans="1:34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  <c r="AE435" s="352"/>
      <c r="AF435" s="352"/>
      <c r="AG435" s="352"/>
      <c r="AH435" s="352"/>
    </row>
    <row r="436" spans="1:34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  <c r="AE436" s="352"/>
      <c r="AF436" s="352"/>
      <c r="AG436" s="352"/>
      <c r="AH436" s="352"/>
    </row>
    <row r="437" spans="1:34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  <c r="AE437" s="352"/>
      <c r="AF437" s="352"/>
      <c r="AG437" s="352"/>
      <c r="AH437" s="352"/>
    </row>
    <row r="438" spans="1:34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  <c r="AE438" s="352"/>
      <c r="AF438" s="352"/>
      <c r="AG438" s="352"/>
      <c r="AH438" s="352"/>
    </row>
    <row r="439" spans="1:34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  <c r="AE439" s="352"/>
      <c r="AF439" s="352"/>
      <c r="AG439" s="352"/>
      <c r="AH439" s="352"/>
    </row>
    <row r="440" spans="1:34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  <c r="AE440" s="352"/>
      <c r="AF440" s="352"/>
      <c r="AG440" s="352"/>
      <c r="AH440" s="352"/>
    </row>
    <row r="441" spans="1:34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  <c r="AE441" s="352"/>
      <c r="AF441" s="352"/>
      <c r="AG441" s="352"/>
      <c r="AH441" s="352"/>
    </row>
    <row r="442" spans="1:34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  <c r="AE442" s="352"/>
      <c r="AF442" s="352"/>
      <c r="AG442" s="352"/>
      <c r="AH442" s="352"/>
    </row>
    <row r="443" spans="1:34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  <c r="AE443" s="352"/>
      <c r="AF443" s="352"/>
      <c r="AG443" s="352"/>
      <c r="AH443" s="352"/>
    </row>
    <row r="444" spans="1:34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  <c r="AE444" s="352"/>
      <c r="AF444" s="352"/>
      <c r="AG444" s="352"/>
      <c r="AH444" s="352"/>
    </row>
    <row r="445" spans="1:34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  <c r="AE445" s="352"/>
      <c r="AF445" s="352"/>
      <c r="AG445" s="352"/>
      <c r="AH445" s="352"/>
    </row>
    <row r="446" spans="1:34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  <c r="AE446" s="352"/>
      <c r="AF446" s="352"/>
      <c r="AG446" s="352"/>
      <c r="AH446" s="352"/>
    </row>
    <row r="447" spans="1:34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  <c r="AE447" s="352"/>
      <c r="AF447" s="352"/>
      <c r="AG447" s="352"/>
      <c r="AH447" s="352"/>
    </row>
    <row r="448" spans="1:34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  <c r="AE448" s="352"/>
      <c r="AF448" s="352"/>
      <c r="AG448" s="352"/>
      <c r="AH448" s="352"/>
    </row>
    <row r="449" spans="1:34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  <c r="AE449" s="352"/>
      <c r="AF449" s="352"/>
      <c r="AG449" s="352"/>
      <c r="AH449" s="352"/>
    </row>
    <row r="450" spans="1:34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  <c r="AE450" s="352"/>
      <c r="AF450" s="352"/>
      <c r="AG450" s="352"/>
      <c r="AH450" s="352"/>
    </row>
    <row r="451" spans="1:34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  <c r="AE451" s="352"/>
      <c r="AF451" s="352"/>
      <c r="AG451" s="352"/>
      <c r="AH451" s="352"/>
    </row>
    <row r="452" spans="1:34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  <c r="AE452" s="352"/>
      <c r="AF452" s="352"/>
      <c r="AG452" s="352"/>
      <c r="AH452" s="352"/>
    </row>
    <row r="453" spans="1:34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  <c r="AE453" s="352"/>
      <c r="AF453" s="352"/>
      <c r="AG453" s="352"/>
      <c r="AH453" s="352"/>
    </row>
    <row r="454" spans="1:34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  <c r="AE454" s="352"/>
      <c r="AF454" s="352"/>
      <c r="AG454" s="352"/>
      <c r="AH454" s="352"/>
    </row>
    <row r="455" spans="1:34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  <c r="AE455" s="352"/>
      <c r="AF455" s="352"/>
      <c r="AG455" s="352"/>
      <c r="AH455" s="352"/>
    </row>
    <row r="456" spans="1:34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  <c r="AE456" s="352"/>
      <c r="AF456" s="352"/>
      <c r="AG456" s="352"/>
      <c r="AH456" s="352"/>
    </row>
    <row r="457" spans="1:34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  <c r="AE457" s="352"/>
      <c r="AF457" s="352"/>
      <c r="AG457" s="352"/>
      <c r="AH457" s="352"/>
    </row>
    <row r="458" spans="1:34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  <c r="AE458" s="352"/>
      <c r="AF458" s="352"/>
      <c r="AG458" s="352"/>
      <c r="AH458" s="352"/>
    </row>
    <row r="459" spans="1:34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  <c r="AE459" s="352"/>
      <c r="AF459" s="352"/>
      <c r="AG459" s="352"/>
      <c r="AH459" s="352"/>
    </row>
    <row r="460" spans="1:34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  <c r="AE460" s="352"/>
      <c r="AF460" s="352"/>
      <c r="AG460" s="352"/>
      <c r="AH460" s="352"/>
    </row>
    <row r="461" spans="1:34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  <c r="AE461" s="352"/>
      <c r="AF461" s="352"/>
      <c r="AG461" s="352"/>
      <c r="AH461" s="352"/>
    </row>
    <row r="462" spans="1:34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  <c r="AE462" s="352"/>
      <c r="AF462" s="352"/>
      <c r="AG462" s="352"/>
      <c r="AH462" s="352"/>
    </row>
    <row r="463" spans="1:34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  <c r="AE463" s="352"/>
      <c r="AF463" s="352"/>
      <c r="AG463" s="352"/>
      <c r="AH463" s="352"/>
    </row>
    <row r="464" spans="1:34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  <c r="AE464" s="352"/>
      <c r="AF464" s="352"/>
      <c r="AG464" s="352"/>
      <c r="AH464" s="352"/>
    </row>
    <row r="465" spans="1:34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  <c r="AE465" s="352"/>
      <c r="AF465" s="352"/>
      <c r="AG465" s="352"/>
      <c r="AH465" s="352"/>
    </row>
    <row r="466" spans="1:34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  <c r="AE466" s="352"/>
      <c r="AF466" s="352"/>
      <c r="AG466" s="352"/>
      <c r="AH466" s="352"/>
    </row>
    <row r="467" spans="1:34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  <c r="AE467" s="352"/>
      <c r="AF467" s="352"/>
      <c r="AG467" s="352"/>
      <c r="AH467" s="352"/>
    </row>
    <row r="468" spans="1:34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  <c r="AE468" s="352"/>
      <c r="AF468" s="352"/>
      <c r="AG468" s="352"/>
      <c r="AH468" s="352"/>
    </row>
    <row r="469" spans="1:34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  <c r="AE469" s="352"/>
      <c r="AF469" s="352"/>
      <c r="AG469" s="352"/>
      <c r="AH469" s="352"/>
    </row>
    <row r="470" spans="1:34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  <c r="AE470" s="352"/>
      <c r="AF470" s="352"/>
      <c r="AG470" s="352"/>
      <c r="AH470" s="352"/>
    </row>
    <row r="471" spans="1:34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  <c r="AE471" s="352"/>
      <c r="AF471" s="352"/>
      <c r="AG471" s="352"/>
      <c r="AH471" s="352"/>
    </row>
    <row r="472" spans="1:34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  <c r="AE472" s="352"/>
      <c r="AF472" s="352"/>
      <c r="AG472" s="352"/>
      <c r="AH472" s="352"/>
    </row>
    <row r="473" spans="1:34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  <c r="AE473" s="352"/>
      <c r="AF473" s="352"/>
      <c r="AG473" s="352"/>
      <c r="AH473" s="352"/>
    </row>
    <row r="474" spans="1:34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  <c r="AE474" s="352"/>
      <c r="AF474" s="352"/>
      <c r="AG474" s="352"/>
      <c r="AH474" s="352"/>
    </row>
    <row r="475" spans="1:34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  <c r="AE475" s="352"/>
      <c r="AF475" s="352"/>
      <c r="AG475" s="352"/>
      <c r="AH475" s="352"/>
    </row>
    <row r="476" spans="1:34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  <c r="AE476" s="352"/>
      <c r="AF476" s="352"/>
      <c r="AG476" s="352"/>
      <c r="AH476" s="352"/>
    </row>
    <row r="477" spans="1:34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  <c r="AE477" s="352"/>
      <c r="AF477" s="352"/>
      <c r="AG477" s="352"/>
      <c r="AH477" s="352"/>
    </row>
    <row r="478" spans="1:34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  <c r="AE478" s="352"/>
      <c r="AF478" s="352"/>
      <c r="AG478" s="352"/>
      <c r="AH478" s="352"/>
    </row>
    <row r="479" spans="1:34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  <c r="AE479" s="352"/>
      <c r="AF479" s="352"/>
      <c r="AG479" s="352"/>
      <c r="AH479" s="352"/>
    </row>
    <row r="480" spans="1:34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  <c r="AE480" s="352"/>
      <c r="AF480" s="352"/>
      <c r="AG480" s="352"/>
      <c r="AH480" s="352"/>
    </row>
    <row r="481" spans="1:34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  <c r="AE481" s="352"/>
      <c r="AF481" s="352"/>
      <c r="AG481" s="352"/>
      <c r="AH481" s="352"/>
    </row>
    <row r="482" spans="1:34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  <c r="AE482" s="352"/>
      <c r="AF482" s="352"/>
      <c r="AG482" s="352"/>
      <c r="AH482" s="352"/>
    </row>
    <row r="483" spans="1:34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  <c r="AE483" s="352"/>
      <c r="AF483" s="352"/>
      <c r="AG483" s="352"/>
      <c r="AH483" s="352"/>
    </row>
    <row r="484" spans="1:34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  <c r="AE484" s="352"/>
      <c r="AF484" s="352"/>
      <c r="AG484" s="352"/>
      <c r="AH484" s="352"/>
    </row>
    <row r="485" spans="1:34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  <c r="AE485" s="352"/>
      <c r="AF485" s="352"/>
      <c r="AG485" s="352"/>
      <c r="AH485" s="352"/>
    </row>
    <row r="486" spans="1:34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  <c r="AE486" s="352"/>
      <c r="AF486" s="352"/>
      <c r="AG486" s="352"/>
      <c r="AH486" s="352"/>
    </row>
    <row r="487" spans="1:34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  <c r="AE487" s="352"/>
      <c r="AF487" s="352"/>
      <c r="AG487" s="352"/>
      <c r="AH487" s="352"/>
    </row>
    <row r="488" spans="1:34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  <c r="AE488" s="352"/>
      <c r="AF488" s="352"/>
      <c r="AG488" s="352"/>
      <c r="AH488" s="352"/>
    </row>
    <row r="489" spans="1:34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  <c r="AE489" s="352"/>
      <c r="AF489" s="352"/>
      <c r="AG489" s="352"/>
      <c r="AH489" s="352"/>
    </row>
    <row r="490" spans="1:34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  <c r="AE490" s="352"/>
      <c r="AF490" s="352"/>
      <c r="AG490" s="352"/>
      <c r="AH490" s="352"/>
    </row>
    <row r="491" spans="1:34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  <c r="AE491" s="352"/>
      <c r="AF491" s="352"/>
      <c r="AG491" s="352"/>
      <c r="AH491" s="352"/>
    </row>
    <row r="492" spans="1:34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  <c r="AE492" s="352"/>
      <c r="AF492" s="352"/>
      <c r="AG492" s="352"/>
      <c r="AH492" s="352"/>
    </row>
    <row r="493" spans="1:34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  <c r="AE493" s="352"/>
      <c r="AF493" s="352"/>
      <c r="AG493" s="352"/>
      <c r="AH493" s="352"/>
    </row>
    <row r="494" spans="1:34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  <c r="AE494" s="352"/>
      <c r="AF494" s="352"/>
      <c r="AG494" s="352"/>
      <c r="AH494" s="352"/>
    </row>
    <row r="495" spans="1:34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  <c r="AE495" s="352"/>
      <c r="AF495" s="352"/>
      <c r="AG495" s="352"/>
      <c r="AH495" s="352"/>
    </row>
    <row r="496" spans="1:34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  <c r="AE496" s="352"/>
      <c r="AF496" s="352"/>
      <c r="AG496" s="352"/>
      <c r="AH496" s="352"/>
    </row>
    <row r="497" spans="1:34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  <c r="AE497" s="352"/>
      <c r="AF497" s="352"/>
      <c r="AG497" s="352"/>
      <c r="AH497" s="352"/>
    </row>
    <row r="498" spans="1:34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  <c r="AE498" s="352"/>
      <c r="AF498" s="352"/>
      <c r="AG498" s="352"/>
      <c r="AH498" s="352"/>
    </row>
    <row r="499" spans="1:34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  <c r="AE499" s="352"/>
      <c r="AF499" s="352"/>
      <c r="AG499" s="352"/>
      <c r="AH499" s="352"/>
    </row>
    <row r="500" spans="1:34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  <c r="AE500" s="352"/>
      <c r="AF500" s="352"/>
      <c r="AG500" s="352"/>
      <c r="AH500" s="352"/>
    </row>
    <row r="501" spans="1:34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  <c r="AE501" s="352"/>
      <c r="AF501" s="352"/>
      <c r="AG501" s="352"/>
      <c r="AH501" s="352"/>
    </row>
    <row r="502" spans="1:34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  <c r="AE502" s="352"/>
      <c r="AF502" s="352"/>
      <c r="AG502" s="352"/>
      <c r="AH502" s="352"/>
    </row>
    <row r="503" spans="1:34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  <c r="AE503" s="352"/>
      <c r="AF503" s="352"/>
      <c r="AG503" s="352"/>
      <c r="AH503" s="352"/>
    </row>
    <row r="504" spans="1:34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  <c r="AE504" s="352"/>
      <c r="AF504" s="352"/>
      <c r="AG504" s="352"/>
      <c r="AH504" s="352"/>
    </row>
    <row r="505" spans="1:34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  <c r="AE505" s="352"/>
      <c r="AF505" s="352"/>
      <c r="AG505" s="352"/>
      <c r="AH505" s="352"/>
    </row>
    <row r="506" spans="1:34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  <c r="AE506" s="352"/>
      <c r="AF506" s="352"/>
      <c r="AG506" s="352"/>
      <c r="AH506" s="352"/>
    </row>
    <row r="507" spans="1:34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  <c r="AE507" s="352"/>
      <c r="AF507" s="352"/>
      <c r="AG507" s="352"/>
      <c r="AH507" s="352"/>
    </row>
    <row r="508" spans="1:34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  <c r="AE508" s="352"/>
      <c r="AF508" s="352"/>
      <c r="AG508" s="352"/>
      <c r="AH508" s="352"/>
    </row>
    <row r="509" spans="1:34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  <c r="AE509" s="352"/>
      <c r="AF509" s="352"/>
      <c r="AG509" s="352"/>
      <c r="AH509" s="352"/>
    </row>
    <row r="510" spans="1:34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  <c r="AE510" s="352"/>
      <c r="AF510" s="352"/>
      <c r="AG510" s="352"/>
      <c r="AH510" s="352"/>
    </row>
    <row r="511" spans="1:34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  <c r="AE511" s="352"/>
      <c r="AF511" s="352"/>
      <c r="AG511" s="352"/>
      <c r="AH511" s="352"/>
    </row>
    <row r="512" spans="1:34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  <c r="AE512" s="352"/>
      <c r="AF512" s="352"/>
      <c r="AG512" s="352"/>
      <c r="AH512" s="352"/>
    </row>
    <row r="513" spans="1:34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  <c r="AE513" s="352"/>
      <c r="AF513" s="352"/>
      <c r="AG513" s="352"/>
      <c r="AH513" s="352"/>
    </row>
    <row r="514" spans="1:34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  <c r="AE514" s="352"/>
      <c r="AF514" s="352"/>
      <c r="AG514" s="352"/>
      <c r="AH514" s="352"/>
    </row>
    <row r="515" spans="1:34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  <c r="AE515" s="352"/>
      <c r="AF515" s="352"/>
      <c r="AG515" s="352"/>
      <c r="AH515" s="352"/>
    </row>
    <row r="516" spans="1:34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  <c r="AE516" s="352"/>
      <c r="AF516" s="352"/>
      <c r="AG516" s="352"/>
      <c r="AH516" s="352"/>
    </row>
    <row r="517" spans="1:34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  <c r="AE517" s="352"/>
      <c r="AF517" s="352"/>
      <c r="AG517" s="352"/>
      <c r="AH517" s="352"/>
    </row>
    <row r="518" spans="1:34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  <c r="AE518" s="352"/>
      <c r="AF518" s="352"/>
      <c r="AG518" s="352"/>
      <c r="AH518" s="352"/>
    </row>
    <row r="519" spans="1:34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  <c r="AE519" s="352"/>
      <c r="AF519" s="352"/>
      <c r="AG519" s="352"/>
      <c r="AH519" s="352"/>
    </row>
    <row r="520" spans="1:34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  <c r="AE520" s="352"/>
      <c r="AF520" s="352"/>
      <c r="AG520" s="352"/>
      <c r="AH520" s="352"/>
    </row>
    <row r="521" spans="1:34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  <c r="AE521" s="352"/>
      <c r="AF521" s="352"/>
      <c r="AG521" s="352"/>
      <c r="AH521" s="352"/>
    </row>
    <row r="522" spans="1:34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  <c r="AE522" s="352"/>
      <c r="AF522" s="352"/>
      <c r="AG522" s="352"/>
      <c r="AH522" s="352"/>
    </row>
    <row r="523" spans="1:34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  <c r="AE523" s="352"/>
      <c r="AF523" s="352"/>
      <c r="AG523" s="352"/>
      <c r="AH523" s="352"/>
    </row>
    <row r="524" spans="1:34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  <c r="AE524" s="352"/>
      <c r="AF524" s="352"/>
      <c r="AG524" s="352"/>
      <c r="AH524" s="352"/>
    </row>
    <row r="525" spans="1:34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  <c r="AE525" s="352"/>
      <c r="AF525" s="352"/>
      <c r="AG525" s="352"/>
      <c r="AH525" s="352"/>
    </row>
    <row r="526" spans="1:34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  <c r="AE526" s="352"/>
      <c r="AF526" s="352"/>
      <c r="AG526" s="352"/>
      <c r="AH526" s="352"/>
    </row>
    <row r="527" spans="1:34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  <c r="AE527" s="352"/>
      <c r="AF527" s="352"/>
      <c r="AG527" s="352"/>
      <c r="AH527" s="352"/>
    </row>
    <row r="528" spans="1:34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  <c r="AE528" s="352"/>
      <c r="AF528" s="352"/>
      <c r="AG528" s="352"/>
      <c r="AH528" s="352"/>
    </row>
    <row r="529" spans="1:34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  <c r="AE529" s="352"/>
      <c r="AF529" s="352"/>
      <c r="AG529" s="352"/>
      <c r="AH529" s="352"/>
    </row>
    <row r="530" spans="1:34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  <c r="AE530" s="352"/>
      <c r="AF530" s="352"/>
      <c r="AG530" s="352"/>
      <c r="AH530" s="352"/>
    </row>
    <row r="531" spans="1:34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  <c r="AE531" s="352"/>
      <c r="AF531" s="352"/>
      <c r="AG531" s="352"/>
      <c r="AH531" s="352"/>
    </row>
    <row r="532" spans="1:34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  <c r="AE532" s="352"/>
      <c r="AF532" s="352"/>
      <c r="AG532" s="352"/>
      <c r="AH532" s="352"/>
    </row>
    <row r="533" spans="1:34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  <c r="AE533" s="352"/>
      <c r="AF533" s="352"/>
      <c r="AG533" s="352"/>
      <c r="AH533" s="352"/>
    </row>
    <row r="534" spans="1:34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  <c r="AE534" s="352"/>
      <c r="AF534" s="352"/>
      <c r="AG534" s="352"/>
      <c r="AH534" s="352"/>
    </row>
    <row r="535" spans="1:34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  <c r="AE535" s="352"/>
      <c r="AF535" s="352"/>
      <c r="AG535" s="352"/>
      <c r="AH535" s="352"/>
    </row>
    <row r="536" spans="1:34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  <c r="AE536" s="352"/>
      <c r="AF536" s="352"/>
      <c r="AG536" s="352"/>
      <c r="AH536" s="352"/>
    </row>
    <row r="537" spans="1:34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  <c r="AE537" s="352"/>
      <c r="AF537" s="352"/>
      <c r="AG537" s="352"/>
      <c r="AH537" s="352"/>
    </row>
    <row r="538" spans="1:34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  <c r="AE538" s="352"/>
      <c r="AF538" s="352"/>
      <c r="AG538" s="352"/>
      <c r="AH538" s="352"/>
    </row>
    <row r="539" spans="1:34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  <c r="AE539" s="352"/>
      <c r="AF539" s="352"/>
      <c r="AG539" s="352"/>
      <c r="AH539" s="352"/>
    </row>
    <row r="540" spans="1:34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  <c r="AE540" s="352"/>
      <c r="AF540" s="352"/>
      <c r="AG540" s="352"/>
      <c r="AH540" s="352"/>
    </row>
    <row r="541" spans="1:34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  <c r="AE541" s="352"/>
      <c r="AF541" s="352"/>
      <c r="AG541" s="352"/>
      <c r="AH541" s="352"/>
    </row>
    <row r="542" spans="1:34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  <c r="AE542" s="352"/>
      <c r="AF542" s="352"/>
      <c r="AG542" s="352"/>
      <c r="AH542" s="352"/>
    </row>
    <row r="543" spans="1:34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  <c r="AE543" s="352"/>
      <c r="AF543" s="352"/>
      <c r="AG543" s="352"/>
      <c r="AH543" s="352"/>
    </row>
    <row r="544" spans="1:34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  <c r="AE544" s="352"/>
      <c r="AF544" s="352"/>
      <c r="AG544" s="352"/>
      <c r="AH544" s="352"/>
    </row>
    <row r="545" spans="1:34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  <c r="AE545" s="352"/>
      <c r="AF545" s="352"/>
      <c r="AG545" s="352"/>
      <c r="AH545" s="352"/>
    </row>
    <row r="546" spans="1:34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  <c r="AE546" s="352"/>
      <c r="AF546" s="352"/>
      <c r="AG546" s="352"/>
      <c r="AH546" s="352"/>
    </row>
    <row r="547" spans="1:34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  <c r="AE547" s="352"/>
      <c r="AF547" s="352"/>
      <c r="AG547" s="352"/>
      <c r="AH547" s="352"/>
    </row>
    <row r="548" spans="1:34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  <c r="AE548" s="352"/>
      <c r="AF548" s="352"/>
      <c r="AG548" s="352"/>
      <c r="AH548" s="352"/>
    </row>
    <row r="549" spans="1:34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  <c r="AE549" s="352"/>
      <c r="AF549" s="352"/>
      <c r="AG549" s="352"/>
      <c r="AH549" s="352"/>
    </row>
    <row r="550" spans="1:34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  <c r="AE550" s="352"/>
      <c r="AF550" s="352"/>
      <c r="AG550" s="352"/>
      <c r="AH550" s="352"/>
    </row>
    <row r="551" spans="1:34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  <c r="AE551" s="352"/>
      <c r="AF551" s="352"/>
      <c r="AG551" s="352"/>
      <c r="AH551" s="352"/>
    </row>
    <row r="552" spans="1:34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  <c r="AE552" s="352"/>
      <c r="AF552" s="352"/>
      <c r="AG552" s="352"/>
      <c r="AH552" s="352"/>
    </row>
    <row r="553" spans="1:34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  <c r="AE553" s="352"/>
      <c r="AF553" s="352"/>
      <c r="AG553" s="352"/>
      <c r="AH553" s="352"/>
    </row>
    <row r="554" spans="1:34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  <c r="AE554" s="352"/>
      <c r="AF554" s="352"/>
      <c r="AG554" s="352"/>
      <c r="AH554" s="352"/>
    </row>
    <row r="555" spans="1:34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  <c r="AE555" s="352"/>
      <c r="AF555" s="352"/>
      <c r="AG555" s="352"/>
      <c r="AH555" s="352"/>
    </row>
    <row r="556" spans="1:34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  <c r="AE556" s="352"/>
      <c r="AF556" s="352"/>
      <c r="AG556" s="352"/>
      <c r="AH556" s="352"/>
    </row>
    <row r="557" spans="1:34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  <c r="AE557" s="352"/>
      <c r="AF557" s="352"/>
      <c r="AG557" s="352"/>
      <c r="AH557" s="352"/>
    </row>
    <row r="558" spans="1:34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  <c r="AE558" s="352"/>
      <c r="AF558" s="352"/>
      <c r="AG558" s="352"/>
      <c r="AH558" s="352"/>
    </row>
    <row r="559" spans="1:34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  <c r="AE559" s="352"/>
      <c r="AF559" s="352"/>
      <c r="AG559" s="352"/>
      <c r="AH559" s="352"/>
    </row>
    <row r="560" spans="1:34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  <c r="AE560" s="352"/>
      <c r="AF560" s="352"/>
      <c r="AG560" s="352"/>
      <c r="AH560" s="352"/>
    </row>
    <row r="561" spans="1:34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  <c r="AE561" s="352"/>
      <c r="AF561" s="352"/>
      <c r="AG561" s="352"/>
      <c r="AH561" s="352"/>
    </row>
    <row r="562" spans="1:34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  <c r="AE562" s="352"/>
      <c r="AF562" s="352"/>
      <c r="AG562" s="352"/>
      <c r="AH562" s="352"/>
    </row>
    <row r="563" spans="1:34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  <c r="AE563" s="352"/>
      <c r="AF563" s="352"/>
      <c r="AG563" s="352"/>
      <c r="AH563" s="352"/>
    </row>
    <row r="564" spans="1:34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  <c r="AE564" s="352"/>
      <c r="AF564" s="352"/>
      <c r="AG564" s="352"/>
      <c r="AH564" s="352"/>
    </row>
    <row r="565" spans="1:34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  <c r="AE565" s="352"/>
      <c r="AF565" s="352"/>
      <c r="AG565" s="352"/>
      <c r="AH565" s="352"/>
    </row>
    <row r="566" spans="1:34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  <c r="AE566" s="352"/>
      <c r="AF566" s="352"/>
      <c r="AG566" s="352"/>
      <c r="AH566" s="352"/>
    </row>
    <row r="567" spans="1:34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  <c r="AE567" s="352"/>
      <c r="AF567" s="352"/>
      <c r="AG567" s="352"/>
      <c r="AH567" s="352"/>
    </row>
    <row r="568" spans="1:34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  <c r="AE568" s="352"/>
      <c r="AF568" s="352"/>
      <c r="AG568" s="352"/>
      <c r="AH568" s="352"/>
    </row>
    <row r="569" spans="1:34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  <c r="AE569" s="352"/>
      <c r="AF569" s="352"/>
      <c r="AG569" s="352"/>
      <c r="AH569" s="352"/>
    </row>
    <row r="570" spans="1:34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  <c r="AE570" s="352"/>
      <c r="AF570" s="352"/>
      <c r="AG570" s="352"/>
      <c r="AH570" s="352"/>
    </row>
    <row r="571" spans="1:34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  <c r="AE571" s="352"/>
      <c r="AF571" s="352"/>
      <c r="AG571" s="352"/>
      <c r="AH571" s="352"/>
    </row>
    <row r="572" spans="1:34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  <c r="AE572" s="352"/>
      <c r="AF572" s="352"/>
      <c r="AG572" s="352"/>
      <c r="AH572" s="352"/>
    </row>
    <row r="573" spans="1:34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  <c r="AE573" s="352"/>
      <c r="AF573" s="352"/>
      <c r="AG573" s="352"/>
      <c r="AH573" s="352"/>
    </row>
    <row r="574" spans="1:34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  <c r="AE574" s="352"/>
      <c r="AF574" s="352"/>
      <c r="AG574" s="352"/>
      <c r="AH574" s="352"/>
    </row>
    <row r="575" spans="1:34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  <c r="AE575" s="352"/>
      <c r="AF575" s="352"/>
      <c r="AG575" s="352"/>
      <c r="AH575" s="352"/>
    </row>
    <row r="576" spans="1:34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  <c r="AE576" s="352"/>
      <c r="AF576" s="352"/>
      <c r="AG576" s="352"/>
      <c r="AH576" s="352"/>
    </row>
    <row r="577" spans="1:34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  <c r="AE577" s="352"/>
      <c r="AF577" s="352"/>
      <c r="AG577" s="352"/>
      <c r="AH577" s="352"/>
    </row>
    <row r="578" spans="1:34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  <c r="AE578" s="352"/>
      <c r="AF578" s="352"/>
      <c r="AG578" s="352"/>
      <c r="AH578" s="352"/>
    </row>
    <row r="579" spans="1:34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  <c r="AE579" s="352"/>
      <c r="AF579" s="352"/>
      <c r="AG579" s="352"/>
      <c r="AH579" s="352"/>
    </row>
    <row r="580" spans="1:34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  <c r="AE580" s="352"/>
      <c r="AF580" s="352"/>
      <c r="AG580" s="352"/>
      <c r="AH580" s="352"/>
    </row>
    <row r="581" spans="1:34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  <c r="AE581" s="352"/>
      <c r="AF581" s="352"/>
      <c r="AG581" s="352"/>
      <c r="AH581" s="352"/>
    </row>
    <row r="582" spans="1:34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  <c r="AE582" s="352"/>
      <c r="AF582" s="352"/>
      <c r="AG582" s="352"/>
      <c r="AH582" s="352"/>
    </row>
    <row r="583" spans="1:34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  <c r="AE583" s="352"/>
      <c r="AF583" s="352"/>
      <c r="AG583" s="352"/>
      <c r="AH583" s="352"/>
    </row>
    <row r="584" spans="1:34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  <c r="AE584" s="352"/>
      <c r="AF584" s="352"/>
      <c r="AG584" s="352"/>
      <c r="AH584" s="352"/>
    </row>
    <row r="585" spans="1:34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  <c r="AE585" s="352"/>
      <c r="AF585" s="352"/>
      <c r="AG585" s="352"/>
      <c r="AH585" s="352"/>
    </row>
    <row r="586" spans="1:34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  <c r="AE586" s="352"/>
      <c r="AF586" s="352"/>
      <c r="AG586" s="352"/>
      <c r="AH586" s="352"/>
    </row>
    <row r="587" spans="1:34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  <c r="AE587" s="352"/>
      <c r="AF587" s="352"/>
      <c r="AG587" s="352"/>
      <c r="AH587" s="352"/>
    </row>
    <row r="588" spans="1:34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  <c r="AE588" s="352"/>
      <c r="AF588" s="352"/>
      <c r="AG588" s="352"/>
      <c r="AH588" s="352"/>
    </row>
    <row r="589" spans="1:34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  <c r="AE589" s="352"/>
      <c r="AF589" s="352"/>
      <c r="AG589" s="352"/>
      <c r="AH589" s="352"/>
    </row>
    <row r="590" spans="1:34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  <c r="AE590" s="352"/>
      <c r="AF590" s="352"/>
      <c r="AG590" s="352"/>
      <c r="AH590" s="352"/>
    </row>
    <row r="591" spans="1:34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  <c r="AE591" s="352"/>
      <c r="AF591" s="352"/>
      <c r="AG591" s="352"/>
      <c r="AH591" s="352"/>
    </row>
    <row r="592" spans="1:34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  <c r="AE592" s="352"/>
      <c r="AF592" s="352"/>
      <c r="AG592" s="352"/>
      <c r="AH592" s="352"/>
    </row>
    <row r="593" spans="1:34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  <c r="AE593" s="352"/>
      <c r="AF593" s="352"/>
      <c r="AG593" s="352"/>
      <c r="AH593" s="352"/>
    </row>
    <row r="594" spans="1:34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  <c r="AE594" s="352"/>
      <c r="AF594" s="352"/>
      <c r="AG594" s="352"/>
      <c r="AH594" s="352"/>
    </row>
    <row r="595" spans="1:34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  <c r="AE595" s="352"/>
      <c r="AF595" s="352"/>
      <c r="AG595" s="352"/>
      <c r="AH595" s="352"/>
    </row>
    <row r="596" spans="1:34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  <c r="AE596" s="352"/>
      <c r="AF596" s="352"/>
      <c r="AG596" s="352"/>
      <c r="AH596" s="352"/>
    </row>
    <row r="597" spans="1:34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  <c r="AE597" s="352"/>
      <c r="AF597" s="352"/>
      <c r="AG597" s="352"/>
      <c r="AH597" s="352"/>
    </row>
    <row r="598" spans="1:34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  <c r="AE598" s="352"/>
      <c r="AF598" s="352"/>
      <c r="AG598" s="352"/>
      <c r="AH598" s="352"/>
    </row>
    <row r="599" spans="1:34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  <c r="AE599" s="352"/>
      <c r="AF599" s="352"/>
      <c r="AG599" s="352"/>
      <c r="AH599" s="352"/>
    </row>
    <row r="600" spans="1:34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  <c r="AE600" s="352"/>
      <c r="AF600" s="352"/>
      <c r="AG600" s="352"/>
      <c r="AH600" s="352"/>
    </row>
    <row r="601" spans="1:34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  <c r="AE601" s="352"/>
      <c r="AF601" s="352"/>
      <c r="AG601" s="352"/>
      <c r="AH601" s="352"/>
    </row>
    <row r="602" spans="1:34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  <c r="AE602" s="352"/>
      <c r="AF602" s="352"/>
      <c r="AG602" s="352"/>
      <c r="AH602" s="352"/>
    </row>
    <row r="603" spans="1:34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  <c r="AE603" s="352"/>
      <c r="AF603" s="352"/>
      <c r="AG603" s="352"/>
      <c r="AH603" s="352"/>
    </row>
    <row r="604" spans="1:34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  <c r="AE604" s="352"/>
      <c r="AF604" s="352"/>
      <c r="AG604" s="352"/>
      <c r="AH604" s="352"/>
    </row>
    <row r="605" spans="1:34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  <c r="AE605" s="352"/>
      <c r="AF605" s="352"/>
      <c r="AG605" s="352"/>
      <c r="AH605" s="352"/>
    </row>
    <row r="606" spans="1:34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  <c r="AE606" s="352"/>
      <c r="AF606" s="352"/>
      <c r="AG606" s="352"/>
      <c r="AH606" s="352"/>
    </row>
    <row r="607" spans="1:34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  <c r="AE607" s="352"/>
      <c r="AF607" s="352"/>
      <c r="AG607" s="352"/>
      <c r="AH607" s="352"/>
    </row>
    <row r="608" spans="1:34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  <c r="AE608" s="352"/>
      <c r="AF608" s="352"/>
      <c r="AG608" s="352"/>
      <c r="AH608" s="352"/>
    </row>
    <row r="609" spans="1:34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  <c r="AE609" s="352"/>
      <c r="AF609" s="352"/>
      <c r="AG609" s="352"/>
      <c r="AH609" s="352"/>
    </row>
    <row r="610" spans="1:34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  <c r="AE610" s="352"/>
      <c r="AF610" s="352"/>
      <c r="AG610" s="352"/>
      <c r="AH610" s="352"/>
    </row>
    <row r="611" spans="1:34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  <c r="AE611" s="352"/>
      <c r="AF611" s="352"/>
      <c r="AG611" s="352"/>
      <c r="AH611" s="352"/>
    </row>
    <row r="612" spans="1:34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  <c r="AE612" s="352"/>
      <c r="AF612" s="352"/>
      <c r="AG612" s="352"/>
      <c r="AH612" s="352"/>
    </row>
    <row r="613" spans="1:34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  <c r="AE613" s="352"/>
      <c r="AF613" s="352"/>
      <c r="AG613" s="352"/>
      <c r="AH613" s="352"/>
    </row>
    <row r="614" spans="1:34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  <c r="AE614" s="352"/>
      <c r="AF614" s="352"/>
      <c r="AG614" s="352"/>
      <c r="AH614" s="352"/>
    </row>
    <row r="615" spans="1:34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  <c r="AE615" s="352"/>
      <c r="AF615" s="352"/>
      <c r="AG615" s="352"/>
      <c r="AH615" s="352"/>
    </row>
    <row r="616" spans="1:34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  <c r="AE616" s="352"/>
      <c r="AF616" s="352"/>
      <c r="AG616" s="352"/>
      <c r="AH616" s="352"/>
    </row>
    <row r="617" spans="1:34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  <c r="AE617" s="352"/>
      <c r="AF617" s="352"/>
      <c r="AG617" s="352"/>
      <c r="AH617" s="352"/>
    </row>
    <row r="618" spans="1:34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  <c r="AE618" s="352"/>
      <c r="AF618" s="352"/>
      <c r="AG618" s="352"/>
      <c r="AH618" s="352"/>
    </row>
    <row r="619" spans="1:34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  <c r="AE619" s="352"/>
      <c r="AF619" s="352"/>
      <c r="AG619" s="352"/>
      <c r="AH619" s="352"/>
    </row>
    <row r="620" spans="1:34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  <c r="AE620" s="352"/>
      <c r="AF620" s="352"/>
      <c r="AG620" s="352"/>
      <c r="AH620" s="352"/>
    </row>
    <row r="621" spans="1:34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  <c r="AE621" s="352"/>
      <c r="AF621" s="352"/>
      <c r="AG621" s="352"/>
      <c r="AH621" s="352"/>
    </row>
    <row r="622" spans="1:34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  <c r="AE622" s="352"/>
      <c r="AF622" s="352"/>
      <c r="AG622" s="352"/>
      <c r="AH622" s="352"/>
    </row>
    <row r="623" spans="1:34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  <c r="AE623" s="352"/>
      <c r="AF623" s="352"/>
      <c r="AG623" s="352"/>
      <c r="AH623" s="352"/>
    </row>
    <row r="624" spans="1:34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  <c r="AE624" s="352"/>
      <c r="AF624" s="352"/>
      <c r="AG624" s="352"/>
      <c r="AH624" s="352"/>
    </row>
    <row r="625" spans="1:34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  <c r="AE625" s="352"/>
      <c r="AF625" s="352"/>
      <c r="AG625" s="352"/>
      <c r="AH625" s="352"/>
    </row>
    <row r="626" spans="1:34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  <c r="AE626" s="352"/>
      <c r="AF626" s="352"/>
      <c r="AG626" s="352"/>
      <c r="AH626" s="352"/>
    </row>
    <row r="627" spans="1:34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  <c r="AE627" s="352"/>
      <c r="AF627" s="352"/>
      <c r="AG627" s="352"/>
      <c r="AH627" s="352"/>
    </row>
    <row r="628" spans="1:34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  <c r="AE628" s="352"/>
      <c r="AF628" s="352"/>
      <c r="AG628" s="352"/>
      <c r="AH628" s="352"/>
    </row>
    <row r="629" spans="1:34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  <c r="AE629" s="352"/>
      <c r="AF629" s="352"/>
      <c r="AG629" s="352"/>
      <c r="AH629" s="352"/>
    </row>
    <row r="630" spans="1:34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  <c r="AE630" s="352"/>
      <c r="AF630" s="352"/>
      <c r="AG630" s="352"/>
      <c r="AH630" s="352"/>
    </row>
    <row r="631" spans="1:34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  <c r="AE631" s="352"/>
      <c r="AF631" s="352"/>
      <c r="AG631" s="352"/>
      <c r="AH631" s="352"/>
    </row>
    <row r="632" spans="1:34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  <c r="AE632" s="352"/>
      <c r="AF632" s="352"/>
      <c r="AG632" s="352"/>
      <c r="AH632" s="352"/>
    </row>
    <row r="633" spans="1:34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  <c r="AE633" s="352"/>
      <c r="AF633" s="352"/>
      <c r="AG633" s="352"/>
      <c r="AH633" s="352"/>
    </row>
    <row r="634" spans="1:34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  <c r="AE634" s="352"/>
      <c r="AF634" s="352"/>
      <c r="AG634" s="352"/>
      <c r="AH634" s="352"/>
    </row>
    <row r="635" spans="1:34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  <c r="AE635" s="352"/>
      <c r="AF635" s="352"/>
      <c r="AG635" s="352"/>
      <c r="AH635" s="352"/>
    </row>
    <row r="636" spans="1:34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  <c r="AE636" s="352"/>
      <c r="AF636" s="352"/>
      <c r="AG636" s="352"/>
      <c r="AH636" s="352"/>
    </row>
    <row r="637" spans="1:34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  <c r="AE637" s="352"/>
      <c r="AF637" s="352"/>
      <c r="AG637" s="352"/>
      <c r="AH637" s="352"/>
    </row>
    <row r="638" spans="1:34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  <c r="AE638" s="352"/>
      <c r="AF638" s="352"/>
      <c r="AG638" s="352"/>
      <c r="AH638" s="352"/>
    </row>
    <row r="639" spans="1:34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  <c r="AE639" s="352"/>
      <c r="AF639" s="352"/>
      <c r="AG639" s="352"/>
      <c r="AH639" s="352"/>
    </row>
    <row r="640" spans="1:34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  <c r="AE640" s="352"/>
      <c r="AF640" s="352"/>
      <c r="AG640" s="352"/>
      <c r="AH640" s="352"/>
    </row>
    <row r="641" spans="1:34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  <c r="AE641" s="352"/>
      <c r="AF641" s="352"/>
      <c r="AG641" s="352"/>
      <c r="AH641" s="352"/>
    </row>
    <row r="642" spans="1:34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  <c r="AE642" s="352"/>
      <c r="AF642" s="352"/>
      <c r="AG642" s="352"/>
      <c r="AH642" s="352"/>
    </row>
    <row r="643" spans="1:34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  <c r="AE643" s="352"/>
      <c r="AF643" s="352"/>
      <c r="AG643" s="352"/>
      <c r="AH643" s="352"/>
    </row>
    <row r="644" spans="1:34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  <c r="AE644" s="352"/>
      <c r="AF644" s="352"/>
      <c r="AG644" s="352"/>
      <c r="AH644" s="352"/>
    </row>
    <row r="645" spans="1:34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  <c r="AE645" s="352"/>
      <c r="AF645" s="352"/>
      <c r="AG645" s="352"/>
      <c r="AH645" s="352"/>
    </row>
    <row r="646" spans="1:34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  <c r="AE646" s="352"/>
      <c r="AF646" s="352"/>
      <c r="AG646" s="352"/>
      <c r="AH646" s="352"/>
    </row>
    <row r="647" spans="1:34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  <c r="AE647" s="352"/>
      <c r="AF647" s="352"/>
      <c r="AG647" s="352"/>
      <c r="AH647" s="352"/>
    </row>
    <row r="648" spans="1:34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  <c r="AE648" s="352"/>
      <c r="AF648" s="352"/>
      <c r="AG648" s="352"/>
      <c r="AH648" s="352"/>
    </row>
    <row r="649" spans="1:34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  <c r="AE649" s="352"/>
      <c r="AF649" s="352"/>
      <c r="AG649" s="352"/>
      <c r="AH649" s="352"/>
    </row>
    <row r="650" spans="1:34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  <c r="AE650" s="352"/>
      <c r="AF650" s="352"/>
      <c r="AG650" s="352"/>
      <c r="AH650" s="352"/>
    </row>
    <row r="651" spans="1:34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  <c r="AE651" s="352"/>
      <c r="AF651" s="352"/>
      <c r="AG651" s="352"/>
      <c r="AH651" s="352"/>
    </row>
    <row r="652" spans="1:34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  <c r="AE652" s="352"/>
      <c r="AF652" s="352"/>
      <c r="AG652" s="352"/>
      <c r="AH652" s="352"/>
    </row>
    <row r="653" spans="1:34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  <c r="AE653" s="352"/>
      <c r="AF653" s="352"/>
      <c r="AG653" s="352"/>
      <c r="AH653" s="352"/>
    </row>
    <row r="654" spans="1:34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  <c r="AE654" s="352"/>
      <c r="AF654" s="352"/>
      <c r="AG654" s="352"/>
      <c r="AH654" s="352"/>
    </row>
    <row r="655" spans="1:34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  <c r="AE655" s="352"/>
      <c r="AF655" s="352"/>
      <c r="AG655" s="352"/>
      <c r="AH655" s="352"/>
    </row>
    <row r="656" spans="1:34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  <c r="AE656" s="352"/>
      <c r="AF656" s="352"/>
      <c r="AG656" s="352"/>
      <c r="AH656" s="352"/>
    </row>
    <row r="657" spans="1:34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  <c r="AE657" s="352"/>
      <c r="AF657" s="352"/>
      <c r="AG657" s="352"/>
      <c r="AH657" s="352"/>
    </row>
    <row r="658" spans="1:34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  <c r="AE658" s="352"/>
      <c r="AF658" s="352"/>
      <c r="AG658" s="352"/>
      <c r="AH658" s="352"/>
    </row>
    <row r="659" spans="1:34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  <c r="AE659" s="352"/>
      <c r="AF659" s="352"/>
      <c r="AG659" s="352"/>
      <c r="AH659" s="352"/>
    </row>
    <row r="660" spans="1:34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  <c r="AE660" s="352"/>
      <c r="AF660" s="352"/>
      <c r="AG660" s="352"/>
      <c r="AH660" s="352"/>
    </row>
    <row r="661" spans="1:34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  <c r="AE661" s="352"/>
      <c r="AF661" s="352"/>
      <c r="AG661" s="352"/>
      <c r="AH661" s="352"/>
    </row>
    <row r="662" spans="1:34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  <c r="AE662" s="352"/>
      <c r="AF662" s="352"/>
      <c r="AG662" s="352"/>
      <c r="AH662" s="352"/>
    </row>
    <row r="663" spans="1:34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  <c r="AE663" s="352"/>
      <c r="AF663" s="352"/>
      <c r="AG663" s="352"/>
      <c r="AH663" s="352"/>
    </row>
    <row r="664" spans="1:34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  <c r="AE664" s="352"/>
      <c r="AF664" s="352"/>
      <c r="AG664" s="352"/>
      <c r="AH664" s="352"/>
    </row>
    <row r="665" spans="1:34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  <c r="AE665" s="352"/>
      <c r="AF665" s="352"/>
      <c r="AG665" s="352"/>
      <c r="AH665" s="352"/>
    </row>
    <row r="666" spans="1:34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  <c r="AE666" s="352"/>
      <c r="AF666" s="352"/>
      <c r="AG666" s="352"/>
      <c r="AH666" s="352"/>
    </row>
    <row r="667" spans="1:34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  <c r="AE667" s="352"/>
      <c r="AF667" s="352"/>
      <c r="AG667" s="352"/>
      <c r="AH667" s="352"/>
    </row>
    <row r="668" spans="1:34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  <c r="AE668" s="352"/>
      <c r="AF668" s="352"/>
      <c r="AG668" s="352"/>
      <c r="AH668" s="352"/>
    </row>
    <row r="669" spans="1:34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  <c r="AE669" s="352"/>
      <c r="AF669" s="352"/>
      <c r="AG669" s="352"/>
      <c r="AH669" s="352"/>
    </row>
    <row r="670" spans="1:34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  <c r="AE670" s="352"/>
      <c r="AF670" s="352"/>
      <c r="AG670" s="352"/>
      <c r="AH670" s="352"/>
    </row>
    <row r="671" spans="1:34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  <c r="AE671" s="352"/>
      <c r="AF671" s="352"/>
      <c r="AG671" s="352"/>
      <c r="AH671" s="352"/>
    </row>
    <row r="672" spans="1:34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  <c r="AE672" s="352"/>
      <c r="AF672" s="352"/>
      <c r="AG672" s="352"/>
      <c r="AH672" s="352"/>
    </row>
    <row r="673" spans="1:34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  <c r="AE673" s="352"/>
      <c r="AF673" s="352"/>
      <c r="AG673" s="352"/>
      <c r="AH673" s="352"/>
    </row>
    <row r="674" spans="1:34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  <c r="AE674" s="352"/>
      <c r="AF674" s="352"/>
      <c r="AG674" s="352"/>
      <c r="AH674" s="352"/>
    </row>
    <row r="675" spans="1:34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  <c r="AE675" s="352"/>
      <c r="AF675" s="352"/>
      <c r="AG675" s="352"/>
      <c r="AH675" s="352"/>
    </row>
    <row r="676" spans="1:34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  <c r="AE676" s="352"/>
      <c r="AF676" s="352"/>
      <c r="AG676" s="352"/>
      <c r="AH676" s="352"/>
    </row>
    <row r="677" spans="1:34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  <c r="AE677" s="352"/>
      <c r="AF677" s="352"/>
      <c r="AG677" s="352"/>
      <c r="AH677" s="352"/>
    </row>
    <row r="678" spans="1:34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  <c r="AE678" s="352"/>
      <c r="AF678" s="352"/>
      <c r="AG678" s="352"/>
      <c r="AH678" s="352"/>
    </row>
    <row r="679" spans="1:34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  <c r="AE679" s="352"/>
      <c r="AF679" s="352"/>
      <c r="AG679" s="352"/>
      <c r="AH679" s="352"/>
    </row>
    <row r="680" spans="1:34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  <c r="AE680" s="352"/>
      <c r="AF680" s="352"/>
      <c r="AG680" s="352"/>
      <c r="AH680" s="352"/>
    </row>
    <row r="681" spans="1:34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  <c r="AE681" s="352"/>
      <c r="AF681" s="352"/>
      <c r="AG681" s="352"/>
      <c r="AH681" s="352"/>
    </row>
    <row r="682" spans="1:34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  <c r="AE682" s="352"/>
      <c r="AF682" s="352"/>
      <c r="AG682" s="352"/>
      <c r="AH682" s="352"/>
    </row>
    <row r="683" spans="1:34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  <c r="AE683" s="352"/>
      <c r="AF683" s="352"/>
      <c r="AG683" s="352"/>
      <c r="AH683" s="352"/>
    </row>
    <row r="684" spans="1:34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  <c r="AE684" s="352"/>
      <c r="AF684" s="352"/>
      <c r="AG684" s="352"/>
      <c r="AH684" s="352"/>
    </row>
    <row r="685" spans="1:34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  <c r="AE685" s="352"/>
      <c r="AF685" s="352"/>
      <c r="AG685" s="352"/>
      <c r="AH685" s="352"/>
    </row>
    <row r="686" spans="1:34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  <c r="AE686" s="352"/>
      <c r="AF686" s="352"/>
      <c r="AG686" s="352"/>
      <c r="AH686" s="352"/>
    </row>
    <row r="687" spans="1:34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  <c r="AE687" s="352"/>
      <c r="AF687" s="352"/>
      <c r="AG687" s="352"/>
      <c r="AH687" s="352"/>
    </row>
    <row r="688" spans="1:34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  <c r="AE688" s="352"/>
      <c r="AF688" s="352"/>
      <c r="AG688" s="352"/>
      <c r="AH688" s="352"/>
    </row>
    <row r="689" spans="1:34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  <c r="AE689" s="352"/>
      <c r="AF689" s="352"/>
      <c r="AG689" s="352"/>
      <c r="AH689" s="352"/>
    </row>
    <row r="690" spans="1:34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  <c r="AE690" s="352"/>
      <c r="AF690" s="352"/>
      <c r="AG690" s="352"/>
      <c r="AH690" s="352"/>
    </row>
    <row r="691" spans="1:34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  <c r="AE691" s="352"/>
      <c r="AF691" s="352"/>
      <c r="AG691" s="352"/>
      <c r="AH691" s="352"/>
    </row>
    <row r="692" spans="1:34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  <c r="AE692" s="352"/>
      <c r="AF692" s="352"/>
      <c r="AG692" s="352"/>
      <c r="AH692" s="352"/>
    </row>
    <row r="693" spans="1:34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  <c r="AE693" s="352"/>
      <c r="AF693" s="352"/>
      <c r="AG693" s="352"/>
      <c r="AH693" s="352"/>
    </row>
    <row r="694" spans="1:34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  <c r="AE694" s="352"/>
      <c r="AF694" s="352"/>
      <c r="AG694" s="352"/>
      <c r="AH694" s="352"/>
    </row>
    <row r="695" spans="1:34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  <c r="AE695" s="352"/>
      <c r="AF695" s="352"/>
      <c r="AG695" s="352"/>
      <c r="AH695" s="352"/>
    </row>
    <row r="696" spans="1:34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  <c r="AE696" s="352"/>
      <c r="AF696" s="352"/>
      <c r="AG696" s="352"/>
      <c r="AH696" s="352"/>
    </row>
    <row r="697" spans="1:34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  <c r="AE697" s="352"/>
      <c r="AF697" s="352"/>
      <c r="AG697" s="352"/>
      <c r="AH697" s="352"/>
    </row>
    <row r="698" spans="1:34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  <c r="AE698" s="352"/>
      <c r="AF698" s="352"/>
      <c r="AG698" s="352"/>
      <c r="AH698" s="352"/>
    </row>
    <row r="699" spans="1:34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  <c r="AE699" s="352"/>
      <c r="AF699" s="352"/>
      <c r="AG699" s="352"/>
      <c r="AH699" s="352"/>
    </row>
    <row r="700" spans="1:34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  <c r="AE700" s="352"/>
      <c r="AF700" s="352"/>
      <c r="AG700" s="352"/>
      <c r="AH700" s="352"/>
    </row>
    <row r="701" spans="1:34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  <c r="AE701" s="352"/>
      <c r="AF701" s="352"/>
      <c r="AG701" s="352"/>
      <c r="AH701" s="352"/>
    </row>
    <row r="702" spans="1:34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  <c r="AE702" s="352"/>
      <c r="AF702" s="352"/>
      <c r="AG702" s="352"/>
      <c r="AH702" s="352"/>
    </row>
    <row r="703" spans="1:34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  <c r="AE703" s="352"/>
      <c r="AF703" s="352"/>
      <c r="AG703" s="352"/>
      <c r="AH703" s="352"/>
    </row>
    <row r="704" spans="1:34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  <c r="AE704" s="352"/>
      <c r="AF704" s="352"/>
      <c r="AG704" s="352"/>
      <c r="AH704" s="352"/>
    </row>
    <row r="705" spans="1:34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  <c r="AE705" s="352"/>
      <c r="AF705" s="352"/>
      <c r="AG705" s="352"/>
      <c r="AH705" s="352"/>
    </row>
    <row r="706" spans="1:34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  <c r="AE706" s="352"/>
      <c r="AF706" s="352"/>
      <c r="AG706" s="352"/>
      <c r="AH706" s="352"/>
    </row>
    <row r="707" spans="1:34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  <c r="AE707" s="352"/>
      <c r="AF707" s="352"/>
      <c r="AG707" s="352"/>
      <c r="AH707" s="352"/>
    </row>
    <row r="708" spans="1:34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  <c r="AE708" s="352"/>
      <c r="AF708" s="352"/>
      <c r="AG708" s="352"/>
      <c r="AH708" s="352"/>
    </row>
    <row r="709" spans="1:34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  <c r="AE709" s="352"/>
      <c r="AF709" s="352"/>
      <c r="AG709" s="352"/>
      <c r="AH709" s="352"/>
    </row>
    <row r="710" spans="1:34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  <c r="AE710" s="352"/>
      <c r="AF710" s="352"/>
      <c r="AG710" s="352"/>
      <c r="AH710" s="352"/>
    </row>
    <row r="711" spans="1:34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  <c r="AE711" s="352"/>
      <c r="AF711" s="352"/>
      <c r="AG711" s="352"/>
      <c r="AH711" s="352"/>
    </row>
    <row r="712" spans="1:34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  <c r="AE712" s="352"/>
      <c r="AF712" s="352"/>
      <c r="AG712" s="352"/>
      <c r="AH712" s="352"/>
    </row>
    <row r="713" spans="1:34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  <c r="AE713" s="352"/>
      <c r="AF713" s="352"/>
      <c r="AG713" s="352"/>
      <c r="AH713" s="352"/>
    </row>
    <row r="714" spans="1:34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  <c r="AE714" s="352"/>
      <c r="AF714" s="352"/>
      <c r="AG714" s="352"/>
      <c r="AH714" s="352"/>
    </row>
    <row r="715" spans="1:34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  <c r="AE715" s="352"/>
      <c r="AF715" s="352"/>
      <c r="AG715" s="352"/>
      <c r="AH715" s="352"/>
    </row>
    <row r="716" spans="1:34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  <c r="AE716" s="352"/>
      <c r="AF716" s="352"/>
      <c r="AG716" s="352"/>
      <c r="AH716" s="352"/>
    </row>
    <row r="717" spans="1:34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  <c r="AE717" s="352"/>
      <c r="AF717" s="352"/>
      <c r="AG717" s="352"/>
      <c r="AH717" s="352"/>
    </row>
    <row r="718" spans="1:34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  <c r="AE718" s="352"/>
      <c r="AF718" s="352"/>
      <c r="AG718" s="352"/>
      <c r="AH718" s="352"/>
    </row>
    <row r="719" spans="1:34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  <c r="AE719" s="352"/>
      <c r="AF719" s="352"/>
      <c r="AG719" s="352"/>
      <c r="AH719" s="352"/>
    </row>
    <row r="720" spans="1:34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  <c r="AE720" s="352"/>
      <c r="AF720" s="352"/>
      <c r="AG720" s="352"/>
      <c r="AH720" s="352"/>
    </row>
    <row r="721" spans="1:34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  <c r="AE721" s="352"/>
      <c r="AF721" s="352"/>
      <c r="AG721" s="352"/>
      <c r="AH721" s="352"/>
    </row>
    <row r="722" spans="1:34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  <c r="AE722" s="352"/>
      <c r="AF722" s="352"/>
      <c r="AG722" s="352"/>
      <c r="AH722" s="352"/>
    </row>
    <row r="723" spans="1:34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  <c r="AE723" s="352"/>
      <c r="AF723" s="352"/>
      <c r="AG723" s="352"/>
      <c r="AH723" s="352"/>
    </row>
    <row r="724" spans="1:34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  <c r="AE724" s="352"/>
      <c r="AF724" s="352"/>
      <c r="AG724" s="352"/>
      <c r="AH724" s="352"/>
    </row>
    <row r="725" spans="1:34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  <c r="AE725" s="352"/>
      <c r="AF725" s="352"/>
      <c r="AG725" s="352"/>
      <c r="AH725" s="352"/>
    </row>
    <row r="726" spans="1:34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  <c r="AE726" s="352"/>
      <c r="AF726" s="352"/>
      <c r="AG726" s="352"/>
      <c r="AH726" s="352"/>
    </row>
    <row r="727" spans="1:34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  <c r="AE727" s="352"/>
      <c r="AF727" s="352"/>
      <c r="AG727" s="352"/>
      <c r="AH727" s="352"/>
    </row>
    <row r="728" spans="1:34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  <c r="AE728" s="352"/>
      <c r="AF728" s="352"/>
      <c r="AG728" s="352"/>
      <c r="AH728" s="352"/>
    </row>
    <row r="729" spans="1:34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  <c r="AE729" s="352"/>
      <c r="AF729" s="352"/>
      <c r="AG729" s="352"/>
      <c r="AH729" s="352"/>
    </row>
    <row r="730" spans="1:34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  <c r="AE730" s="352"/>
      <c r="AF730" s="352"/>
      <c r="AG730" s="352"/>
      <c r="AH730" s="352"/>
    </row>
    <row r="731" spans="1:34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  <c r="AE731" s="352"/>
      <c r="AF731" s="352"/>
      <c r="AG731" s="352"/>
      <c r="AH731" s="352"/>
    </row>
    <row r="732" spans="1:34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  <c r="AE732" s="352"/>
      <c r="AF732" s="352"/>
      <c r="AG732" s="352"/>
      <c r="AH732" s="352"/>
    </row>
    <row r="733" spans="1:34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  <c r="AE733" s="352"/>
      <c r="AF733" s="352"/>
      <c r="AG733" s="352"/>
      <c r="AH733" s="352"/>
    </row>
    <row r="734" spans="1:34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  <c r="AE734" s="352"/>
      <c r="AF734" s="352"/>
      <c r="AG734" s="352"/>
      <c r="AH734" s="352"/>
    </row>
    <row r="735" spans="1:34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  <c r="AE735" s="352"/>
      <c r="AF735" s="352"/>
      <c r="AG735" s="352"/>
      <c r="AH735" s="352"/>
    </row>
    <row r="736" spans="1:34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  <c r="AE736" s="352"/>
      <c r="AF736" s="352"/>
      <c r="AG736" s="352"/>
      <c r="AH736" s="352"/>
    </row>
    <row r="737" spans="1:34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  <c r="AE737" s="352"/>
      <c r="AF737" s="352"/>
      <c r="AG737" s="352"/>
      <c r="AH737" s="352"/>
    </row>
    <row r="738" spans="1:34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  <c r="AE738" s="352"/>
      <c r="AF738" s="352"/>
      <c r="AG738" s="352"/>
      <c r="AH738" s="352"/>
    </row>
    <row r="739" spans="1:34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  <c r="AE739" s="352"/>
      <c r="AF739" s="352"/>
      <c r="AG739" s="352"/>
      <c r="AH739" s="352"/>
    </row>
    <row r="740" spans="1:34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  <c r="AE740" s="352"/>
      <c r="AF740" s="352"/>
      <c r="AG740" s="352"/>
      <c r="AH740" s="352"/>
    </row>
    <row r="741" spans="1:34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  <c r="AE741" s="352"/>
      <c r="AF741" s="352"/>
      <c r="AG741" s="352"/>
      <c r="AH741" s="352"/>
    </row>
    <row r="742" spans="1:34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  <c r="AE742" s="352"/>
      <c r="AF742" s="352"/>
      <c r="AG742" s="352"/>
      <c r="AH742" s="352"/>
    </row>
    <row r="743" spans="1:34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  <c r="AE743" s="352"/>
      <c r="AF743" s="352"/>
      <c r="AG743" s="352"/>
      <c r="AH743" s="352"/>
    </row>
    <row r="744" spans="1:34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  <c r="AE744" s="352"/>
      <c r="AF744" s="352"/>
      <c r="AG744" s="352"/>
      <c r="AH744" s="352"/>
    </row>
    <row r="745" spans="1:34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  <c r="AE745" s="352"/>
      <c r="AF745" s="352"/>
      <c r="AG745" s="352"/>
      <c r="AH745" s="352"/>
    </row>
    <row r="746" spans="1:34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  <c r="AE746" s="352"/>
      <c r="AF746" s="352"/>
      <c r="AG746" s="352"/>
      <c r="AH746" s="352"/>
    </row>
    <row r="747" spans="1:34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  <c r="AE747" s="352"/>
      <c r="AF747" s="352"/>
      <c r="AG747" s="352"/>
      <c r="AH747" s="352"/>
    </row>
    <row r="748" spans="1:34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  <c r="AE748" s="352"/>
      <c r="AF748" s="352"/>
      <c r="AG748" s="352"/>
      <c r="AH748" s="352"/>
    </row>
    <row r="749" spans="1:34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  <c r="AE749" s="352"/>
      <c r="AF749" s="352"/>
      <c r="AG749" s="352"/>
      <c r="AH749" s="352"/>
    </row>
    <row r="750" spans="1:34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  <c r="AE750" s="352"/>
      <c r="AF750" s="352"/>
      <c r="AG750" s="352"/>
      <c r="AH750" s="352"/>
    </row>
    <row r="751" spans="1:34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  <c r="AE751" s="352"/>
      <c r="AF751" s="352"/>
      <c r="AG751" s="352"/>
      <c r="AH751" s="352"/>
    </row>
    <row r="752" spans="1:34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  <c r="AE752" s="352"/>
      <c r="AF752" s="352"/>
      <c r="AG752" s="352"/>
      <c r="AH752" s="352"/>
    </row>
    <row r="753" spans="1:34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  <c r="AE753" s="352"/>
      <c r="AF753" s="352"/>
      <c r="AG753" s="352"/>
      <c r="AH753" s="352"/>
    </row>
    <row r="754" spans="1:34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  <c r="AE754" s="352"/>
      <c r="AF754" s="352"/>
      <c r="AG754" s="352"/>
      <c r="AH754" s="352"/>
    </row>
    <row r="755" spans="1:34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  <c r="AE755" s="352"/>
      <c r="AF755" s="352"/>
      <c r="AG755" s="352"/>
      <c r="AH755" s="352"/>
    </row>
    <row r="756" spans="1:34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  <c r="AE756" s="352"/>
      <c r="AF756" s="352"/>
      <c r="AG756" s="352"/>
      <c r="AH756" s="352"/>
    </row>
    <row r="757" spans="1:34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  <c r="AE757" s="352"/>
      <c r="AF757" s="352"/>
      <c r="AG757" s="352"/>
      <c r="AH757" s="352"/>
    </row>
    <row r="758" spans="1:34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  <c r="AE758" s="352"/>
      <c r="AF758" s="352"/>
      <c r="AG758" s="352"/>
      <c r="AH758" s="352"/>
    </row>
    <row r="759" spans="1:34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  <c r="AE759" s="352"/>
      <c r="AF759" s="352"/>
      <c r="AG759" s="352"/>
      <c r="AH759" s="352"/>
    </row>
    <row r="760" spans="1:34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  <c r="AE760" s="352"/>
      <c r="AF760" s="352"/>
      <c r="AG760" s="352"/>
      <c r="AH760" s="352"/>
    </row>
    <row r="761" spans="1:34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  <c r="AE761" s="352"/>
      <c r="AF761" s="352"/>
      <c r="AG761" s="352"/>
      <c r="AH761" s="352"/>
    </row>
    <row r="762" spans="1:34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  <c r="AE762" s="352"/>
      <c r="AF762" s="352"/>
      <c r="AG762" s="352"/>
      <c r="AH762" s="352"/>
    </row>
    <row r="763" spans="1:34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  <c r="AE763" s="352"/>
      <c r="AF763" s="352"/>
      <c r="AG763" s="352"/>
      <c r="AH763" s="352"/>
    </row>
    <row r="764" spans="1:34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  <c r="AE764" s="352"/>
      <c r="AF764" s="352"/>
      <c r="AG764" s="352"/>
      <c r="AH764" s="352"/>
    </row>
    <row r="765" spans="1:34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  <c r="AE765" s="352"/>
      <c r="AF765" s="352"/>
      <c r="AG765" s="352"/>
      <c r="AH765" s="352"/>
    </row>
    <row r="766" spans="1:34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  <c r="AE766" s="352"/>
      <c r="AF766" s="352"/>
      <c r="AG766" s="352"/>
      <c r="AH766" s="352"/>
    </row>
    <row r="767" spans="1:34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  <c r="AE767" s="352"/>
      <c r="AF767" s="352"/>
      <c r="AG767" s="352"/>
      <c r="AH767" s="352"/>
    </row>
    <row r="768" spans="1:34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  <c r="AE768" s="352"/>
      <c r="AF768" s="352"/>
      <c r="AG768" s="352"/>
      <c r="AH768" s="352"/>
    </row>
    <row r="769" spans="1:34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  <c r="AE769" s="352"/>
      <c r="AF769" s="352"/>
      <c r="AG769" s="352"/>
      <c r="AH769" s="352"/>
    </row>
    <row r="770" spans="1:34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  <c r="AE770" s="352"/>
      <c r="AF770" s="352"/>
      <c r="AG770" s="352"/>
      <c r="AH770" s="352"/>
    </row>
    <row r="771" spans="1:34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  <c r="AE771" s="352"/>
      <c r="AF771" s="352"/>
      <c r="AG771" s="352"/>
      <c r="AH771" s="352"/>
    </row>
    <row r="772" spans="1:34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  <c r="AE772" s="352"/>
      <c r="AF772" s="352"/>
      <c r="AG772" s="352"/>
      <c r="AH772" s="352"/>
    </row>
    <row r="773" spans="1:34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  <c r="AE773" s="352"/>
      <c r="AF773" s="352"/>
      <c r="AG773" s="352"/>
      <c r="AH773" s="352"/>
    </row>
    <row r="774" spans="1:34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  <c r="AE774" s="352"/>
      <c r="AF774" s="352"/>
      <c r="AG774" s="352"/>
      <c r="AH774" s="352"/>
    </row>
    <row r="775" spans="1:34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  <c r="AE775" s="352"/>
      <c r="AF775" s="352"/>
      <c r="AG775" s="352"/>
      <c r="AH775" s="352"/>
    </row>
    <row r="776" spans="1:34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  <c r="AE776" s="352"/>
      <c r="AF776" s="352"/>
      <c r="AG776" s="352"/>
      <c r="AH776" s="352"/>
    </row>
    <row r="777" spans="1:34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  <c r="AE777" s="352"/>
      <c r="AF777" s="352"/>
      <c r="AG777" s="352"/>
      <c r="AH777" s="352"/>
    </row>
    <row r="778" spans="1:34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  <c r="AE778" s="352"/>
      <c r="AF778" s="352"/>
      <c r="AG778" s="352"/>
      <c r="AH778" s="352"/>
    </row>
    <row r="779" spans="1:34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  <c r="AE779" s="352"/>
      <c r="AF779" s="352"/>
      <c r="AG779" s="352"/>
      <c r="AH779" s="352"/>
    </row>
    <row r="780" spans="1:34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  <c r="AE780" s="352"/>
      <c r="AF780" s="352"/>
      <c r="AG780" s="352"/>
      <c r="AH780" s="352"/>
    </row>
    <row r="781" spans="1:34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  <c r="AE781" s="352"/>
      <c r="AF781" s="352"/>
      <c r="AG781" s="352"/>
      <c r="AH781" s="352"/>
    </row>
    <row r="782" spans="1:34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  <c r="AE782" s="352"/>
      <c r="AF782" s="352"/>
      <c r="AG782" s="352"/>
      <c r="AH782" s="352"/>
    </row>
    <row r="783" spans="1:34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  <c r="AE783" s="352"/>
      <c r="AF783" s="352"/>
      <c r="AG783" s="352"/>
      <c r="AH783" s="352"/>
    </row>
    <row r="784" spans="1:34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  <c r="AE784" s="352"/>
      <c r="AF784" s="352"/>
      <c r="AG784" s="352"/>
      <c r="AH784" s="352"/>
    </row>
    <row r="785" spans="1:34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  <c r="AE785" s="352"/>
      <c r="AF785" s="352"/>
      <c r="AG785" s="352"/>
      <c r="AH785" s="352"/>
    </row>
    <row r="786" spans="1:34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  <c r="AE786" s="352"/>
      <c r="AF786" s="352"/>
      <c r="AG786" s="352"/>
      <c r="AH786" s="352"/>
    </row>
    <row r="787" spans="1:34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  <c r="AE787" s="352"/>
      <c r="AF787" s="352"/>
      <c r="AG787" s="352"/>
      <c r="AH787" s="352"/>
    </row>
    <row r="788" spans="1:34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  <c r="AE788" s="352"/>
      <c r="AF788" s="352"/>
      <c r="AG788" s="352"/>
      <c r="AH788" s="352"/>
    </row>
    <row r="789" spans="1:34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  <c r="AE789" s="352"/>
      <c r="AF789" s="352"/>
      <c r="AG789" s="352"/>
      <c r="AH789" s="352"/>
    </row>
    <row r="790" spans="1:34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  <c r="AE790" s="352"/>
      <c r="AF790" s="352"/>
      <c r="AG790" s="352"/>
      <c r="AH790" s="352"/>
    </row>
    <row r="791" spans="1:34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  <c r="AE791" s="352"/>
      <c r="AF791" s="352"/>
      <c r="AG791" s="352"/>
      <c r="AH791" s="352"/>
    </row>
    <row r="792" spans="1:34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  <c r="AE792" s="352"/>
      <c r="AF792" s="352"/>
      <c r="AG792" s="352"/>
      <c r="AH792" s="352"/>
    </row>
    <row r="793" spans="1:34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  <c r="AE793" s="352"/>
      <c r="AF793" s="352"/>
      <c r="AG793" s="352"/>
      <c r="AH793" s="352"/>
    </row>
    <row r="794" spans="1:34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  <c r="AE794" s="352"/>
      <c r="AF794" s="352"/>
      <c r="AG794" s="352"/>
      <c r="AH794" s="352"/>
    </row>
    <row r="795" spans="1:34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  <c r="AE795" s="352"/>
      <c r="AF795" s="352"/>
      <c r="AG795" s="352"/>
      <c r="AH795" s="352"/>
    </row>
    <row r="796" spans="1:34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  <c r="AE796" s="352"/>
      <c r="AF796" s="352"/>
      <c r="AG796" s="352"/>
      <c r="AH796" s="352"/>
    </row>
    <row r="797" spans="1:34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  <c r="AE797" s="352"/>
      <c r="AF797" s="352"/>
      <c r="AG797" s="352"/>
      <c r="AH797" s="352"/>
    </row>
    <row r="798" spans="1:34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  <c r="AE798" s="352"/>
      <c r="AF798" s="352"/>
      <c r="AG798" s="352"/>
      <c r="AH798" s="352"/>
    </row>
    <row r="799" spans="1:34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  <c r="AE799" s="352"/>
      <c r="AF799" s="352"/>
      <c r="AG799" s="352"/>
      <c r="AH799" s="352"/>
    </row>
    <row r="800" spans="1:34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  <c r="AE800" s="352"/>
      <c r="AF800" s="352"/>
      <c r="AG800" s="352"/>
      <c r="AH800" s="352"/>
    </row>
    <row r="801" spans="1:34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  <c r="AE801" s="352"/>
      <c r="AF801" s="352"/>
      <c r="AG801" s="352"/>
      <c r="AH801" s="352"/>
    </row>
    <row r="802" spans="1:34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  <c r="AE802" s="352"/>
      <c r="AF802" s="352"/>
      <c r="AG802" s="352"/>
      <c r="AH802" s="352"/>
    </row>
    <row r="803" spans="1:34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  <c r="AE803" s="352"/>
      <c r="AF803" s="352"/>
      <c r="AG803" s="352"/>
      <c r="AH803" s="352"/>
    </row>
    <row r="804" spans="1:34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  <c r="AE804" s="352"/>
      <c r="AF804" s="352"/>
      <c r="AG804" s="352"/>
      <c r="AH804" s="352"/>
    </row>
    <row r="805" spans="1:34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  <c r="AE805" s="352"/>
      <c r="AF805" s="352"/>
      <c r="AG805" s="352"/>
      <c r="AH805" s="352"/>
    </row>
    <row r="806" spans="1:34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  <c r="AE806" s="352"/>
      <c r="AF806" s="352"/>
      <c r="AG806" s="352"/>
      <c r="AH806" s="352"/>
    </row>
    <row r="807" spans="1:34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  <c r="AE807" s="352"/>
      <c r="AF807" s="352"/>
      <c r="AG807" s="352"/>
      <c r="AH807" s="352"/>
    </row>
    <row r="808" spans="1:34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  <c r="AE808" s="352"/>
      <c r="AF808" s="352"/>
      <c r="AG808" s="352"/>
      <c r="AH808" s="352"/>
    </row>
    <row r="809" spans="1:34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  <c r="AE809" s="352"/>
      <c r="AF809" s="352"/>
      <c r="AG809" s="352"/>
      <c r="AH809" s="352"/>
    </row>
    <row r="810" spans="1:34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  <c r="AE810" s="352"/>
      <c r="AF810" s="352"/>
      <c r="AG810" s="352"/>
      <c r="AH810" s="352"/>
    </row>
    <row r="811" spans="1:34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  <c r="AE811" s="352"/>
      <c r="AF811" s="352"/>
      <c r="AG811" s="352"/>
      <c r="AH811" s="352"/>
    </row>
    <row r="812" spans="1:34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  <c r="AE812" s="352"/>
      <c r="AF812" s="352"/>
      <c r="AG812" s="352"/>
      <c r="AH812" s="352"/>
    </row>
    <row r="813" spans="1:34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  <c r="AE813" s="352"/>
      <c r="AF813" s="352"/>
      <c r="AG813" s="352"/>
      <c r="AH813" s="352"/>
    </row>
    <row r="814" spans="1:34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  <c r="AE814" s="352"/>
      <c r="AF814" s="352"/>
      <c r="AG814" s="352"/>
      <c r="AH814" s="352"/>
    </row>
    <row r="815" spans="1:34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  <c r="AE815" s="352"/>
      <c r="AF815" s="352"/>
      <c r="AG815" s="352"/>
      <c r="AH815" s="352"/>
    </row>
    <row r="816" spans="1:34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  <c r="AE816" s="352"/>
      <c r="AF816" s="352"/>
      <c r="AG816" s="352"/>
      <c r="AH816" s="352"/>
    </row>
    <row r="817" spans="1:34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  <c r="AE817" s="352"/>
      <c r="AF817" s="352"/>
      <c r="AG817" s="352"/>
      <c r="AH817" s="352"/>
    </row>
    <row r="818" spans="1:34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  <c r="AE818" s="352"/>
      <c r="AF818" s="352"/>
      <c r="AG818" s="352"/>
      <c r="AH818" s="352"/>
    </row>
    <row r="819" spans="1:34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  <c r="AE819" s="352"/>
      <c r="AF819" s="352"/>
      <c r="AG819" s="352"/>
      <c r="AH819" s="352"/>
    </row>
    <row r="820" spans="1:34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  <c r="AE820" s="352"/>
      <c r="AF820" s="352"/>
      <c r="AG820" s="352"/>
      <c r="AH820" s="352"/>
    </row>
    <row r="821" spans="1:34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  <c r="AE821" s="352"/>
      <c r="AF821" s="352"/>
      <c r="AG821" s="352"/>
      <c r="AH821" s="352"/>
    </row>
    <row r="822" spans="1:34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  <c r="AE822" s="352"/>
      <c r="AF822" s="352"/>
      <c r="AG822" s="352"/>
      <c r="AH822" s="352"/>
    </row>
    <row r="823" spans="1:34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  <c r="AE823" s="352"/>
      <c r="AF823" s="352"/>
      <c r="AG823" s="352"/>
      <c r="AH823" s="352"/>
    </row>
    <row r="824" spans="1:34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  <c r="AE824" s="352"/>
      <c r="AF824" s="352"/>
      <c r="AG824" s="352"/>
      <c r="AH824" s="352"/>
    </row>
    <row r="825" spans="1:34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  <c r="AE825" s="352"/>
      <c r="AF825" s="352"/>
      <c r="AG825" s="352"/>
      <c r="AH825" s="352"/>
    </row>
    <row r="826" spans="1:34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  <c r="AE826" s="352"/>
      <c r="AF826" s="352"/>
      <c r="AG826" s="352"/>
      <c r="AH826" s="352"/>
    </row>
    <row r="827" spans="1:34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  <c r="AE827" s="352"/>
      <c r="AF827" s="352"/>
      <c r="AG827" s="352"/>
      <c r="AH827" s="352"/>
    </row>
    <row r="828" spans="1:34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  <c r="AE828" s="352"/>
      <c r="AF828" s="352"/>
      <c r="AG828" s="352"/>
      <c r="AH828" s="352"/>
    </row>
    <row r="829" spans="1:34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  <c r="AE829" s="352"/>
      <c r="AF829" s="352"/>
      <c r="AG829" s="352"/>
      <c r="AH829" s="352"/>
    </row>
    <row r="830" spans="1:34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  <c r="AE830" s="352"/>
      <c r="AF830" s="352"/>
      <c r="AG830" s="352"/>
      <c r="AH830" s="352"/>
    </row>
    <row r="831" spans="1:34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  <c r="AE831" s="352"/>
      <c r="AF831" s="352"/>
      <c r="AG831" s="352"/>
      <c r="AH831" s="352"/>
    </row>
    <row r="832" spans="1:34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  <c r="AE832" s="352"/>
      <c r="AF832" s="352"/>
      <c r="AG832" s="352"/>
      <c r="AH832" s="352"/>
    </row>
    <row r="833" spans="1:34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  <c r="AE833" s="352"/>
      <c r="AF833" s="352"/>
      <c r="AG833" s="352"/>
      <c r="AH833" s="352"/>
    </row>
    <row r="834" spans="1:34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  <c r="AE834" s="352"/>
      <c r="AF834" s="352"/>
      <c r="AG834" s="352"/>
      <c r="AH834" s="352"/>
    </row>
    <row r="835" spans="1:34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  <c r="AE835" s="352"/>
      <c r="AF835" s="352"/>
      <c r="AG835" s="352"/>
      <c r="AH835" s="352"/>
    </row>
    <row r="836" spans="1:34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  <c r="AE836" s="352"/>
      <c r="AF836" s="352"/>
      <c r="AG836" s="352"/>
      <c r="AH836" s="352"/>
    </row>
    <row r="837" spans="1:34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  <c r="AE837" s="352"/>
      <c r="AF837" s="352"/>
      <c r="AG837" s="352"/>
      <c r="AH837" s="352"/>
    </row>
    <row r="838" spans="1:34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  <c r="AE838" s="352"/>
      <c r="AF838" s="352"/>
      <c r="AG838" s="352"/>
      <c r="AH838" s="352"/>
    </row>
    <row r="839" spans="1:34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  <c r="AE839" s="352"/>
      <c r="AF839" s="352"/>
      <c r="AG839" s="352"/>
      <c r="AH839" s="352"/>
    </row>
    <row r="840" spans="1:34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  <c r="AE840" s="352"/>
      <c r="AF840" s="352"/>
      <c r="AG840" s="352"/>
      <c r="AH840" s="352"/>
    </row>
    <row r="841" spans="1:34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  <c r="AE841" s="352"/>
      <c r="AF841" s="352"/>
      <c r="AG841" s="352"/>
      <c r="AH841" s="352"/>
    </row>
    <row r="842" spans="1:34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  <c r="AE842" s="352"/>
      <c r="AF842" s="352"/>
      <c r="AG842" s="352"/>
      <c r="AH842" s="352"/>
    </row>
    <row r="843" spans="1:34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  <c r="AE843" s="352"/>
      <c r="AF843" s="352"/>
      <c r="AG843" s="352"/>
      <c r="AH843" s="352"/>
    </row>
    <row r="844" spans="1:34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  <c r="AE844" s="352"/>
      <c r="AF844" s="352"/>
      <c r="AG844" s="352"/>
      <c r="AH844" s="352"/>
    </row>
    <row r="845" spans="1:34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  <c r="AE845" s="352"/>
      <c r="AF845" s="352"/>
      <c r="AG845" s="352"/>
      <c r="AH845" s="352"/>
    </row>
    <row r="846" spans="1:34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  <c r="AE846" s="352"/>
      <c r="AF846" s="352"/>
      <c r="AG846" s="352"/>
      <c r="AH846" s="352"/>
    </row>
    <row r="847" spans="1:34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  <c r="AE847" s="352"/>
      <c r="AF847" s="352"/>
      <c r="AG847" s="352"/>
      <c r="AH847" s="352"/>
    </row>
    <row r="848" spans="1:34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  <c r="AE848" s="352"/>
      <c r="AF848" s="352"/>
      <c r="AG848" s="352"/>
      <c r="AH848" s="352"/>
    </row>
    <row r="849" spans="1:34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  <c r="AE849" s="352"/>
      <c r="AF849" s="352"/>
      <c r="AG849" s="352"/>
      <c r="AH849" s="352"/>
    </row>
    <row r="850" spans="1:34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  <c r="AE850" s="352"/>
      <c r="AF850" s="352"/>
      <c r="AG850" s="352"/>
      <c r="AH850" s="352"/>
    </row>
    <row r="851" spans="1:34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  <c r="AE851" s="352"/>
      <c r="AF851" s="352"/>
      <c r="AG851" s="352"/>
      <c r="AH851" s="352"/>
    </row>
    <row r="852" spans="1:34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  <c r="AE852" s="352"/>
      <c r="AF852" s="352"/>
      <c r="AG852" s="352"/>
      <c r="AH852" s="352"/>
    </row>
    <row r="853" spans="1:34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  <c r="AE853" s="352"/>
      <c r="AF853" s="352"/>
      <c r="AG853" s="352"/>
      <c r="AH853" s="352"/>
    </row>
    <row r="854" spans="1:34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  <c r="AE854" s="352"/>
      <c r="AF854" s="352"/>
      <c r="AG854" s="352"/>
      <c r="AH854" s="352"/>
    </row>
    <row r="855" spans="1:34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  <c r="AE855" s="352"/>
      <c r="AF855" s="352"/>
      <c r="AG855" s="352"/>
      <c r="AH855" s="352"/>
    </row>
    <row r="856" spans="1:34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  <c r="AE856" s="352"/>
      <c r="AF856" s="352"/>
      <c r="AG856" s="352"/>
      <c r="AH856" s="352"/>
    </row>
    <row r="857" spans="1:34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  <c r="AE857" s="352"/>
      <c r="AF857" s="352"/>
      <c r="AG857" s="352"/>
      <c r="AH857" s="352"/>
    </row>
    <row r="858" spans="1:34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  <c r="AE858" s="352"/>
      <c r="AF858" s="352"/>
      <c r="AG858" s="352"/>
      <c r="AH858" s="352"/>
    </row>
    <row r="859" spans="1:34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  <c r="AE859" s="352"/>
      <c r="AF859" s="352"/>
      <c r="AG859" s="352"/>
      <c r="AH859" s="352"/>
    </row>
    <row r="860" spans="1:34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  <c r="AE860" s="352"/>
      <c r="AF860" s="352"/>
      <c r="AG860" s="352"/>
      <c r="AH860" s="352"/>
    </row>
    <row r="861" spans="1:34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  <c r="AE861" s="352"/>
      <c r="AF861" s="352"/>
      <c r="AG861" s="352"/>
      <c r="AH861" s="352"/>
    </row>
    <row r="862" spans="1:34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  <c r="AE862" s="352"/>
      <c r="AF862" s="352"/>
      <c r="AG862" s="352"/>
      <c r="AH862" s="352"/>
    </row>
    <row r="863" spans="1:34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  <c r="AE863" s="352"/>
      <c r="AF863" s="352"/>
      <c r="AG863" s="352"/>
      <c r="AH863" s="352"/>
    </row>
    <row r="864" spans="1:34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  <c r="AE864" s="352"/>
      <c r="AF864" s="352"/>
      <c r="AG864" s="352"/>
      <c r="AH864" s="352"/>
    </row>
    <row r="865" spans="1:34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  <c r="AE865" s="352"/>
      <c r="AF865" s="352"/>
      <c r="AG865" s="352"/>
      <c r="AH865" s="352"/>
    </row>
    <row r="866" spans="1:34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  <c r="AE866" s="352"/>
      <c r="AF866" s="352"/>
      <c r="AG866" s="352"/>
      <c r="AH866" s="352"/>
    </row>
    <row r="867" spans="1:34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  <c r="AE867" s="352"/>
      <c r="AF867" s="352"/>
      <c r="AG867" s="352"/>
      <c r="AH867" s="352"/>
    </row>
    <row r="868" spans="1:34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  <c r="AE868" s="352"/>
      <c r="AF868" s="352"/>
      <c r="AG868" s="352"/>
      <c r="AH868" s="352"/>
    </row>
    <row r="869" spans="1:34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  <c r="AE869" s="352"/>
      <c r="AF869" s="352"/>
      <c r="AG869" s="352"/>
      <c r="AH869" s="352"/>
    </row>
    <row r="870" spans="1:34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  <c r="AE870" s="352"/>
      <c r="AF870" s="352"/>
      <c r="AG870" s="352"/>
      <c r="AH870" s="352"/>
    </row>
    <row r="871" spans="1:34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  <c r="AE871" s="352"/>
      <c r="AF871" s="352"/>
      <c r="AG871" s="352"/>
      <c r="AH871" s="352"/>
    </row>
    <row r="872" spans="1:34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  <c r="AE872" s="352"/>
      <c r="AF872" s="352"/>
      <c r="AG872" s="352"/>
      <c r="AH872" s="352"/>
    </row>
    <row r="873" spans="1:34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  <c r="AE873" s="352"/>
      <c r="AF873" s="352"/>
      <c r="AG873" s="352"/>
      <c r="AH873" s="352"/>
    </row>
    <row r="874" spans="1:34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  <c r="AE874" s="352"/>
      <c r="AF874" s="352"/>
      <c r="AG874" s="352"/>
      <c r="AH874" s="352"/>
    </row>
    <row r="875" spans="1:34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  <c r="AE875" s="352"/>
      <c r="AF875" s="352"/>
      <c r="AG875" s="352"/>
      <c r="AH875" s="352"/>
    </row>
    <row r="876" spans="1:34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  <c r="AE876" s="352"/>
      <c r="AF876" s="352"/>
      <c r="AG876" s="352"/>
      <c r="AH876" s="352"/>
    </row>
    <row r="877" spans="1:34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  <c r="AE877" s="352"/>
      <c r="AF877" s="352"/>
      <c r="AG877" s="352"/>
      <c r="AH877" s="352"/>
    </row>
    <row r="878" spans="1:34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  <c r="AE878" s="352"/>
      <c r="AF878" s="352"/>
      <c r="AG878" s="352"/>
      <c r="AH878" s="352"/>
    </row>
    <row r="879" spans="1:34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  <c r="AE879" s="352"/>
      <c r="AF879" s="352"/>
      <c r="AG879" s="352"/>
      <c r="AH879" s="352"/>
    </row>
    <row r="880" spans="1:34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  <c r="AE880" s="352"/>
      <c r="AF880" s="352"/>
      <c r="AG880" s="352"/>
      <c r="AH880" s="352"/>
    </row>
    <row r="881" spans="1:34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  <c r="AE881" s="352"/>
      <c r="AF881" s="352"/>
      <c r="AG881" s="352"/>
      <c r="AH881" s="352"/>
    </row>
    <row r="882" spans="1:34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  <c r="AE882" s="352"/>
      <c r="AF882" s="352"/>
      <c r="AG882" s="352"/>
      <c r="AH882" s="352"/>
    </row>
    <row r="883" spans="1:34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  <c r="AE883" s="352"/>
      <c r="AF883" s="352"/>
      <c r="AG883" s="352"/>
      <c r="AH883" s="352"/>
    </row>
    <row r="884" spans="1:34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  <c r="AE884" s="352"/>
      <c r="AF884" s="352"/>
      <c r="AG884" s="352"/>
      <c r="AH884" s="352"/>
    </row>
    <row r="885" spans="1:34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  <c r="AE885" s="352"/>
      <c r="AF885" s="352"/>
      <c r="AG885" s="352"/>
      <c r="AH885" s="352"/>
    </row>
    <row r="886" spans="1:34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  <c r="AE886" s="352"/>
      <c r="AF886" s="352"/>
      <c r="AG886" s="352"/>
      <c r="AH886" s="352"/>
    </row>
    <row r="887" spans="1:34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  <c r="AE887" s="352"/>
      <c r="AF887" s="352"/>
      <c r="AG887" s="352"/>
      <c r="AH887" s="352"/>
    </row>
    <row r="888" spans="1:34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  <c r="AE888" s="352"/>
      <c r="AF888" s="352"/>
      <c r="AG888" s="352"/>
      <c r="AH888" s="352"/>
    </row>
    <row r="889" spans="1:34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  <c r="AE889" s="352"/>
      <c r="AF889" s="352"/>
      <c r="AG889" s="352"/>
      <c r="AH889" s="352"/>
    </row>
    <row r="890" spans="1:34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  <c r="AE890" s="352"/>
      <c r="AF890" s="352"/>
      <c r="AG890" s="352"/>
      <c r="AH890" s="352"/>
    </row>
    <row r="891" spans="1:34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  <c r="AE891" s="352"/>
      <c r="AF891" s="352"/>
      <c r="AG891" s="352"/>
      <c r="AH891" s="352"/>
    </row>
    <row r="892" spans="1:34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  <c r="AE892" s="352"/>
      <c r="AF892" s="352"/>
      <c r="AG892" s="352"/>
      <c r="AH892" s="352"/>
    </row>
    <row r="893" spans="1:34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  <c r="AE893" s="352"/>
      <c r="AF893" s="352"/>
      <c r="AG893" s="352"/>
      <c r="AH893" s="352"/>
    </row>
    <row r="894" spans="1:34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  <c r="AE894" s="352"/>
      <c r="AF894" s="352"/>
      <c r="AG894" s="352"/>
      <c r="AH894" s="352"/>
    </row>
    <row r="895" spans="1:34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  <c r="AE895" s="352"/>
      <c r="AF895" s="352"/>
      <c r="AG895" s="352"/>
      <c r="AH895" s="352"/>
    </row>
    <row r="896" spans="1:34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  <c r="AE896" s="352"/>
      <c r="AF896" s="352"/>
      <c r="AG896" s="352"/>
      <c r="AH896" s="352"/>
    </row>
    <row r="897" spans="1:34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  <c r="AE897" s="352"/>
      <c r="AF897" s="352"/>
      <c r="AG897" s="352"/>
      <c r="AH897" s="352"/>
    </row>
    <row r="898" spans="1:34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  <c r="AE898" s="352"/>
      <c r="AF898" s="352"/>
      <c r="AG898" s="352"/>
      <c r="AH898" s="352"/>
    </row>
    <row r="899" spans="1:34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  <c r="AE899" s="352"/>
      <c r="AF899" s="352"/>
      <c r="AG899" s="352"/>
      <c r="AH899" s="352"/>
    </row>
    <row r="900" spans="1:34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  <c r="AE900" s="352"/>
      <c r="AF900" s="352"/>
      <c r="AG900" s="352"/>
      <c r="AH900" s="352"/>
    </row>
    <row r="901" spans="1:34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  <c r="AE901" s="352"/>
      <c r="AF901" s="352"/>
      <c r="AG901" s="352"/>
      <c r="AH901" s="352"/>
    </row>
    <row r="902" spans="1:34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  <c r="AE902" s="352"/>
      <c r="AF902" s="352"/>
      <c r="AG902" s="352"/>
      <c r="AH902" s="352"/>
    </row>
    <row r="903" spans="1:34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  <c r="AE903" s="352"/>
      <c r="AF903" s="352"/>
      <c r="AG903" s="352"/>
      <c r="AH903" s="352"/>
    </row>
    <row r="904" spans="1:34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  <c r="AE904" s="352"/>
      <c r="AF904" s="352"/>
      <c r="AG904" s="352"/>
      <c r="AH904" s="352"/>
    </row>
    <row r="905" spans="1:34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  <c r="AE905" s="352"/>
      <c r="AF905" s="352"/>
      <c r="AG905" s="352"/>
      <c r="AH905" s="352"/>
    </row>
    <row r="906" spans="1:34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  <c r="AE906" s="352"/>
      <c r="AF906" s="352"/>
      <c r="AG906" s="352"/>
      <c r="AH906" s="352"/>
    </row>
    <row r="907" spans="1:34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  <c r="AE907" s="352"/>
      <c r="AF907" s="352"/>
      <c r="AG907" s="352"/>
      <c r="AH907" s="352"/>
    </row>
    <row r="908" spans="1:34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  <c r="AE908" s="352"/>
      <c r="AF908" s="352"/>
      <c r="AG908" s="352"/>
      <c r="AH908" s="352"/>
    </row>
    <row r="909" spans="1:34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  <c r="AE909" s="352"/>
      <c r="AF909" s="352"/>
      <c r="AG909" s="352"/>
      <c r="AH909" s="352"/>
    </row>
    <row r="910" spans="1:34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  <c r="AE910" s="352"/>
      <c r="AF910" s="352"/>
      <c r="AG910" s="352"/>
      <c r="AH910" s="352"/>
    </row>
    <row r="911" spans="1:34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  <c r="AE911" s="352"/>
      <c r="AF911" s="352"/>
      <c r="AG911" s="352"/>
      <c r="AH911" s="352"/>
    </row>
    <row r="912" spans="1:34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  <c r="AE912" s="352"/>
      <c r="AF912" s="352"/>
      <c r="AG912" s="352"/>
      <c r="AH912" s="352"/>
    </row>
    <row r="913" spans="1:34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  <c r="AE913" s="352"/>
      <c r="AF913" s="352"/>
      <c r="AG913" s="352"/>
      <c r="AH913" s="352"/>
    </row>
    <row r="914" spans="1:34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  <c r="AE914" s="352"/>
      <c r="AF914" s="352"/>
      <c r="AG914" s="352"/>
      <c r="AH914" s="352"/>
    </row>
    <row r="915" spans="1:34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  <c r="AE915" s="352"/>
      <c r="AF915" s="352"/>
      <c r="AG915" s="352"/>
      <c r="AH915" s="352"/>
    </row>
    <row r="916" spans="1:34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  <c r="AE916" s="352"/>
      <c r="AF916" s="352"/>
      <c r="AG916" s="352"/>
      <c r="AH916" s="352"/>
    </row>
    <row r="917" spans="1:34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  <c r="AE917" s="352"/>
      <c r="AF917" s="352"/>
      <c r="AG917" s="352"/>
      <c r="AH917" s="352"/>
    </row>
    <row r="918" spans="1:34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  <c r="AE918" s="352"/>
      <c r="AF918" s="352"/>
      <c r="AG918" s="352"/>
      <c r="AH918" s="352"/>
    </row>
    <row r="919" spans="1:34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  <c r="AE919" s="352"/>
      <c r="AF919" s="352"/>
      <c r="AG919" s="352"/>
      <c r="AH919" s="352"/>
    </row>
    <row r="920" spans="1:34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  <c r="AE920" s="352"/>
      <c r="AF920" s="352"/>
      <c r="AG920" s="352"/>
      <c r="AH920" s="352"/>
    </row>
    <row r="921" spans="1:34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  <c r="AE921" s="352"/>
      <c r="AF921" s="352"/>
      <c r="AG921" s="352"/>
      <c r="AH921" s="352"/>
    </row>
    <row r="922" spans="1:34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  <c r="AE922" s="352"/>
      <c r="AF922" s="352"/>
      <c r="AG922" s="352"/>
      <c r="AH922" s="352"/>
    </row>
    <row r="923" spans="1:34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  <c r="AE923" s="352"/>
      <c r="AF923" s="352"/>
      <c r="AG923" s="352"/>
      <c r="AH923" s="352"/>
    </row>
    <row r="924" spans="1:34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  <c r="AE924" s="352"/>
      <c r="AF924" s="352"/>
      <c r="AG924" s="352"/>
      <c r="AH924" s="352"/>
    </row>
    <row r="925" spans="1:34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  <c r="AE925" s="352"/>
      <c r="AF925" s="352"/>
      <c r="AG925" s="352"/>
      <c r="AH925" s="352"/>
    </row>
    <row r="926" spans="1:34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  <c r="AE926" s="352"/>
      <c r="AF926" s="352"/>
      <c r="AG926" s="352"/>
      <c r="AH926" s="352"/>
    </row>
    <row r="927" spans="1:34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  <c r="AE927" s="352"/>
      <c r="AF927" s="352"/>
      <c r="AG927" s="352"/>
      <c r="AH927" s="352"/>
    </row>
    <row r="928" spans="1:34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  <c r="AE928" s="352"/>
      <c r="AF928" s="352"/>
      <c r="AG928" s="352"/>
      <c r="AH928" s="352"/>
    </row>
    <row r="929" spans="1:34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  <c r="AE929" s="352"/>
      <c r="AF929" s="352"/>
      <c r="AG929" s="352"/>
      <c r="AH929" s="352"/>
    </row>
    <row r="930" spans="1:34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  <c r="AE930" s="352"/>
      <c r="AF930" s="352"/>
      <c r="AG930" s="352"/>
      <c r="AH930" s="352"/>
    </row>
    <row r="931" spans="1:34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  <c r="AE931" s="352"/>
      <c r="AF931" s="352"/>
      <c r="AG931" s="352"/>
      <c r="AH931" s="352"/>
    </row>
    <row r="932" spans="1:34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  <c r="AE932" s="352"/>
      <c r="AF932" s="352"/>
      <c r="AG932" s="352"/>
      <c r="AH932" s="352"/>
    </row>
    <row r="933" spans="1:34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  <c r="AE933" s="352"/>
      <c r="AF933" s="352"/>
      <c r="AG933" s="352"/>
      <c r="AH933" s="352"/>
    </row>
    <row r="934" spans="1:34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  <c r="AE934" s="352"/>
      <c r="AF934" s="352"/>
      <c r="AG934" s="352"/>
      <c r="AH934" s="352"/>
    </row>
    <row r="935" spans="1:34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  <c r="AE935" s="352"/>
      <c r="AF935" s="352"/>
      <c r="AG935" s="352"/>
      <c r="AH935" s="352"/>
    </row>
    <row r="936" spans="1:34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  <c r="AE936" s="352"/>
      <c r="AF936" s="352"/>
      <c r="AG936" s="352"/>
      <c r="AH936" s="352"/>
    </row>
    <row r="937" spans="1:34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  <c r="AE937" s="352"/>
      <c r="AF937" s="352"/>
      <c r="AG937" s="352"/>
      <c r="AH937" s="352"/>
    </row>
    <row r="938" spans="1:34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  <c r="AE938" s="352"/>
      <c r="AF938" s="352"/>
      <c r="AG938" s="352"/>
      <c r="AH938" s="352"/>
    </row>
    <row r="939" spans="1:34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  <c r="AE939" s="352"/>
      <c r="AF939" s="352"/>
      <c r="AG939" s="352"/>
      <c r="AH939" s="352"/>
    </row>
    <row r="940" spans="1:34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  <c r="AE940" s="352"/>
      <c r="AF940" s="352"/>
      <c r="AG940" s="352"/>
      <c r="AH940" s="352"/>
    </row>
    <row r="941" spans="1:34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  <c r="AE941" s="352"/>
      <c r="AF941" s="352"/>
      <c r="AG941" s="352"/>
      <c r="AH941" s="352"/>
    </row>
    <row r="942" spans="1:34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  <c r="AE942" s="352"/>
      <c r="AF942" s="352"/>
      <c r="AG942" s="352"/>
      <c r="AH942" s="352"/>
    </row>
    <row r="943" spans="1:34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  <c r="AE943" s="352"/>
      <c r="AF943" s="352"/>
      <c r="AG943" s="352"/>
      <c r="AH943" s="352"/>
    </row>
    <row r="944" spans="1:34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  <c r="AE944" s="352"/>
      <c r="AF944" s="352"/>
      <c r="AG944" s="352"/>
      <c r="AH944" s="352"/>
    </row>
    <row r="945" spans="1:34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  <c r="AE945" s="352"/>
      <c r="AF945" s="352"/>
      <c r="AG945" s="352"/>
      <c r="AH945" s="352"/>
    </row>
    <row r="946" spans="1:34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  <c r="AE946" s="352"/>
      <c r="AF946" s="352"/>
      <c r="AG946" s="352"/>
      <c r="AH946" s="352"/>
    </row>
    <row r="947" spans="1:34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  <c r="AE947" s="352"/>
      <c r="AF947" s="352"/>
      <c r="AG947" s="352"/>
      <c r="AH947" s="352"/>
    </row>
    <row r="948" spans="1:34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  <c r="AE948" s="352"/>
      <c r="AF948" s="352"/>
      <c r="AG948" s="352"/>
      <c r="AH948" s="352"/>
    </row>
    <row r="949" spans="1:34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  <c r="AE949" s="352"/>
      <c r="AF949" s="352"/>
      <c r="AG949" s="352"/>
      <c r="AH949" s="352"/>
    </row>
    <row r="950" spans="1:34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  <c r="AE950" s="352"/>
      <c r="AF950" s="352"/>
      <c r="AG950" s="352"/>
      <c r="AH950" s="352"/>
    </row>
    <row r="951" spans="1:34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  <c r="AE951" s="352"/>
      <c r="AF951" s="352"/>
      <c r="AG951" s="352"/>
      <c r="AH951" s="352"/>
    </row>
    <row r="952" spans="1:34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  <c r="AE952" s="352"/>
      <c r="AF952" s="352"/>
      <c r="AG952" s="352"/>
      <c r="AH952" s="352"/>
    </row>
    <row r="953" spans="1:34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  <c r="AE953" s="352"/>
      <c r="AF953" s="352"/>
      <c r="AG953" s="352"/>
      <c r="AH953" s="352"/>
    </row>
    <row r="954" spans="1:34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  <c r="AE954" s="352"/>
      <c r="AF954" s="352"/>
      <c r="AG954" s="352"/>
      <c r="AH954" s="352"/>
    </row>
    <row r="955" spans="1:34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  <c r="AE955" s="352"/>
      <c r="AF955" s="352"/>
      <c r="AG955" s="352"/>
      <c r="AH955" s="352"/>
    </row>
    <row r="956" spans="1:34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  <c r="AE956" s="352"/>
      <c r="AF956" s="352"/>
      <c r="AG956" s="352"/>
      <c r="AH956" s="352"/>
    </row>
    <row r="957" spans="1:34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  <c r="AE957" s="352"/>
      <c r="AF957" s="352"/>
      <c r="AG957" s="352"/>
      <c r="AH957" s="352"/>
    </row>
    <row r="958" spans="1:34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  <c r="AE958" s="352"/>
      <c r="AF958" s="352"/>
      <c r="AG958" s="352"/>
      <c r="AH958" s="352"/>
    </row>
    <row r="959" spans="1:34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  <c r="AE959" s="352"/>
      <c r="AF959" s="352"/>
      <c r="AG959" s="352"/>
      <c r="AH959" s="352"/>
    </row>
    <row r="960" spans="1:34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  <c r="AE960" s="352"/>
      <c r="AF960" s="352"/>
      <c r="AG960" s="352"/>
      <c r="AH960" s="352"/>
    </row>
    <row r="961" spans="1:34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  <c r="AE961" s="352"/>
      <c r="AF961" s="352"/>
      <c r="AG961" s="352"/>
      <c r="AH961" s="352"/>
    </row>
    <row r="962" spans="1:34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  <c r="AE962" s="352"/>
      <c r="AF962" s="352"/>
      <c r="AG962" s="352"/>
      <c r="AH962" s="352"/>
    </row>
    <row r="963" spans="1:34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  <c r="AE963" s="352"/>
      <c r="AF963" s="352"/>
      <c r="AG963" s="352"/>
      <c r="AH963" s="352"/>
    </row>
    <row r="964" spans="1:34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  <c r="AE964" s="352"/>
      <c r="AF964" s="352"/>
      <c r="AG964" s="352"/>
      <c r="AH964" s="352"/>
    </row>
    <row r="965" spans="1:34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  <c r="AE965" s="352"/>
      <c r="AF965" s="352"/>
      <c r="AG965" s="352"/>
      <c r="AH965" s="352"/>
    </row>
    <row r="966" spans="1:34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  <c r="AE966" s="352"/>
      <c r="AF966" s="352"/>
      <c r="AG966" s="352"/>
      <c r="AH966" s="352"/>
    </row>
    <row r="967" spans="1:34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  <c r="AE967" s="352"/>
      <c r="AF967" s="352"/>
      <c r="AG967" s="352"/>
      <c r="AH967" s="352"/>
    </row>
    <row r="968" spans="1:34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  <c r="AE968" s="352"/>
      <c r="AF968" s="352"/>
      <c r="AG968" s="352"/>
      <c r="AH968" s="352"/>
    </row>
    <row r="969" spans="1:34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  <c r="AE969" s="352"/>
      <c r="AF969" s="352"/>
      <c r="AG969" s="352"/>
      <c r="AH969" s="352"/>
    </row>
    <row r="970" spans="1:34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  <c r="AE970" s="352"/>
      <c r="AF970" s="352"/>
      <c r="AG970" s="352"/>
      <c r="AH970" s="352"/>
    </row>
    <row r="971" spans="1:34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  <c r="AE971" s="352"/>
      <c r="AF971" s="352"/>
      <c r="AG971" s="352"/>
      <c r="AH971" s="352"/>
    </row>
    <row r="972" spans="1:34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  <c r="AE972" s="352"/>
      <c r="AF972" s="352"/>
      <c r="AG972" s="352"/>
      <c r="AH972" s="352"/>
    </row>
    <row r="973" spans="1:34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  <c r="AE973" s="352"/>
      <c r="AF973" s="352"/>
      <c r="AG973" s="352"/>
      <c r="AH973" s="352"/>
    </row>
    <row r="974" spans="1:34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  <c r="AE974" s="352"/>
      <c r="AF974" s="352"/>
      <c r="AG974" s="352"/>
      <c r="AH974" s="352"/>
    </row>
    <row r="975" spans="1:34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  <c r="AE975" s="352"/>
      <c r="AF975" s="352"/>
      <c r="AG975" s="352"/>
      <c r="AH975" s="352"/>
    </row>
    <row r="976" spans="1:34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  <c r="AE976" s="352"/>
      <c r="AF976" s="352"/>
      <c r="AG976" s="352"/>
      <c r="AH976" s="352"/>
    </row>
    <row r="977" spans="1:34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  <c r="AE977" s="352"/>
      <c r="AF977" s="352"/>
      <c r="AG977" s="352"/>
      <c r="AH977" s="352"/>
    </row>
    <row r="978" spans="1:34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  <c r="AE978" s="352"/>
      <c r="AF978" s="352"/>
      <c r="AG978" s="352"/>
      <c r="AH978" s="352"/>
    </row>
    <row r="979" spans="1:34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  <c r="AE979" s="352"/>
      <c r="AF979" s="352"/>
      <c r="AG979" s="352"/>
      <c r="AH979" s="352"/>
    </row>
    <row r="980" spans="1:34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  <c r="AE980" s="352"/>
      <c r="AF980" s="352"/>
      <c r="AG980" s="352"/>
      <c r="AH980" s="352"/>
    </row>
    <row r="981" spans="1:34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  <c r="AE981" s="352"/>
      <c r="AF981" s="352"/>
      <c r="AG981" s="352"/>
      <c r="AH981" s="352"/>
    </row>
    <row r="982" spans="1:34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  <c r="AE982" s="352"/>
      <c r="AF982" s="352"/>
      <c r="AG982" s="352"/>
      <c r="AH982" s="352"/>
    </row>
    <row r="983" spans="1:34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  <c r="AE983" s="352"/>
      <c r="AF983" s="352"/>
      <c r="AG983" s="352"/>
      <c r="AH983" s="352"/>
    </row>
    <row r="984" spans="1:34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  <c r="AE984" s="352"/>
      <c r="AF984" s="352"/>
      <c r="AG984" s="352"/>
      <c r="AH984" s="352"/>
    </row>
    <row r="985" spans="1:34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  <c r="AE985" s="352"/>
      <c r="AF985" s="352"/>
      <c r="AG985" s="352"/>
      <c r="AH985" s="352"/>
    </row>
    <row r="986" spans="1:34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  <c r="AE986" s="352"/>
      <c r="AF986" s="352"/>
      <c r="AG986" s="352"/>
      <c r="AH986" s="352"/>
    </row>
    <row r="987" spans="1:34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  <c r="AE987" s="352"/>
      <c r="AF987" s="352"/>
      <c r="AG987" s="352"/>
      <c r="AH987" s="352"/>
    </row>
    <row r="988" spans="1:34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  <c r="AE988" s="352"/>
      <c r="AF988" s="352"/>
      <c r="AG988" s="352"/>
      <c r="AH988" s="352"/>
    </row>
    <row r="989" spans="1:34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  <c r="AE989" s="352"/>
      <c r="AF989" s="352"/>
      <c r="AG989" s="352"/>
      <c r="AH989" s="352"/>
    </row>
    <row r="990" spans="1:34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  <c r="AE990" s="352"/>
      <c r="AF990" s="352"/>
      <c r="AG990" s="352"/>
      <c r="AH990" s="352"/>
    </row>
    <row r="991" spans="1:34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  <c r="AE991" s="352"/>
      <c r="AF991" s="352"/>
      <c r="AG991" s="352"/>
      <c r="AH991" s="352"/>
    </row>
    <row r="992" spans="1:34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  <c r="AE992" s="352"/>
      <c r="AF992" s="352"/>
      <c r="AG992" s="352"/>
      <c r="AH992" s="352"/>
    </row>
    <row r="993" spans="1:34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  <c r="AE993" s="352"/>
      <c r="AF993" s="352"/>
      <c r="AG993" s="352"/>
      <c r="AH993" s="352"/>
    </row>
    <row r="994" spans="1:34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  <c r="AE994" s="352"/>
      <c r="AF994" s="352"/>
      <c r="AG994" s="352"/>
      <c r="AH994" s="352"/>
    </row>
    <row r="995" spans="1:34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  <c r="AE995" s="352"/>
      <c r="AF995" s="352"/>
      <c r="AG995" s="352"/>
      <c r="AH995" s="352"/>
    </row>
    <row r="996" spans="1:34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  <c r="AE996" s="352"/>
      <c r="AF996" s="352"/>
      <c r="AG996" s="352"/>
      <c r="AH996" s="352"/>
    </row>
    <row r="997" spans="1:34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  <c r="AE997" s="352"/>
      <c r="AF997" s="352"/>
      <c r="AG997" s="352"/>
      <c r="AH997" s="352"/>
    </row>
    <row r="998" spans="1:34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  <c r="AE998" s="352"/>
      <c r="AF998" s="352"/>
      <c r="AG998" s="352"/>
      <c r="AH998" s="352"/>
    </row>
    <row r="999" spans="1:34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  <c r="AE999" s="352"/>
      <c r="AF999" s="352"/>
      <c r="AG999" s="352"/>
      <c r="AH999" s="352"/>
    </row>
    <row r="1000" spans="1:34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  <c r="AE1000" s="352"/>
      <c r="AF1000" s="352"/>
      <c r="AG1000" s="352"/>
      <c r="AH1000" s="352"/>
    </row>
  </sheetData>
  <mergeCells count="95">
    <mergeCell ref="B2:D6"/>
    <mergeCell ref="F2:AB6"/>
    <mergeCell ref="AG6:AH6"/>
    <mergeCell ref="C7:D7"/>
    <mergeCell ref="C9:F9"/>
    <mergeCell ref="C10:D10"/>
    <mergeCell ref="E10:AA10"/>
    <mergeCell ref="C11:F11"/>
    <mergeCell ref="AA11:AB11"/>
    <mergeCell ref="C12:D12"/>
    <mergeCell ref="E12:AA12"/>
    <mergeCell ref="C13:D13"/>
    <mergeCell ref="F14:AB14"/>
    <mergeCell ref="C15:AA15"/>
    <mergeCell ref="R18:AA18"/>
    <mergeCell ref="C14:D14"/>
    <mergeCell ref="C18:P23"/>
    <mergeCell ref="W23:AA23"/>
    <mergeCell ref="C26:AA26"/>
    <mergeCell ref="C29:K29"/>
    <mergeCell ref="M29:AA29"/>
    <mergeCell ref="C32:AA32"/>
    <mergeCell ref="L38:N38"/>
    <mergeCell ref="W38:AA38"/>
    <mergeCell ref="C34:D34"/>
    <mergeCell ref="F34:G34"/>
    <mergeCell ref="K34:N34"/>
    <mergeCell ref="W34:AA34"/>
    <mergeCell ref="F36:M36"/>
    <mergeCell ref="P36:AA36"/>
    <mergeCell ref="F38:G38"/>
    <mergeCell ref="D40:F40"/>
    <mergeCell ref="Q40:U40"/>
    <mergeCell ref="X40:AA40"/>
    <mergeCell ref="D42:F42"/>
    <mergeCell ref="Q42:U42"/>
    <mergeCell ref="X42:AA42"/>
    <mergeCell ref="D44:Y44"/>
    <mergeCell ref="D45:H45"/>
    <mergeCell ref="I45:P45"/>
    <mergeCell ref="Q45:Y45"/>
    <mergeCell ref="D46:H46"/>
    <mergeCell ref="I46:P46"/>
    <mergeCell ref="Q46:Y46"/>
    <mergeCell ref="C48:F48"/>
    <mergeCell ref="P75:AB75"/>
    <mergeCell ref="B76:AB76"/>
    <mergeCell ref="D70:AB70"/>
    <mergeCell ref="B72:AB72"/>
    <mergeCell ref="G73:O73"/>
    <mergeCell ref="P73:AB73"/>
    <mergeCell ref="G74:O74"/>
    <mergeCell ref="P74:AB74"/>
    <mergeCell ref="G75:O75"/>
    <mergeCell ref="H51:AA51"/>
    <mergeCell ref="H52:AA52"/>
    <mergeCell ref="G48:G49"/>
    <mergeCell ref="H48:AA49"/>
    <mergeCell ref="E49:F49"/>
    <mergeCell ref="E50:F50"/>
    <mergeCell ref="H50:AA50"/>
    <mergeCell ref="E51:F51"/>
    <mergeCell ref="E52:F52"/>
    <mergeCell ref="E53:F53"/>
    <mergeCell ref="H53:AA53"/>
    <mergeCell ref="E54:F54"/>
    <mergeCell ref="H54:AA54"/>
    <mergeCell ref="C56:D56"/>
    <mergeCell ref="K56:L56"/>
    <mergeCell ref="B58:AB58"/>
    <mergeCell ref="U60:W60"/>
    <mergeCell ref="X60:Y60"/>
    <mergeCell ref="Z60:AB60"/>
    <mergeCell ref="B60:C60"/>
    <mergeCell ref="E60:F60"/>
    <mergeCell ref="H60:I60"/>
    <mergeCell ref="J60:K60"/>
    <mergeCell ref="L60:M60"/>
    <mergeCell ref="O60:Q60"/>
    <mergeCell ref="R60:T60"/>
    <mergeCell ref="B75:C75"/>
    <mergeCell ref="E75:F75"/>
    <mergeCell ref="B62:C62"/>
    <mergeCell ref="D62:AB62"/>
    <mergeCell ref="B64:C64"/>
    <mergeCell ref="D64:AB64"/>
    <mergeCell ref="B66:C66"/>
    <mergeCell ref="D66:AB66"/>
    <mergeCell ref="D68:AB68"/>
    <mergeCell ref="B68:C68"/>
    <mergeCell ref="B70:C70"/>
    <mergeCell ref="B73:C73"/>
    <mergeCell ref="E73:F73"/>
    <mergeCell ref="B74:C74"/>
    <mergeCell ref="E74:F74"/>
  </mergeCells>
  <pageMargins left="0.7" right="0.7" top="0.75" bottom="0.75" header="0" footer="0"/>
  <pageSetup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0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</row>
    <row r="2" spans="1:30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</row>
    <row r="3" spans="1:30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</row>
    <row r="4" spans="1:30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</row>
    <row r="5" spans="1:30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</row>
    <row r="6" spans="1:30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</row>
    <row r="7" spans="1:30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</row>
    <row r="8" spans="1:30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</row>
    <row r="9" spans="1:30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</row>
    <row r="10" spans="1:30" ht="30" customHeight="1" x14ac:dyDescent="0.25">
      <c r="A10" s="352"/>
      <c r="B10" s="31"/>
      <c r="C10" s="488" t="s">
        <v>123</v>
      </c>
      <c r="D10" s="487"/>
      <c r="E10" s="489" t="s">
        <v>527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</row>
    <row r="11" spans="1:30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</row>
    <row r="12" spans="1:30" ht="29.25" customHeight="1" x14ac:dyDescent="0.25">
      <c r="A12" s="352"/>
      <c r="B12" s="31"/>
      <c r="C12" s="502" t="s">
        <v>125</v>
      </c>
      <c r="D12" s="503"/>
      <c r="E12" s="500" t="s">
        <v>508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</row>
    <row r="13" spans="1:30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</row>
    <row r="14" spans="1:30" ht="15" customHeight="1" x14ac:dyDescent="0.25">
      <c r="A14" s="352"/>
      <c r="B14" s="31"/>
      <c r="C14" s="488" t="s">
        <v>528</v>
      </c>
      <c r="D14" s="487"/>
      <c r="E14" s="504" t="s">
        <v>529</v>
      </c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  <c r="Z14" s="505"/>
      <c r="AA14" s="506"/>
      <c r="AB14" s="360"/>
      <c r="AC14" s="352"/>
      <c r="AD14" s="352"/>
    </row>
    <row r="15" spans="1:30" ht="15.75" customHeight="1" x14ac:dyDescent="0.25">
      <c r="A15" s="352"/>
      <c r="B15" s="31"/>
      <c r="C15" s="362"/>
      <c r="D15" s="362"/>
      <c r="E15" s="508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09"/>
      <c r="Z15" s="509"/>
      <c r="AA15" s="510"/>
      <c r="AB15" s="360"/>
      <c r="AC15" s="352"/>
      <c r="AD15" s="352"/>
    </row>
    <row r="16" spans="1:30" ht="15" customHeight="1" x14ac:dyDescent="0.25">
      <c r="A16" s="352"/>
      <c r="B16" s="31"/>
      <c r="C16" s="362"/>
      <c r="D16" s="362"/>
      <c r="E16" s="36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2"/>
      <c r="T16" s="352"/>
      <c r="U16" s="352"/>
      <c r="V16" s="352"/>
      <c r="W16" s="352"/>
      <c r="X16" s="352"/>
      <c r="Y16" s="352"/>
      <c r="Z16" s="352"/>
      <c r="AA16" s="352"/>
      <c r="AB16" s="360"/>
      <c r="AC16" s="352"/>
      <c r="AD16" s="352"/>
    </row>
    <row r="17" spans="1:30" ht="15" customHeight="1" x14ac:dyDescent="0.25">
      <c r="A17" s="352"/>
      <c r="B17" s="31"/>
      <c r="C17" s="488" t="s">
        <v>530</v>
      </c>
      <c r="D17" s="487"/>
      <c r="E17" s="504" t="s">
        <v>531</v>
      </c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  <c r="W17" s="505"/>
      <c r="X17" s="505"/>
      <c r="Y17" s="505"/>
      <c r="Z17" s="505"/>
      <c r="AA17" s="506"/>
      <c r="AB17" s="360"/>
      <c r="AC17" s="352"/>
      <c r="AD17" s="352"/>
    </row>
    <row r="18" spans="1:30" ht="15" customHeight="1" x14ac:dyDescent="0.25">
      <c r="A18" s="352"/>
      <c r="B18" s="31"/>
      <c r="C18" s="362"/>
      <c r="D18" s="362"/>
      <c r="E18" s="508"/>
      <c r="F18" s="509"/>
      <c r="G18" s="509"/>
      <c r="H18" s="509"/>
      <c r="I18" s="509"/>
      <c r="J18" s="509"/>
      <c r="K18" s="509"/>
      <c r="L18" s="509"/>
      <c r="M18" s="509"/>
      <c r="N18" s="509"/>
      <c r="O18" s="509"/>
      <c r="P18" s="509"/>
      <c r="Q18" s="509"/>
      <c r="R18" s="509"/>
      <c r="S18" s="509"/>
      <c r="T18" s="509"/>
      <c r="U18" s="509"/>
      <c r="V18" s="509"/>
      <c r="W18" s="509"/>
      <c r="X18" s="509"/>
      <c r="Y18" s="509"/>
      <c r="Z18" s="509"/>
      <c r="AA18" s="510"/>
      <c r="AB18" s="360"/>
      <c r="AC18" s="352"/>
      <c r="AD18" s="352"/>
    </row>
    <row r="19" spans="1:30" ht="15" customHeight="1" x14ac:dyDescent="0.25">
      <c r="A19" s="352"/>
      <c r="B19" s="31"/>
      <c r="C19" s="362"/>
      <c r="D19" s="362"/>
      <c r="E19" s="36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</row>
    <row r="20" spans="1:30" ht="15" customHeight="1" x14ac:dyDescent="0.25">
      <c r="A20" s="352"/>
      <c r="B20" s="31"/>
      <c r="C20" s="362"/>
      <c r="D20" s="362"/>
      <c r="E20" s="36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60"/>
      <c r="AC20" s="352"/>
      <c r="AD20" s="352"/>
    </row>
    <row r="21" spans="1:30" ht="15" customHeight="1" x14ac:dyDescent="0.25">
      <c r="A21" s="352"/>
      <c r="B21" s="31"/>
      <c r="C21" s="488" t="s">
        <v>127</v>
      </c>
      <c r="D21" s="487"/>
      <c r="E21" s="363"/>
      <c r="F21" s="486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99"/>
      <c r="AC21" s="352"/>
      <c r="AD21" s="352"/>
    </row>
    <row r="22" spans="1:30" ht="29.25" customHeight="1" x14ac:dyDescent="0.25">
      <c r="A22" s="352"/>
      <c r="B22" s="31"/>
      <c r="C22" s="489" t="s">
        <v>532</v>
      </c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  <c r="AA22" s="479"/>
      <c r="AB22" s="364"/>
      <c r="AC22" s="352"/>
      <c r="AD22" s="352"/>
    </row>
    <row r="23" spans="1:30" ht="15" customHeight="1" x14ac:dyDescent="0.25">
      <c r="A23" s="352"/>
      <c r="B23" s="31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4"/>
      <c r="AC23" s="352"/>
      <c r="AD23" s="352"/>
    </row>
    <row r="24" spans="1:30" ht="15" customHeight="1" x14ac:dyDescent="0.25">
      <c r="A24" s="352"/>
      <c r="B24" s="31"/>
      <c r="C24" s="366" t="s">
        <v>128</v>
      </c>
      <c r="D24" s="366"/>
      <c r="E24" s="352"/>
      <c r="F24" s="352"/>
      <c r="G24" s="352"/>
      <c r="H24" s="352"/>
      <c r="I24" s="352"/>
      <c r="J24" s="365"/>
      <c r="K24" s="365"/>
      <c r="L24" s="365"/>
      <c r="M24" s="365"/>
      <c r="N24" s="365"/>
      <c r="O24" s="365"/>
      <c r="P24" s="365"/>
      <c r="Q24" s="365"/>
      <c r="R24" s="365" t="s">
        <v>129</v>
      </c>
      <c r="S24" s="365"/>
      <c r="T24" s="365"/>
      <c r="U24" s="365"/>
      <c r="V24" s="365"/>
      <c r="W24" s="365"/>
      <c r="X24" s="365"/>
      <c r="Y24" s="365"/>
      <c r="Z24" s="365"/>
      <c r="AA24" s="365"/>
      <c r="AB24" s="364"/>
      <c r="AC24" s="352"/>
      <c r="AD24" s="352"/>
    </row>
    <row r="25" spans="1:30" ht="15" customHeight="1" x14ac:dyDescent="0.25">
      <c r="A25" s="352"/>
      <c r="B25" s="31"/>
      <c r="C25" s="504" t="s">
        <v>533</v>
      </c>
      <c r="D25" s="505"/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6"/>
      <c r="Q25" s="352"/>
      <c r="R25" s="490"/>
      <c r="S25" s="491"/>
      <c r="T25" s="491"/>
      <c r="U25" s="491"/>
      <c r="V25" s="491"/>
      <c r="W25" s="491"/>
      <c r="X25" s="491"/>
      <c r="Y25" s="491"/>
      <c r="Z25" s="491"/>
      <c r="AA25" s="479"/>
      <c r="AB25" s="360"/>
      <c r="AC25" s="352"/>
      <c r="AD25" s="352"/>
    </row>
    <row r="26" spans="1:30" ht="15" customHeight="1" x14ac:dyDescent="0.25">
      <c r="A26" s="352"/>
      <c r="B26" s="31"/>
      <c r="C26" s="507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99"/>
      <c r="Q26" s="352"/>
      <c r="R26" s="352"/>
      <c r="S26" s="352"/>
      <c r="T26" s="352"/>
      <c r="U26" s="352"/>
      <c r="V26" s="352"/>
      <c r="W26" s="352"/>
      <c r="X26" s="352"/>
      <c r="Y26" s="352"/>
      <c r="Z26" s="352"/>
      <c r="AA26" s="352"/>
      <c r="AB26" s="360"/>
      <c r="AC26" s="352"/>
      <c r="AD26" s="352"/>
    </row>
    <row r="27" spans="1:30" ht="15" customHeight="1" x14ac:dyDescent="0.25">
      <c r="A27" s="352"/>
      <c r="B27" s="31"/>
      <c r="C27" s="507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99"/>
      <c r="Q27" s="362"/>
      <c r="R27" s="365" t="s">
        <v>130</v>
      </c>
      <c r="S27" s="365"/>
      <c r="T27" s="365"/>
      <c r="U27" s="365"/>
      <c r="V27" s="365"/>
      <c r="W27" s="362"/>
      <c r="X27" s="362"/>
      <c r="Y27" s="362"/>
      <c r="Z27" s="352"/>
      <c r="AA27" s="362"/>
      <c r="AB27" s="360"/>
      <c r="AC27" s="352"/>
      <c r="AD27" s="352"/>
    </row>
    <row r="28" spans="1:30" ht="15" customHeight="1" x14ac:dyDescent="0.25">
      <c r="A28" s="352"/>
      <c r="B28" s="31"/>
      <c r="C28" s="507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99"/>
      <c r="Q28" s="352"/>
      <c r="R28" s="37"/>
      <c r="S28" s="352" t="s">
        <v>15</v>
      </c>
      <c r="T28" s="352"/>
      <c r="U28" s="37"/>
      <c r="V28" s="352" t="s">
        <v>27</v>
      </c>
      <c r="W28" s="352"/>
      <c r="X28" s="37"/>
      <c r="Y28" s="367" t="s">
        <v>46</v>
      </c>
      <c r="Z28" s="352"/>
      <c r="AA28" s="352"/>
      <c r="AB28" s="360"/>
      <c r="AC28" s="352"/>
      <c r="AD28" s="352"/>
    </row>
    <row r="29" spans="1:30" ht="15" customHeight="1" x14ac:dyDescent="0.25">
      <c r="A29" s="352"/>
      <c r="B29" s="31"/>
      <c r="C29" s="507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99"/>
      <c r="Q29" s="352"/>
      <c r="R29" s="352"/>
      <c r="S29" s="352"/>
      <c r="T29" s="352"/>
      <c r="U29" s="352"/>
      <c r="V29" s="352"/>
      <c r="W29" s="352"/>
      <c r="X29" s="352"/>
      <c r="Y29" s="352"/>
      <c r="Z29" s="352"/>
      <c r="AA29" s="352"/>
      <c r="AB29" s="360"/>
      <c r="AC29" s="352"/>
      <c r="AD29" s="352"/>
    </row>
    <row r="30" spans="1:30" ht="15" customHeight="1" x14ac:dyDescent="0.25">
      <c r="A30" s="352"/>
      <c r="B30" s="31"/>
      <c r="C30" s="508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10"/>
      <c r="Q30" s="352"/>
      <c r="R30" s="365" t="s">
        <v>131</v>
      </c>
      <c r="S30" s="352"/>
      <c r="T30" s="352"/>
      <c r="U30" s="352"/>
      <c r="V30" s="352"/>
      <c r="W30" s="497" t="s">
        <v>33</v>
      </c>
      <c r="X30" s="491"/>
      <c r="Y30" s="491"/>
      <c r="Z30" s="491"/>
      <c r="AA30" s="479"/>
      <c r="AB30" s="360"/>
      <c r="AC30" s="352"/>
      <c r="AD30" s="352"/>
    </row>
    <row r="31" spans="1:30" ht="15" customHeight="1" x14ac:dyDescent="0.25">
      <c r="A31" s="352"/>
      <c r="B31" s="31"/>
      <c r="C31" s="362"/>
      <c r="D31" s="362"/>
      <c r="E31" s="362"/>
      <c r="F31" s="362"/>
      <c r="G31" s="36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65"/>
      <c r="S31" s="352"/>
      <c r="T31" s="352"/>
      <c r="U31" s="352"/>
      <c r="V31" s="352"/>
      <c r="W31" s="352"/>
      <c r="X31" s="352"/>
      <c r="Y31" s="352"/>
      <c r="Z31" s="352"/>
      <c r="AA31" s="352"/>
      <c r="AB31" s="360"/>
      <c r="AC31" s="352"/>
      <c r="AD31" s="352"/>
    </row>
    <row r="32" spans="1:30" ht="15" customHeight="1" x14ac:dyDescent="0.25">
      <c r="A32" s="352"/>
      <c r="B32" s="31"/>
      <c r="C32" s="365" t="s">
        <v>132</v>
      </c>
      <c r="D32" s="362"/>
      <c r="E32" s="362"/>
      <c r="F32" s="362"/>
      <c r="G32" s="362"/>
      <c r="H32" s="36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352"/>
      <c r="Y32" s="352"/>
      <c r="Z32" s="352"/>
      <c r="AA32" s="352"/>
      <c r="AB32" s="360"/>
      <c r="AC32" s="352"/>
      <c r="AD32" s="352"/>
    </row>
    <row r="33" spans="1:30" ht="39.75" customHeight="1" x14ac:dyDescent="0.25">
      <c r="A33" s="352"/>
      <c r="B33" s="31"/>
      <c r="C33" s="880" t="s">
        <v>500</v>
      </c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  <c r="AA33" s="479"/>
      <c r="AB33" s="360"/>
      <c r="AC33" s="352"/>
      <c r="AD33" s="352"/>
    </row>
    <row r="34" spans="1:30" ht="15" customHeight="1" x14ac:dyDescent="0.25">
      <c r="A34" s="352"/>
      <c r="B34" s="31"/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2"/>
      <c r="T34" s="362"/>
      <c r="U34" s="362"/>
      <c r="V34" s="362"/>
      <c r="W34" s="362"/>
      <c r="X34" s="362"/>
      <c r="Y34" s="362"/>
      <c r="Z34" s="362"/>
      <c r="AA34" s="362"/>
      <c r="AB34" s="368"/>
      <c r="AC34" s="352"/>
      <c r="AD34" s="352"/>
    </row>
    <row r="35" spans="1:30" ht="15" customHeight="1" x14ac:dyDescent="0.25">
      <c r="A35" s="352"/>
      <c r="B35" s="31"/>
      <c r="C35" s="356" t="s">
        <v>134</v>
      </c>
      <c r="D35" s="362"/>
      <c r="E35" s="362"/>
      <c r="F35" s="362"/>
      <c r="G35" s="362"/>
      <c r="H35" s="362"/>
      <c r="I35" s="362"/>
      <c r="J35" s="362"/>
      <c r="K35" s="362"/>
      <c r="L35" s="362"/>
      <c r="M35" s="356" t="s">
        <v>134</v>
      </c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8"/>
      <c r="AC35" s="352"/>
      <c r="AD35" s="352"/>
    </row>
    <row r="36" spans="1:30" ht="29.25" customHeight="1" x14ac:dyDescent="0.25">
      <c r="A36" s="352"/>
      <c r="B36" s="31"/>
      <c r="C36" s="497" t="s">
        <v>501</v>
      </c>
      <c r="D36" s="491"/>
      <c r="E36" s="491"/>
      <c r="F36" s="491"/>
      <c r="G36" s="491"/>
      <c r="H36" s="491"/>
      <c r="I36" s="491"/>
      <c r="J36" s="491"/>
      <c r="K36" s="479"/>
      <c r="L36" s="362"/>
      <c r="M36" s="497"/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8"/>
      <c r="AC36" s="352"/>
      <c r="AD36" s="352"/>
    </row>
    <row r="37" spans="1:30" ht="15" customHeight="1" x14ac:dyDescent="0.25">
      <c r="A37" s="352"/>
      <c r="B37" s="31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60"/>
      <c r="AC37" s="352"/>
      <c r="AD37" s="352"/>
    </row>
    <row r="38" spans="1:30" ht="15" customHeight="1" x14ac:dyDescent="0.25">
      <c r="A38" s="352"/>
      <c r="B38" s="31"/>
      <c r="C38" s="369" t="s">
        <v>137</v>
      </c>
      <c r="D38" s="369"/>
      <c r="E38" s="369"/>
      <c r="F38" s="369"/>
      <c r="G38" s="370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71"/>
      <c r="AB38" s="360"/>
      <c r="AC38" s="352"/>
      <c r="AD38" s="352"/>
    </row>
    <row r="39" spans="1:30" ht="90" customHeight="1" x14ac:dyDescent="0.25">
      <c r="A39" s="352"/>
      <c r="B39" s="31"/>
      <c r="C39" s="496" t="s">
        <v>502</v>
      </c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79"/>
      <c r="AB39" s="360"/>
      <c r="AC39" s="352"/>
      <c r="AD39" s="352"/>
    </row>
    <row r="40" spans="1:30" ht="15" customHeight="1" x14ac:dyDescent="0.25">
      <c r="A40" s="352"/>
      <c r="B40" s="31"/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60"/>
      <c r="AC40" s="352"/>
      <c r="AD40" s="352"/>
    </row>
    <row r="41" spans="1:30" ht="15.75" customHeight="1" x14ac:dyDescent="0.25">
      <c r="A41" s="352"/>
      <c r="B41" s="31"/>
      <c r="C41" s="495" t="s">
        <v>139</v>
      </c>
      <c r="D41" s="487"/>
      <c r="E41" s="365"/>
      <c r="F41" s="489" t="s">
        <v>34</v>
      </c>
      <c r="G41" s="479"/>
      <c r="H41" s="365"/>
      <c r="I41" s="352"/>
      <c r="J41" s="372" t="s">
        <v>140</v>
      </c>
      <c r="K41" s="489">
        <v>2</v>
      </c>
      <c r="L41" s="491"/>
      <c r="M41" s="491"/>
      <c r="N41" s="479"/>
      <c r="O41" s="365"/>
      <c r="P41" s="365"/>
      <c r="Q41" s="356" t="s">
        <v>141</v>
      </c>
      <c r="R41" s="352"/>
      <c r="S41" s="365"/>
      <c r="T41" s="365"/>
      <c r="U41" s="365"/>
      <c r="V41" s="365"/>
      <c r="W41" s="489" t="s">
        <v>20</v>
      </c>
      <c r="X41" s="491"/>
      <c r="Y41" s="491"/>
      <c r="Z41" s="491"/>
      <c r="AA41" s="479"/>
      <c r="AB41" s="364"/>
      <c r="AC41" s="352"/>
      <c r="AD41" s="352"/>
    </row>
    <row r="42" spans="1:30" ht="15.75" customHeight="1" x14ac:dyDescent="0.25">
      <c r="A42" s="352"/>
      <c r="B42" s="31"/>
      <c r="C42" s="352"/>
      <c r="D42" s="352"/>
      <c r="E42" s="352"/>
      <c r="F42" s="367"/>
      <c r="G42" s="367"/>
      <c r="H42" s="367"/>
      <c r="I42" s="367"/>
      <c r="J42" s="367"/>
      <c r="K42" s="367"/>
      <c r="L42" s="367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60"/>
      <c r="AC42" s="352"/>
      <c r="AD42" s="352"/>
    </row>
    <row r="43" spans="1:30" ht="32.25" customHeight="1" x14ac:dyDescent="0.25">
      <c r="A43" s="352"/>
      <c r="B43" s="31"/>
      <c r="C43" s="352"/>
      <c r="D43" s="372" t="s">
        <v>142</v>
      </c>
      <c r="E43" s="365"/>
      <c r="F43" s="496" t="s">
        <v>534</v>
      </c>
      <c r="G43" s="491"/>
      <c r="H43" s="491"/>
      <c r="I43" s="491"/>
      <c r="J43" s="491"/>
      <c r="K43" s="491"/>
      <c r="L43" s="491"/>
      <c r="M43" s="479"/>
      <c r="N43" s="352"/>
      <c r="O43" s="372" t="s">
        <v>144</v>
      </c>
      <c r="P43" s="497">
        <v>0</v>
      </c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79"/>
      <c r="AB43" s="360"/>
      <c r="AC43" s="352"/>
      <c r="AD43" s="352"/>
    </row>
    <row r="44" spans="1:30" ht="15.75" customHeight="1" x14ac:dyDescent="0.25">
      <c r="A44" s="352"/>
      <c r="B44" s="31"/>
      <c r="C44" s="365"/>
      <c r="D44" s="365"/>
      <c r="E44" s="365"/>
      <c r="F44" s="367"/>
      <c r="G44" s="367"/>
      <c r="H44" s="367"/>
      <c r="I44" s="367"/>
      <c r="J44" s="367"/>
      <c r="K44" s="367"/>
      <c r="L44" s="367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4"/>
      <c r="AC44" s="352"/>
      <c r="AD44" s="352"/>
    </row>
    <row r="45" spans="1:30" ht="15.75" customHeight="1" x14ac:dyDescent="0.25">
      <c r="A45" s="352"/>
      <c r="B45" s="31"/>
      <c r="C45" s="352"/>
      <c r="D45" s="372" t="s">
        <v>145</v>
      </c>
      <c r="E45" s="352"/>
      <c r="F45" s="490" t="s">
        <v>146</v>
      </c>
      <c r="G45" s="479"/>
      <c r="H45" s="352"/>
      <c r="I45" s="352"/>
      <c r="J45" s="365" t="s">
        <v>147</v>
      </c>
      <c r="K45" s="352"/>
      <c r="L45" s="490" t="s">
        <v>148</v>
      </c>
      <c r="M45" s="491"/>
      <c r="N45" s="479"/>
      <c r="O45" s="365"/>
      <c r="P45" s="365"/>
      <c r="Q45" s="352"/>
      <c r="R45" s="365" t="s">
        <v>149</v>
      </c>
      <c r="S45" s="365"/>
      <c r="T45" s="365"/>
      <c r="U45" s="365"/>
      <c r="V45" s="365"/>
      <c r="W45" s="498"/>
      <c r="X45" s="491"/>
      <c r="Y45" s="491"/>
      <c r="Z45" s="491"/>
      <c r="AA45" s="479"/>
      <c r="AB45" s="364"/>
      <c r="AC45" s="352"/>
      <c r="AD45" s="352"/>
    </row>
    <row r="46" spans="1:30" ht="15.75" customHeight="1" x14ac:dyDescent="0.25">
      <c r="A46" s="352"/>
      <c r="B46" s="31"/>
      <c r="C46" s="352"/>
      <c r="D46" s="352"/>
      <c r="E46" s="352"/>
      <c r="F46" s="29"/>
      <c r="G46" s="352"/>
      <c r="H46" s="352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6"/>
      <c r="X46" s="356"/>
      <c r="Y46" s="356"/>
      <c r="Z46" s="356"/>
      <c r="AA46" s="356"/>
      <c r="AB46" s="357"/>
      <c r="AC46" s="352"/>
      <c r="AD46" s="352"/>
    </row>
    <row r="47" spans="1:30" ht="15.75" customHeight="1" x14ac:dyDescent="0.25">
      <c r="A47" s="352"/>
      <c r="B47" s="31"/>
      <c r="C47" s="373" t="s">
        <v>150</v>
      </c>
      <c r="D47" s="492">
        <v>2024</v>
      </c>
      <c r="E47" s="493"/>
      <c r="F47" s="494"/>
      <c r="G47" s="35"/>
      <c r="H47" s="356"/>
      <c r="I47" s="356"/>
      <c r="J47" s="356"/>
      <c r="K47" s="356"/>
      <c r="L47" s="356"/>
      <c r="M47" s="356"/>
      <c r="N47" s="356"/>
      <c r="O47" s="356"/>
      <c r="P47" s="356"/>
      <c r="Q47" s="486"/>
      <c r="R47" s="487"/>
      <c r="S47" s="487"/>
      <c r="T47" s="487"/>
      <c r="U47" s="487"/>
      <c r="V47" s="356"/>
      <c r="W47" s="356"/>
      <c r="X47" s="488"/>
      <c r="Y47" s="487"/>
      <c r="Z47" s="487"/>
      <c r="AA47" s="487"/>
      <c r="AB47" s="364"/>
      <c r="AC47" s="352"/>
      <c r="AD47" s="352"/>
    </row>
    <row r="48" spans="1:30" ht="5.25" customHeight="1" x14ac:dyDescent="0.25">
      <c r="A48" s="352"/>
      <c r="B48" s="31"/>
      <c r="C48" s="365"/>
      <c r="D48" s="38"/>
      <c r="E48" s="38"/>
      <c r="F48" s="38"/>
      <c r="G48" s="352"/>
      <c r="H48" s="356"/>
      <c r="I48" s="356"/>
      <c r="J48" s="356"/>
      <c r="K48" s="356"/>
      <c r="L48" s="356"/>
      <c r="M48" s="356"/>
      <c r="N48" s="356"/>
      <c r="O48" s="356"/>
      <c r="P48" s="356"/>
      <c r="Q48" s="362"/>
      <c r="R48" s="362"/>
      <c r="S48" s="362"/>
      <c r="T48" s="362"/>
      <c r="U48" s="362"/>
      <c r="V48" s="356"/>
      <c r="W48" s="356"/>
      <c r="X48" s="358"/>
      <c r="Y48" s="358"/>
      <c r="Z48" s="358"/>
      <c r="AA48" s="358"/>
      <c r="AB48" s="364"/>
      <c r="AC48" s="352"/>
      <c r="AD48" s="352"/>
    </row>
    <row r="49" spans="1:30" ht="15.75" customHeight="1" x14ac:dyDescent="0.25">
      <c r="A49" s="352"/>
      <c r="B49" s="31"/>
      <c r="C49" s="365" t="s">
        <v>140</v>
      </c>
      <c r="D49" s="497">
        <v>1.2</v>
      </c>
      <c r="E49" s="491"/>
      <c r="F49" s="479"/>
      <c r="G49" s="352"/>
      <c r="H49" s="356"/>
      <c r="I49" s="356"/>
      <c r="J49" s="356"/>
      <c r="K49" s="356"/>
      <c r="L49" s="356"/>
      <c r="M49" s="356"/>
      <c r="N49" s="356"/>
      <c r="O49" s="356"/>
      <c r="P49" s="356"/>
      <c r="Q49" s="486"/>
      <c r="R49" s="487"/>
      <c r="S49" s="487"/>
      <c r="T49" s="487"/>
      <c r="U49" s="487"/>
      <c r="V49" s="356"/>
      <c r="W49" s="356"/>
      <c r="X49" s="488"/>
      <c r="Y49" s="487"/>
      <c r="Z49" s="487"/>
      <c r="AA49" s="487"/>
      <c r="AB49" s="357"/>
      <c r="AC49" s="352"/>
      <c r="AD49" s="352"/>
    </row>
    <row r="50" spans="1:30" ht="15.75" customHeight="1" x14ac:dyDescent="0.25">
      <c r="A50" s="352"/>
      <c r="B50" s="31"/>
      <c r="C50" s="352"/>
      <c r="D50" s="352"/>
      <c r="E50" s="352"/>
      <c r="F50" s="352"/>
      <c r="G50" s="352"/>
      <c r="H50" s="352"/>
      <c r="I50" s="356"/>
      <c r="J50" s="356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57"/>
      <c r="AC50" s="352"/>
      <c r="AD50" s="352"/>
    </row>
    <row r="51" spans="1:30" ht="15.75" customHeight="1" x14ac:dyDescent="0.25">
      <c r="A51" s="352"/>
      <c r="B51" s="31"/>
      <c r="C51" s="365"/>
      <c r="D51" s="489" t="s">
        <v>151</v>
      </c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79"/>
      <c r="Z51" s="366"/>
      <c r="AA51" s="366"/>
      <c r="AB51" s="374"/>
      <c r="AC51" s="352"/>
      <c r="AD51" s="352"/>
    </row>
    <row r="52" spans="1:30" ht="15.75" customHeight="1" x14ac:dyDescent="0.25">
      <c r="A52" s="352"/>
      <c r="B52" s="31"/>
      <c r="C52" s="352"/>
      <c r="D52" s="528" t="s">
        <v>152</v>
      </c>
      <c r="E52" s="491"/>
      <c r="F52" s="491"/>
      <c r="G52" s="491"/>
      <c r="H52" s="479"/>
      <c r="I52" s="524" t="s">
        <v>153</v>
      </c>
      <c r="J52" s="491"/>
      <c r="K52" s="491"/>
      <c r="L52" s="491"/>
      <c r="M52" s="491"/>
      <c r="N52" s="491"/>
      <c r="O52" s="491"/>
      <c r="P52" s="479"/>
      <c r="Q52" s="525" t="s">
        <v>154</v>
      </c>
      <c r="R52" s="491"/>
      <c r="S52" s="491"/>
      <c r="T52" s="491"/>
      <c r="U52" s="491"/>
      <c r="V52" s="491"/>
      <c r="W52" s="491"/>
      <c r="X52" s="491"/>
      <c r="Y52" s="479"/>
      <c r="Z52" s="366"/>
      <c r="AA52" s="366"/>
      <c r="AB52" s="374"/>
      <c r="AC52" s="352"/>
      <c r="AD52" s="352"/>
    </row>
    <row r="53" spans="1:30" ht="15.75" customHeight="1" x14ac:dyDescent="0.25">
      <c r="A53" s="375"/>
      <c r="B53" s="39"/>
      <c r="C53" s="40"/>
      <c r="D53" s="529" t="s">
        <v>155</v>
      </c>
      <c r="E53" s="491"/>
      <c r="F53" s="491"/>
      <c r="G53" s="491"/>
      <c r="H53" s="479"/>
      <c r="I53" s="526" t="s">
        <v>156</v>
      </c>
      <c r="J53" s="491"/>
      <c r="K53" s="491"/>
      <c r="L53" s="491"/>
      <c r="M53" s="491"/>
      <c r="N53" s="491"/>
      <c r="O53" s="491"/>
      <c r="P53" s="479"/>
      <c r="Q53" s="527" t="s">
        <v>157</v>
      </c>
      <c r="R53" s="491"/>
      <c r="S53" s="491"/>
      <c r="T53" s="491"/>
      <c r="U53" s="491"/>
      <c r="V53" s="491"/>
      <c r="W53" s="491"/>
      <c r="X53" s="491"/>
      <c r="Y53" s="479"/>
      <c r="Z53" s="375"/>
      <c r="AA53" s="375"/>
      <c r="AB53" s="376"/>
      <c r="AC53" s="375"/>
      <c r="AD53" s="375"/>
    </row>
    <row r="54" spans="1:30" ht="15.75" customHeight="1" x14ac:dyDescent="0.25">
      <c r="A54" s="352"/>
      <c r="B54" s="31"/>
      <c r="C54" s="377"/>
      <c r="D54" s="377"/>
      <c r="E54" s="377"/>
      <c r="F54" s="377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7"/>
      <c r="AA54" s="377"/>
      <c r="AB54" s="361"/>
      <c r="AC54" s="352"/>
      <c r="AD54" s="352"/>
    </row>
    <row r="55" spans="1:30" ht="15.75" customHeight="1" x14ac:dyDescent="0.25">
      <c r="A55" s="379"/>
      <c r="B55" s="41"/>
      <c r="C55" s="517" t="s">
        <v>158</v>
      </c>
      <c r="D55" s="491"/>
      <c r="E55" s="491"/>
      <c r="F55" s="479"/>
      <c r="G55" s="522" t="s">
        <v>159</v>
      </c>
      <c r="H55" s="523" t="s">
        <v>160</v>
      </c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6"/>
      <c r="AB55" s="374"/>
      <c r="AC55" s="379"/>
      <c r="AD55" s="379"/>
    </row>
    <row r="56" spans="1:30" ht="15.75" customHeight="1" x14ac:dyDescent="0.25">
      <c r="A56" s="379"/>
      <c r="B56" s="41"/>
      <c r="C56" s="42" t="s">
        <v>161</v>
      </c>
      <c r="D56" s="43" t="s">
        <v>535</v>
      </c>
      <c r="E56" s="517" t="s">
        <v>162</v>
      </c>
      <c r="F56" s="479"/>
      <c r="G56" s="463"/>
      <c r="H56" s="508"/>
      <c r="I56" s="509"/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  <c r="U56" s="509"/>
      <c r="V56" s="509"/>
      <c r="W56" s="509"/>
      <c r="X56" s="509"/>
      <c r="Y56" s="509"/>
      <c r="Z56" s="509"/>
      <c r="AA56" s="510"/>
      <c r="AB56" s="374"/>
      <c r="AC56" s="379"/>
      <c r="AD56" s="379"/>
    </row>
    <row r="57" spans="1:30" ht="15.75" customHeight="1" x14ac:dyDescent="0.25">
      <c r="A57" s="379"/>
      <c r="B57" s="41"/>
      <c r="C57" s="44">
        <v>2024</v>
      </c>
      <c r="D57" s="45">
        <v>45474</v>
      </c>
      <c r="E57" s="516">
        <v>45656</v>
      </c>
      <c r="F57" s="479"/>
      <c r="G57" s="46">
        <v>0.5</v>
      </c>
      <c r="H57" s="52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  <c r="AA57" s="479"/>
      <c r="AB57" s="374"/>
      <c r="AC57" s="379"/>
      <c r="AD57" s="379"/>
    </row>
    <row r="58" spans="1:30" ht="15.75" customHeight="1" x14ac:dyDescent="0.25">
      <c r="A58" s="379"/>
      <c r="B58" s="41"/>
      <c r="C58" s="44">
        <v>2025</v>
      </c>
      <c r="D58" s="45">
        <v>45658</v>
      </c>
      <c r="E58" s="516">
        <v>46021</v>
      </c>
      <c r="F58" s="479"/>
      <c r="G58" s="46">
        <v>0.8</v>
      </c>
      <c r="H58" s="52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79"/>
      <c r="AB58" s="374"/>
      <c r="AC58" s="379"/>
      <c r="AD58" s="379"/>
    </row>
    <row r="59" spans="1:30" ht="15.75" customHeight="1" x14ac:dyDescent="0.25">
      <c r="A59" s="379"/>
      <c r="B59" s="41"/>
      <c r="C59" s="44">
        <v>2026</v>
      </c>
      <c r="D59" s="45">
        <v>46023</v>
      </c>
      <c r="E59" s="516">
        <v>46386</v>
      </c>
      <c r="F59" s="479"/>
      <c r="G59" s="46">
        <v>0.4</v>
      </c>
      <c r="H59" s="52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79"/>
      <c r="AB59" s="374"/>
      <c r="AC59" s="379"/>
      <c r="AD59" s="379"/>
    </row>
    <row r="60" spans="1:30" ht="15.75" customHeight="1" x14ac:dyDescent="0.25">
      <c r="A60" s="379"/>
      <c r="B60" s="41"/>
      <c r="C60" s="44">
        <v>2027</v>
      </c>
      <c r="D60" s="45">
        <v>46388</v>
      </c>
      <c r="E60" s="516">
        <v>46751</v>
      </c>
      <c r="F60" s="479"/>
      <c r="G60" s="46">
        <v>0.3</v>
      </c>
      <c r="H60" s="52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491"/>
      <c r="U60" s="491"/>
      <c r="V60" s="491"/>
      <c r="W60" s="491"/>
      <c r="X60" s="491"/>
      <c r="Y60" s="491"/>
      <c r="Z60" s="491"/>
      <c r="AA60" s="479"/>
      <c r="AB60" s="374"/>
      <c r="AC60" s="379"/>
      <c r="AD60" s="379"/>
    </row>
    <row r="61" spans="1:30" ht="15.75" customHeight="1" x14ac:dyDescent="0.25">
      <c r="A61" s="379"/>
      <c r="B61" s="41"/>
      <c r="C61" s="44"/>
      <c r="D61" s="44"/>
      <c r="E61" s="517"/>
      <c r="F61" s="479"/>
      <c r="G61" s="43"/>
      <c r="H61" s="517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  <c r="AA61" s="479"/>
      <c r="AB61" s="374"/>
      <c r="AC61" s="379"/>
      <c r="AD61" s="379"/>
    </row>
    <row r="62" spans="1:30" ht="15.75" customHeight="1" x14ac:dyDescent="0.25">
      <c r="A62" s="352"/>
      <c r="B62" s="31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60"/>
      <c r="AC62" s="352"/>
      <c r="AD62" s="352"/>
    </row>
    <row r="63" spans="1:30" ht="15.75" customHeight="1" x14ac:dyDescent="0.25">
      <c r="A63" s="352"/>
      <c r="B63" s="31"/>
      <c r="C63" s="495" t="s">
        <v>163</v>
      </c>
      <c r="D63" s="487"/>
      <c r="E63" s="365"/>
      <c r="F63" s="356" t="s">
        <v>164</v>
      </c>
      <c r="G63" s="47"/>
      <c r="H63" s="367"/>
      <c r="I63" s="356" t="s">
        <v>165</v>
      </c>
      <c r="J63" s="352"/>
      <c r="K63" s="490"/>
      <c r="L63" s="479"/>
      <c r="M63" s="365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60"/>
      <c r="AC63" s="352"/>
      <c r="AD63" s="352"/>
    </row>
    <row r="64" spans="1:30" ht="15.75" customHeight="1" x14ac:dyDescent="0.25">
      <c r="A64" s="352"/>
      <c r="B64" s="380"/>
      <c r="C64" s="371"/>
      <c r="D64" s="371"/>
      <c r="E64" s="371"/>
      <c r="F64" s="371"/>
      <c r="G64" s="371"/>
      <c r="H64" s="371"/>
      <c r="I64" s="371"/>
      <c r="J64" s="371"/>
      <c r="K64" s="371"/>
      <c r="L64" s="371"/>
      <c r="M64" s="371"/>
      <c r="N64" s="371"/>
      <c r="O64" s="371"/>
      <c r="P64" s="371"/>
      <c r="Q64" s="371"/>
      <c r="R64" s="371"/>
      <c r="S64" s="371"/>
      <c r="T64" s="371"/>
      <c r="U64" s="371"/>
      <c r="V64" s="371"/>
      <c r="W64" s="371"/>
      <c r="X64" s="371"/>
      <c r="Y64" s="371"/>
      <c r="Z64" s="371"/>
      <c r="AA64" s="371"/>
      <c r="AB64" s="381"/>
      <c r="AC64" s="352"/>
      <c r="AD64" s="352"/>
    </row>
    <row r="65" spans="1:30" ht="15.75" customHeight="1" x14ac:dyDescent="0.25">
      <c r="A65" s="352"/>
      <c r="B65" s="515" t="s">
        <v>166</v>
      </c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  <c r="AA65" s="491"/>
      <c r="AB65" s="479"/>
      <c r="AC65" s="352"/>
      <c r="AD65" s="352"/>
    </row>
    <row r="66" spans="1:30" ht="15.75" customHeight="1" x14ac:dyDescent="0.25">
      <c r="A66" s="352"/>
      <c r="B66" s="48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82"/>
      <c r="Z66" s="382"/>
      <c r="AA66" s="382"/>
      <c r="AB66" s="49"/>
      <c r="AC66" s="352"/>
      <c r="AD66" s="352"/>
    </row>
    <row r="67" spans="1:30" ht="29.25" customHeight="1" x14ac:dyDescent="0.25">
      <c r="A67" s="352"/>
      <c r="B67" s="517" t="s">
        <v>161</v>
      </c>
      <c r="C67" s="479"/>
      <c r="D67" s="43"/>
      <c r="E67" s="517" t="s">
        <v>167</v>
      </c>
      <c r="F67" s="479"/>
      <c r="G67" s="43"/>
      <c r="H67" s="489" t="s">
        <v>168</v>
      </c>
      <c r="I67" s="479"/>
      <c r="J67" s="517"/>
      <c r="K67" s="479"/>
      <c r="L67" s="520"/>
      <c r="M67" s="487"/>
      <c r="N67" s="43" t="s">
        <v>169</v>
      </c>
      <c r="O67" s="517"/>
      <c r="P67" s="491"/>
      <c r="Q67" s="479"/>
      <c r="R67" s="517" t="s">
        <v>170</v>
      </c>
      <c r="S67" s="491"/>
      <c r="T67" s="479"/>
      <c r="U67" s="517"/>
      <c r="V67" s="491"/>
      <c r="W67" s="479"/>
      <c r="X67" s="517" t="s">
        <v>171</v>
      </c>
      <c r="Y67" s="479"/>
      <c r="Z67" s="517"/>
      <c r="AA67" s="491"/>
      <c r="AB67" s="479"/>
      <c r="AC67" s="352"/>
      <c r="AD67" s="352"/>
    </row>
    <row r="68" spans="1:30" ht="15.75" customHeight="1" x14ac:dyDescent="0.25">
      <c r="A68" s="352"/>
      <c r="B68" s="48"/>
      <c r="C68" s="382"/>
      <c r="D68" s="382"/>
      <c r="E68" s="382"/>
      <c r="F68" s="375"/>
      <c r="G68" s="383"/>
      <c r="H68" s="384"/>
      <c r="I68" s="384"/>
      <c r="J68" s="375"/>
      <c r="K68" s="375"/>
      <c r="L68" s="375"/>
      <c r="M68" s="375"/>
      <c r="N68" s="384"/>
      <c r="O68" s="375"/>
      <c r="P68" s="375"/>
      <c r="Q68" s="375"/>
      <c r="R68" s="375"/>
      <c r="S68" s="384"/>
      <c r="T68" s="362"/>
      <c r="U68" s="362"/>
      <c r="V68" s="352"/>
      <c r="W68" s="384"/>
      <c r="X68" s="372"/>
      <c r="Y68" s="372"/>
      <c r="Z68" s="50"/>
      <c r="AA68" s="28"/>
      <c r="AB68" s="51"/>
      <c r="AC68" s="352"/>
      <c r="AD68" s="352"/>
    </row>
    <row r="69" spans="1:30" ht="15.75" customHeight="1" x14ac:dyDescent="0.25">
      <c r="A69" s="352"/>
      <c r="B69" s="515" t="s">
        <v>172</v>
      </c>
      <c r="C69" s="479"/>
      <c r="D69" s="518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509"/>
      <c r="AA69" s="509"/>
      <c r="AB69" s="510"/>
      <c r="AC69" s="352"/>
      <c r="AD69" s="352"/>
    </row>
    <row r="70" spans="1:30" ht="15.75" customHeight="1" x14ac:dyDescent="0.25">
      <c r="A70" s="352"/>
      <c r="B70" s="48"/>
      <c r="C70" s="382"/>
      <c r="D70" s="382"/>
      <c r="E70" s="382"/>
      <c r="F70" s="375"/>
      <c r="G70" s="383"/>
      <c r="H70" s="384"/>
      <c r="I70" s="384"/>
      <c r="J70" s="375"/>
      <c r="K70" s="375"/>
      <c r="L70" s="375"/>
      <c r="M70" s="375"/>
      <c r="N70" s="384"/>
      <c r="O70" s="375"/>
      <c r="P70" s="375"/>
      <c r="Q70" s="375"/>
      <c r="R70" s="375"/>
      <c r="S70" s="384"/>
      <c r="T70" s="362"/>
      <c r="U70" s="362"/>
      <c r="V70" s="352"/>
      <c r="W70" s="384"/>
      <c r="X70" s="372"/>
      <c r="Y70" s="372"/>
      <c r="Z70" s="50"/>
      <c r="AA70" s="28"/>
      <c r="AB70" s="51"/>
      <c r="AC70" s="352"/>
      <c r="AD70" s="352"/>
    </row>
    <row r="71" spans="1:30" ht="15.75" customHeight="1" x14ac:dyDescent="0.25">
      <c r="A71" s="352"/>
      <c r="B71" s="515" t="s">
        <v>173</v>
      </c>
      <c r="C71" s="479"/>
      <c r="D71" s="519"/>
      <c r="E71" s="509"/>
      <c r="F71" s="509"/>
      <c r="G71" s="509"/>
      <c r="H71" s="509"/>
      <c r="I71" s="509"/>
      <c r="J71" s="509"/>
      <c r="K71" s="509"/>
      <c r="L71" s="509"/>
      <c r="M71" s="509"/>
      <c r="N71" s="509"/>
      <c r="O71" s="509"/>
      <c r="P71" s="509"/>
      <c r="Q71" s="509"/>
      <c r="R71" s="509"/>
      <c r="S71" s="509"/>
      <c r="T71" s="509"/>
      <c r="U71" s="509"/>
      <c r="V71" s="509"/>
      <c r="W71" s="509"/>
      <c r="X71" s="509"/>
      <c r="Y71" s="509"/>
      <c r="Z71" s="509"/>
      <c r="AA71" s="509"/>
      <c r="AB71" s="510"/>
      <c r="AC71" s="352"/>
      <c r="AD71" s="352"/>
    </row>
    <row r="72" spans="1:30" ht="15.75" customHeight="1" x14ac:dyDescent="0.25">
      <c r="A72" s="352"/>
      <c r="B72" s="48"/>
      <c r="C72" s="382"/>
      <c r="D72" s="382"/>
      <c r="E72" s="382"/>
      <c r="F72" s="375"/>
      <c r="G72" s="383"/>
      <c r="H72" s="384"/>
      <c r="I72" s="384"/>
      <c r="J72" s="375"/>
      <c r="K72" s="375"/>
      <c r="L72" s="375"/>
      <c r="M72" s="375"/>
      <c r="N72" s="384"/>
      <c r="O72" s="375"/>
      <c r="P72" s="375"/>
      <c r="Q72" s="375"/>
      <c r="R72" s="375"/>
      <c r="S72" s="384"/>
      <c r="T72" s="362"/>
      <c r="U72" s="362"/>
      <c r="V72" s="352"/>
      <c r="W72" s="384"/>
      <c r="X72" s="372"/>
      <c r="Y72" s="372"/>
      <c r="Z72" s="372"/>
      <c r="AA72" s="362"/>
      <c r="AB72" s="368"/>
      <c r="AC72" s="352"/>
      <c r="AD72" s="352"/>
    </row>
    <row r="73" spans="1:30" ht="15.75" customHeight="1" x14ac:dyDescent="0.25">
      <c r="A73" s="352"/>
      <c r="B73" s="515" t="s">
        <v>174</v>
      </c>
      <c r="C73" s="479"/>
      <c r="D73" s="519"/>
      <c r="E73" s="509"/>
      <c r="F73" s="509"/>
      <c r="G73" s="509"/>
      <c r="H73" s="509"/>
      <c r="I73" s="509"/>
      <c r="J73" s="509"/>
      <c r="K73" s="509"/>
      <c r="L73" s="509"/>
      <c r="M73" s="509"/>
      <c r="N73" s="509"/>
      <c r="O73" s="509"/>
      <c r="P73" s="509"/>
      <c r="Q73" s="509"/>
      <c r="R73" s="509"/>
      <c r="S73" s="509"/>
      <c r="T73" s="509"/>
      <c r="U73" s="509"/>
      <c r="V73" s="509"/>
      <c r="W73" s="509"/>
      <c r="X73" s="509"/>
      <c r="Y73" s="509"/>
      <c r="Z73" s="509"/>
      <c r="AA73" s="509"/>
      <c r="AB73" s="510"/>
      <c r="AC73" s="352"/>
      <c r="AD73" s="352"/>
    </row>
    <row r="74" spans="1:30" ht="15.75" customHeight="1" x14ac:dyDescent="0.25">
      <c r="A74" s="352"/>
      <c r="B74" s="48"/>
      <c r="C74" s="382"/>
      <c r="D74" s="382"/>
      <c r="E74" s="382"/>
      <c r="F74" s="375"/>
      <c r="G74" s="383"/>
      <c r="H74" s="384"/>
      <c r="I74" s="384"/>
      <c r="J74" s="375"/>
      <c r="K74" s="375"/>
      <c r="L74" s="375"/>
      <c r="M74" s="375"/>
      <c r="N74" s="384"/>
      <c r="O74" s="375"/>
      <c r="P74" s="375"/>
      <c r="Q74" s="375"/>
      <c r="R74" s="375"/>
      <c r="S74" s="384"/>
      <c r="T74" s="362"/>
      <c r="U74" s="362"/>
      <c r="V74" s="352"/>
      <c r="W74" s="384"/>
      <c r="X74" s="372"/>
      <c r="Y74" s="372"/>
      <c r="Z74" s="50"/>
      <c r="AA74" s="28"/>
      <c r="AB74" s="51"/>
      <c r="AC74" s="352"/>
      <c r="AD74" s="352"/>
    </row>
    <row r="75" spans="1:30" ht="15.75" customHeight="1" x14ac:dyDescent="0.25">
      <c r="A75" s="352"/>
      <c r="B75" s="515" t="s">
        <v>175</v>
      </c>
      <c r="C75" s="479"/>
      <c r="D75" s="519"/>
      <c r="E75" s="509"/>
      <c r="F75" s="509"/>
      <c r="G75" s="509"/>
      <c r="H75" s="509"/>
      <c r="I75" s="509"/>
      <c r="J75" s="509"/>
      <c r="K75" s="509"/>
      <c r="L75" s="509"/>
      <c r="M75" s="509"/>
      <c r="N75" s="509"/>
      <c r="O75" s="509"/>
      <c r="P75" s="509"/>
      <c r="Q75" s="509"/>
      <c r="R75" s="509"/>
      <c r="S75" s="509"/>
      <c r="T75" s="509"/>
      <c r="U75" s="509"/>
      <c r="V75" s="509"/>
      <c r="W75" s="509"/>
      <c r="X75" s="509"/>
      <c r="Y75" s="509"/>
      <c r="Z75" s="509"/>
      <c r="AA75" s="509"/>
      <c r="AB75" s="510"/>
      <c r="AC75" s="352"/>
      <c r="AD75" s="352"/>
    </row>
    <row r="76" spans="1:30" ht="15.75" customHeight="1" x14ac:dyDescent="0.25">
      <c r="A76" s="352"/>
      <c r="B76" s="48"/>
      <c r="C76" s="382"/>
      <c r="D76" s="382"/>
      <c r="E76" s="382"/>
      <c r="F76" s="375"/>
      <c r="G76" s="383"/>
      <c r="H76" s="384"/>
      <c r="I76" s="384"/>
      <c r="J76" s="375"/>
      <c r="K76" s="375"/>
      <c r="L76" s="375"/>
      <c r="M76" s="375"/>
      <c r="N76" s="384"/>
      <c r="O76" s="375"/>
      <c r="P76" s="375"/>
      <c r="Q76" s="375"/>
      <c r="R76" s="375"/>
      <c r="S76" s="384"/>
      <c r="T76" s="362"/>
      <c r="U76" s="362"/>
      <c r="V76" s="352"/>
      <c r="W76" s="384"/>
      <c r="X76" s="372"/>
      <c r="Y76" s="372"/>
      <c r="Z76" s="50"/>
      <c r="AA76" s="28"/>
      <c r="AB76" s="51"/>
      <c r="AC76" s="352"/>
      <c r="AD76" s="352"/>
    </row>
    <row r="77" spans="1:30" ht="15.75" customHeight="1" x14ac:dyDescent="0.25">
      <c r="A77" s="352"/>
      <c r="B77" s="515" t="s">
        <v>176</v>
      </c>
      <c r="C77" s="479"/>
      <c r="D77" s="519"/>
      <c r="E77" s="509"/>
      <c r="F77" s="509"/>
      <c r="G77" s="509"/>
      <c r="H77" s="509"/>
      <c r="I77" s="509"/>
      <c r="J77" s="509"/>
      <c r="K77" s="509"/>
      <c r="L77" s="509"/>
      <c r="M77" s="509"/>
      <c r="N77" s="509"/>
      <c r="O77" s="509"/>
      <c r="P77" s="509"/>
      <c r="Q77" s="509"/>
      <c r="R77" s="509"/>
      <c r="S77" s="509"/>
      <c r="T77" s="509"/>
      <c r="U77" s="509"/>
      <c r="V77" s="509"/>
      <c r="W77" s="509"/>
      <c r="X77" s="509"/>
      <c r="Y77" s="509"/>
      <c r="Z77" s="509"/>
      <c r="AA77" s="509"/>
      <c r="AB77" s="510"/>
      <c r="AC77" s="352"/>
      <c r="AD77" s="352"/>
    </row>
    <row r="78" spans="1:30" ht="15.75" customHeight="1" x14ac:dyDescent="0.25">
      <c r="A78" s="352"/>
      <c r="B78" s="48"/>
      <c r="C78" s="382"/>
      <c r="D78" s="382"/>
      <c r="E78" s="382"/>
      <c r="F78" s="375"/>
      <c r="G78" s="383"/>
      <c r="H78" s="384"/>
      <c r="I78" s="384"/>
      <c r="J78" s="375"/>
      <c r="K78" s="375"/>
      <c r="L78" s="375"/>
      <c r="M78" s="375"/>
      <c r="N78" s="384"/>
      <c r="O78" s="375"/>
      <c r="P78" s="375"/>
      <c r="Q78" s="375"/>
      <c r="R78" s="375"/>
      <c r="S78" s="384"/>
      <c r="T78" s="362"/>
      <c r="U78" s="362"/>
      <c r="V78" s="352"/>
      <c r="W78" s="384"/>
      <c r="X78" s="372"/>
      <c r="Y78" s="372"/>
      <c r="Z78" s="50"/>
      <c r="AA78" s="28"/>
      <c r="AB78" s="51"/>
      <c r="AC78" s="352"/>
      <c r="AD78" s="352"/>
    </row>
    <row r="79" spans="1:30" ht="15.75" customHeight="1" x14ac:dyDescent="0.25">
      <c r="A79" s="352"/>
      <c r="B79" s="515" t="s">
        <v>177</v>
      </c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79"/>
      <c r="AC79" s="352"/>
      <c r="AD79" s="352"/>
    </row>
    <row r="80" spans="1:30" ht="15.75" customHeight="1" x14ac:dyDescent="0.25">
      <c r="A80" s="352"/>
      <c r="B80" s="489" t="s">
        <v>122</v>
      </c>
      <c r="C80" s="479"/>
      <c r="D80" s="52" t="s">
        <v>178</v>
      </c>
      <c r="E80" s="489" t="s">
        <v>179</v>
      </c>
      <c r="F80" s="479"/>
      <c r="G80" s="489" t="s">
        <v>177</v>
      </c>
      <c r="H80" s="491"/>
      <c r="I80" s="491"/>
      <c r="J80" s="491"/>
      <c r="K80" s="491"/>
      <c r="L80" s="491"/>
      <c r="M80" s="491"/>
      <c r="N80" s="491"/>
      <c r="O80" s="479"/>
      <c r="P80" s="489" t="s">
        <v>180</v>
      </c>
      <c r="Q80" s="491"/>
      <c r="R80" s="491"/>
      <c r="S80" s="491"/>
      <c r="T80" s="491"/>
      <c r="U80" s="491"/>
      <c r="V80" s="491"/>
      <c r="W80" s="491"/>
      <c r="X80" s="491"/>
      <c r="Y80" s="491"/>
      <c r="Z80" s="491"/>
      <c r="AA80" s="491"/>
      <c r="AB80" s="479"/>
      <c r="AC80" s="352"/>
      <c r="AD80" s="352"/>
    </row>
    <row r="81" spans="1:30" ht="15.75" customHeight="1" x14ac:dyDescent="0.25">
      <c r="A81" s="352"/>
      <c r="B81" s="489"/>
      <c r="C81" s="479"/>
      <c r="D81" s="37"/>
      <c r="E81" s="489"/>
      <c r="F81" s="479"/>
      <c r="G81" s="514"/>
      <c r="H81" s="491"/>
      <c r="I81" s="491"/>
      <c r="J81" s="491"/>
      <c r="K81" s="491"/>
      <c r="L81" s="491"/>
      <c r="M81" s="491"/>
      <c r="N81" s="491"/>
      <c r="O81" s="479"/>
      <c r="P81" s="514"/>
      <c r="Q81" s="491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79"/>
      <c r="AC81" s="352"/>
      <c r="AD81" s="352"/>
    </row>
    <row r="82" spans="1:30" ht="15.75" customHeight="1" x14ac:dyDescent="0.25">
      <c r="A82" s="352"/>
      <c r="B82" s="489"/>
      <c r="C82" s="479"/>
      <c r="D82" s="37"/>
      <c r="E82" s="489"/>
      <c r="F82" s="479"/>
      <c r="G82" s="514"/>
      <c r="H82" s="491"/>
      <c r="I82" s="491"/>
      <c r="J82" s="491"/>
      <c r="K82" s="491"/>
      <c r="L82" s="491"/>
      <c r="M82" s="491"/>
      <c r="N82" s="491"/>
      <c r="O82" s="479"/>
      <c r="P82" s="514"/>
      <c r="Q82" s="491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79"/>
      <c r="AC82" s="352"/>
      <c r="AD82" s="352"/>
    </row>
    <row r="83" spans="1:30" ht="26.25" customHeight="1" x14ac:dyDescent="0.25">
      <c r="A83" s="352"/>
      <c r="B83" s="513" t="s">
        <v>181</v>
      </c>
      <c r="C83" s="491"/>
      <c r="D83" s="491"/>
      <c r="E83" s="491"/>
      <c r="F83" s="491"/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79"/>
      <c r="AC83" s="352"/>
      <c r="AD83" s="385"/>
    </row>
    <row r="84" spans="1:30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</row>
    <row r="85" spans="1:30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</row>
    <row r="86" spans="1:30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</row>
    <row r="87" spans="1:30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</row>
    <row r="88" spans="1:30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</row>
    <row r="89" spans="1:30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</row>
    <row r="90" spans="1:30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</row>
    <row r="91" spans="1:30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</row>
    <row r="92" spans="1:30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</row>
    <row r="93" spans="1:30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</row>
    <row r="94" spans="1:30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</row>
    <row r="95" spans="1:30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</row>
    <row r="96" spans="1:30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</row>
    <row r="97" spans="1:30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</row>
    <row r="98" spans="1:30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</row>
    <row r="99" spans="1:30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</row>
    <row r="100" spans="1:30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</row>
    <row r="101" spans="1:30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</row>
    <row r="102" spans="1:30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</row>
    <row r="103" spans="1:30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</row>
    <row r="104" spans="1:30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</row>
    <row r="105" spans="1:30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</row>
    <row r="106" spans="1:30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</row>
    <row r="107" spans="1:30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</row>
    <row r="108" spans="1:30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</row>
    <row r="109" spans="1:30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</row>
    <row r="110" spans="1:30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</row>
    <row r="111" spans="1:30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</row>
    <row r="112" spans="1:30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</row>
    <row r="113" spans="1:30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</row>
    <row r="114" spans="1:30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</row>
    <row r="115" spans="1:30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</row>
    <row r="116" spans="1:30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</row>
    <row r="117" spans="1:30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</row>
    <row r="118" spans="1:30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</row>
    <row r="119" spans="1:30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</row>
    <row r="120" spans="1:30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</row>
    <row r="121" spans="1:30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</row>
    <row r="122" spans="1:30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</row>
    <row r="123" spans="1:30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</row>
    <row r="124" spans="1:30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</row>
    <row r="125" spans="1:30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</row>
    <row r="126" spans="1:30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</row>
    <row r="127" spans="1:30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</row>
    <row r="128" spans="1:30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</row>
    <row r="129" spans="1:30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</row>
    <row r="130" spans="1:30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</row>
    <row r="131" spans="1:30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</row>
    <row r="132" spans="1:30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</row>
    <row r="133" spans="1:30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</row>
    <row r="134" spans="1:30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</row>
    <row r="135" spans="1:30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</row>
    <row r="136" spans="1:30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</row>
    <row r="137" spans="1:30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</row>
    <row r="138" spans="1:30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</row>
    <row r="139" spans="1:30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</row>
    <row r="140" spans="1:30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</row>
    <row r="141" spans="1:30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</row>
    <row r="142" spans="1:30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</row>
    <row r="143" spans="1:30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</row>
    <row r="144" spans="1:30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</row>
    <row r="145" spans="1:30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</row>
    <row r="146" spans="1:30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</row>
    <row r="147" spans="1:30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</row>
    <row r="148" spans="1:30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</row>
    <row r="149" spans="1:30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</row>
    <row r="150" spans="1:30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</row>
    <row r="151" spans="1:30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</row>
    <row r="152" spans="1:30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</row>
    <row r="153" spans="1:30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</row>
    <row r="154" spans="1:30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</row>
    <row r="155" spans="1:30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</row>
    <row r="156" spans="1:30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</row>
    <row r="157" spans="1:30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</row>
    <row r="158" spans="1:30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</row>
    <row r="159" spans="1:30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</row>
    <row r="160" spans="1:30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</row>
    <row r="161" spans="1:30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</row>
    <row r="162" spans="1:30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</row>
    <row r="163" spans="1:30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</row>
    <row r="164" spans="1:30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</row>
    <row r="165" spans="1:30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</row>
    <row r="166" spans="1:30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</row>
    <row r="167" spans="1:30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</row>
    <row r="168" spans="1:30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</row>
    <row r="170" spans="1:30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</row>
    <row r="171" spans="1:30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</row>
    <row r="172" spans="1:30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</row>
    <row r="173" spans="1:30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</row>
    <row r="174" spans="1:30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</row>
    <row r="175" spans="1:30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</row>
    <row r="176" spans="1:30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</row>
    <row r="177" spans="1:30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</row>
    <row r="178" spans="1:30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</row>
    <row r="179" spans="1:30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</row>
    <row r="180" spans="1:30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</row>
    <row r="181" spans="1:30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</row>
    <row r="182" spans="1:30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</row>
    <row r="183" spans="1:30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</row>
    <row r="184" spans="1:30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</row>
    <row r="185" spans="1:30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</row>
    <row r="186" spans="1:30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</row>
    <row r="187" spans="1:30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</row>
    <row r="188" spans="1:30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</row>
    <row r="189" spans="1:30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</row>
    <row r="190" spans="1:30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</row>
    <row r="191" spans="1:30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</row>
    <row r="192" spans="1:30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</row>
    <row r="193" spans="1:30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</row>
    <row r="194" spans="1:30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</row>
    <row r="195" spans="1:30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</row>
    <row r="196" spans="1:30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</row>
    <row r="197" spans="1:30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</row>
    <row r="198" spans="1:30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</row>
    <row r="199" spans="1:30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</row>
    <row r="200" spans="1:30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</row>
    <row r="201" spans="1:30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</row>
    <row r="202" spans="1:30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</row>
    <row r="203" spans="1:30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</row>
    <row r="204" spans="1:30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</row>
    <row r="205" spans="1:30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</row>
    <row r="206" spans="1:30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</row>
    <row r="207" spans="1:30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</row>
    <row r="208" spans="1:30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</row>
    <row r="209" spans="1:30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</row>
    <row r="210" spans="1:30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</row>
    <row r="211" spans="1:30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</row>
    <row r="212" spans="1:30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</row>
    <row r="213" spans="1:30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</row>
    <row r="214" spans="1:30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</row>
    <row r="215" spans="1:30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</row>
    <row r="216" spans="1:30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</row>
    <row r="217" spans="1:30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</row>
    <row r="218" spans="1:30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</row>
    <row r="219" spans="1:30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</row>
    <row r="220" spans="1:30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</row>
    <row r="221" spans="1:30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</row>
    <row r="222" spans="1:30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</row>
    <row r="223" spans="1:30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</row>
    <row r="224" spans="1:30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</row>
    <row r="225" spans="1:30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</row>
    <row r="226" spans="1:30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</row>
    <row r="227" spans="1:30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</row>
    <row r="228" spans="1:30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</row>
    <row r="229" spans="1:30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</row>
    <row r="230" spans="1:30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</row>
    <row r="231" spans="1:30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</row>
    <row r="232" spans="1:30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</row>
    <row r="233" spans="1:30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</row>
    <row r="234" spans="1:30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</row>
    <row r="235" spans="1:30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</row>
    <row r="236" spans="1:30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</row>
    <row r="237" spans="1:30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</row>
    <row r="238" spans="1:30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</row>
    <row r="239" spans="1:30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</row>
    <row r="240" spans="1:30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</row>
    <row r="241" spans="1:30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</row>
    <row r="242" spans="1:30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</row>
    <row r="243" spans="1:30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</row>
    <row r="244" spans="1:30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</row>
    <row r="245" spans="1:30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</row>
    <row r="246" spans="1:30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</row>
    <row r="247" spans="1:30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</row>
    <row r="248" spans="1:30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</row>
    <row r="249" spans="1:30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</row>
    <row r="250" spans="1:30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</row>
    <row r="251" spans="1:30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</row>
    <row r="252" spans="1:30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</row>
    <row r="253" spans="1:30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</row>
    <row r="254" spans="1:30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</row>
    <row r="255" spans="1:30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</row>
    <row r="256" spans="1:30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</row>
    <row r="257" spans="1:30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</row>
    <row r="258" spans="1:30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</row>
    <row r="259" spans="1:30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</row>
    <row r="260" spans="1:30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</row>
    <row r="261" spans="1:30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</row>
    <row r="262" spans="1:30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</row>
    <row r="263" spans="1:30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</row>
    <row r="264" spans="1:30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</row>
    <row r="265" spans="1:30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</row>
    <row r="266" spans="1:30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</row>
    <row r="267" spans="1:30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</row>
    <row r="268" spans="1:30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</row>
    <row r="269" spans="1:30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</row>
    <row r="270" spans="1:30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</row>
    <row r="271" spans="1:30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</row>
    <row r="272" spans="1:30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</row>
    <row r="273" spans="1:30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</row>
    <row r="274" spans="1:30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</row>
    <row r="275" spans="1:30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</row>
    <row r="276" spans="1:30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</row>
    <row r="277" spans="1:30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</row>
    <row r="278" spans="1:30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</row>
    <row r="279" spans="1:30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</row>
    <row r="280" spans="1:30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</row>
    <row r="281" spans="1:30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</row>
    <row r="282" spans="1:30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</row>
    <row r="283" spans="1:30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</row>
    <row r="284" spans="1:30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</row>
    <row r="285" spans="1:30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</row>
    <row r="286" spans="1:30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</row>
    <row r="287" spans="1:30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</row>
    <row r="288" spans="1:30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</row>
    <row r="289" spans="1:30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</row>
    <row r="290" spans="1:30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</row>
    <row r="291" spans="1:30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</row>
    <row r="292" spans="1:30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</row>
    <row r="293" spans="1:30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</row>
    <row r="294" spans="1:30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</row>
    <row r="295" spans="1:30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</row>
    <row r="296" spans="1:30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</row>
    <row r="297" spans="1:30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</row>
    <row r="298" spans="1:30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</row>
    <row r="299" spans="1:30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</row>
    <row r="300" spans="1:30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</row>
    <row r="301" spans="1:30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</row>
    <row r="302" spans="1:30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</row>
    <row r="303" spans="1:30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</row>
    <row r="304" spans="1:30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</row>
    <row r="305" spans="1:30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</row>
    <row r="306" spans="1:30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</row>
    <row r="307" spans="1:30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</row>
    <row r="308" spans="1:30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</row>
    <row r="309" spans="1:30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</row>
    <row r="310" spans="1:30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</row>
    <row r="311" spans="1:30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</row>
    <row r="312" spans="1:30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</row>
    <row r="313" spans="1:30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</row>
    <row r="314" spans="1:30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</row>
    <row r="315" spans="1:30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</row>
    <row r="316" spans="1:30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</row>
    <row r="317" spans="1:30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</row>
    <row r="318" spans="1:30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</row>
    <row r="319" spans="1:30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</row>
    <row r="320" spans="1:30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</row>
    <row r="321" spans="1:30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</row>
    <row r="322" spans="1:30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</row>
    <row r="323" spans="1:30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</row>
    <row r="324" spans="1:30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</row>
    <row r="325" spans="1:30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</row>
    <row r="326" spans="1:30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</row>
    <row r="327" spans="1:30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</row>
    <row r="328" spans="1:30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</row>
    <row r="329" spans="1:30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</row>
    <row r="330" spans="1:30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</row>
    <row r="331" spans="1:30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</row>
    <row r="332" spans="1:30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</row>
    <row r="333" spans="1:30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</row>
    <row r="334" spans="1:30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</row>
    <row r="335" spans="1:30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</row>
    <row r="336" spans="1:30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</row>
    <row r="337" spans="1:30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</row>
    <row r="338" spans="1:30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</row>
    <row r="339" spans="1:30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</row>
    <row r="340" spans="1:30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</row>
    <row r="341" spans="1:30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</row>
    <row r="342" spans="1:30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</row>
    <row r="343" spans="1:30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</row>
    <row r="344" spans="1:30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</row>
    <row r="345" spans="1:30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</row>
    <row r="346" spans="1:30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</row>
    <row r="347" spans="1:30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</row>
    <row r="348" spans="1:30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</row>
    <row r="349" spans="1:30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</row>
    <row r="350" spans="1:30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</row>
    <row r="351" spans="1:30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</row>
    <row r="352" spans="1:30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</row>
    <row r="353" spans="1:30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</row>
    <row r="354" spans="1:30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</row>
    <row r="355" spans="1:30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</row>
    <row r="356" spans="1:30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</row>
    <row r="357" spans="1:30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</row>
    <row r="358" spans="1:30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</row>
    <row r="359" spans="1:30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</row>
    <row r="360" spans="1:30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</row>
    <row r="361" spans="1:30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</row>
    <row r="362" spans="1:30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</row>
    <row r="363" spans="1:30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</row>
    <row r="364" spans="1:30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</row>
    <row r="365" spans="1:30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</row>
    <row r="366" spans="1:30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</row>
    <row r="367" spans="1:30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</row>
    <row r="368" spans="1:30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</row>
    <row r="369" spans="1:30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</row>
    <row r="370" spans="1:30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</row>
    <row r="371" spans="1:30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</row>
    <row r="372" spans="1:30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</row>
    <row r="373" spans="1:30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</row>
    <row r="374" spans="1:30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</row>
    <row r="375" spans="1:30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</row>
    <row r="376" spans="1:30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</row>
    <row r="377" spans="1:30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</row>
    <row r="378" spans="1:30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</row>
    <row r="379" spans="1:30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</row>
    <row r="380" spans="1:30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</row>
    <row r="381" spans="1:30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</row>
    <row r="382" spans="1:30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</row>
    <row r="383" spans="1:30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</row>
    <row r="384" spans="1:30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</row>
    <row r="385" spans="1:30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</row>
    <row r="386" spans="1:30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</row>
    <row r="387" spans="1:30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</row>
    <row r="388" spans="1:30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</row>
    <row r="389" spans="1:30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</row>
    <row r="390" spans="1:30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</row>
    <row r="391" spans="1:30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</row>
    <row r="392" spans="1:30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</row>
    <row r="393" spans="1:30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</row>
    <row r="394" spans="1:30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</row>
    <row r="395" spans="1:30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</row>
    <row r="396" spans="1:30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</row>
    <row r="397" spans="1:30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</row>
    <row r="398" spans="1:30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</row>
    <row r="399" spans="1:30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</row>
    <row r="400" spans="1:30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</row>
    <row r="401" spans="1:30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</row>
    <row r="402" spans="1:30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</row>
    <row r="403" spans="1:30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</row>
    <row r="404" spans="1:30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</row>
    <row r="405" spans="1:30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</row>
    <row r="406" spans="1:30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</row>
    <row r="407" spans="1:30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</row>
    <row r="408" spans="1:30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</row>
    <row r="409" spans="1:30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</row>
    <row r="410" spans="1:30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</row>
    <row r="411" spans="1:30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</row>
    <row r="412" spans="1:30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</row>
    <row r="413" spans="1:30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</row>
    <row r="414" spans="1:30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</row>
    <row r="415" spans="1:30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</row>
    <row r="416" spans="1:30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</row>
    <row r="417" spans="1:30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</row>
    <row r="418" spans="1:30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</row>
    <row r="419" spans="1:30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</row>
    <row r="420" spans="1:30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</row>
    <row r="421" spans="1:30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</row>
    <row r="422" spans="1:30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</row>
    <row r="423" spans="1:30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</row>
    <row r="424" spans="1:30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</row>
    <row r="425" spans="1:30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</row>
    <row r="426" spans="1:30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</row>
    <row r="427" spans="1:30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</row>
    <row r="428" spans="1:30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</row>
    <row r="429" spans="1:30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</row>
    <row r="430" spans="1:30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</row>
    <row r="431" spans="1:30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</row>
    <row r="432" spans="1:30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</row>
    <row r="433" spans="1:30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</row>
    <row r="434" spans="1:30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</row>
    <row r="435" spans="1:30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</row>
    <row r="436" spans="1:30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</row>
    <row r="437" spans="1:30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</row>
    <row r="438" spans="1:30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</row>
    <row r="439" spans="1:30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</row>
    <row r="440" spans="1:30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</row>
    <row r="441" spans="1:30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</row>
    <row r="442" spans="1:30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</row>
    <row r="443" spans="1:30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</row>
    <row r="444" spans="1:30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</row>
    <row r="445" spans="1:30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</row>
    <row r="446" spans="1:30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</row>
    <row r="447" spans="1:30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</row>
    <row r="448" spans="1:30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</row>
    <row r="449" spans="1:30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</row>
    <row r="450" spans="1:30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</row>
    <row r="451" spans="1:30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</row>
    <row r="452" spans="1:30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</row>
    <row r="453" spans="1:30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</row>
    <row r="454" spans="1:30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</row>
    <row r="455" spans="1:30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</row>
    <row r="456" spans="1:30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</row>
    <row r="457" spans="1:30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</row>
    <row r="458" spans="1:30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</row>
    <row r="459" spans="1:30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</row>
    <row r="460" spans="1:30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</row>
    <row r="461" spans="1:30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</row>
    <row r="462" spans="1:30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</row>
    <row r="463" spans="1:30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</row>
    <row r="464" spans="1:30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</row>
    <row r="465" spans="1:30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</row>
    <row r="466" spans="1:30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</row>
    <row r="467" spans="1:30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</row>
    <row r="468" spans="1:30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</row>
    <row r="469" spans="1:30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</row>
    <row r="470" spans="1:30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</row>
    <row r="471" spans="1:30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</row>
    <row r="472" spans="1:30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</row>
    <row r="473" spans="1:30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</row>
    <row r="474" spans="1:30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</row>
    <row r="475" spans="1:30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</row>
    <row r="476" spans="1:30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</row>
    <row r="477" spans="1:30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</row>
    <row r="478" spans="1:30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</row>
    <row r="479" spans="1:30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</row>
    <row r="480" spans="1:30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</row>
    <row r="481" spans="1:30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</row>
    <row r="482" spans="1:30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</row>
    <row r="483" spans="1:30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</row>
    <row r="484" spans="1:30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</row>
    <row r="485" spans="1:30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</row>
    <row r="486" spans="1:30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</row>
    <row r="487" spans="1:30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</row>
    <row r="488" spans="1:30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</row>
    <row r="489" spans="1:30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</row>
    <row r="490" spans="1:30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</row>
    <row r="491" spans="1:30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</row>
    <row r="492" spans="1:30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</row>
    <row r="493" spans="1:30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</row>
    <row r="494" spans="1:30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</row>
    <row r="495" spans="1:30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</row>
    <row r="496" spans="1:30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</row>
    <row r="497" spans="1:30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</row>
    <row r="498" spans="1:30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</row>
    <row r="499" spans="1:30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</row>
    <row r="500" spans="1:30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</row>
    <row r="501" spans="1:30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</row>
    <row r="502" spans="1:30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</row>
    <row r="503" spans="1:30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</row>
    <row r="504" spans="1:30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</row>
    <row r="505" spans="1:30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</row>
    <row r="506" spans="1:30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</row>
    <row r="507" spans="1:30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</row>
    <row r="508" spans="1:30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</row>
    <row r="509" spans="1:30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</row>
    <row r="510" spans="1:30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</row>
    <row r="511" spans="1:30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</row>
    <row r="512" spans="1:30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</row>
    <row r="513" spans="1:30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</row>
    <row r="514" spans="1:30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</row>
    <row r="515" spans="1:30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</row>
    <row r="516" spans="1:30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</row>
    <row r="517" spans="1:30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</row>
    <row r="518" spans="1:30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</row>
    <row r="519" spans="1:30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</row>
    <row r="520" spans="1:30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</row>
    <row r="521" spans="1:30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</row>
    <row r="522" spans="1:30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</row>
    <row r="523" spans="1:30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</row>
    <row r="524" spans="1:30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</row>
    <row r="525" spans="1:30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</row>
    <row r="526" spans="1:30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</row>
    <row r="527" spans="1:30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</row>
    <row r="528" spans="1:30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</row>
    <row r="529" spans="1:30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</row>
    <row r="530" spans="1:30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</row>
    <row r="531" spans="1:30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</row>
    <row r="532" spans="1:30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</row>
    <row r="533" spans="1:30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</row>
    <row r="534" spans="1:30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</row>
    <row r="535" spans="1:30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</row>
    <row r="536" spans="1:30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</row>
    <row r="537" spans="1:30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</row>
    <row r="538" spans="1:30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</row>
    <row r="539" spans="1:30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</row>
    <row r="540" spans="1:30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</row>
    <row r="541" spans="1:30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</row>
    <row r="542" spans="1:30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</row>
    <row r="543" spans="1:30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</row>
    <row r="544" spans="1:30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</row>
    <row r="545" spans="1:30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</row>
    <row r="546" spans="1:30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</row>
    <row r="547" spans="1:30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</row>
    <row r="548" spans="1:30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</row>
    <row r="549" spans="1:30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</row>
    <row r="550" spans="1:30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</row>
    <row r="551" spans="1:30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</row>
    <row r="552" spans="1:30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</row>
    <row r="553" spans="1:30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</row>
    <row r="554" spans="1:30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</row>
    <row r="555" spans="1:30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</row>
    <row r="556" spans="1:30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</row>
    <row r="557" spans="1:30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</row>
    <row r="558" spans="1:30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</row>
    <row r="559" spans="1:30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</row>
    <row r="560" spans="1:30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</row>
    <row r="561" spans="1:30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</row>
    <row r="562" spans="1:30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</row>
    <row r="563" spans="1:30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</row>
    <row r="564" spans="1:30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</row>
    <row r="565" spans="1:30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</row>
    <row r="566" spans="1:30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</row>
    <row r="567" spans="1:30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</row>
    <row r="568" spans="1:30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</row>
    <row r="569" spans="1:30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</row>
    <row r="570" spans="1:30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</row>
    <row r="571" spans="1:30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</row>
    <row r="572" spans="1:30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</row>
    <row r="573" spans="1:30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</row>
    <row r="574" spans="1:30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</row>
    <row r="575" spans="1:30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</row>
    <row r="576" spans="1:30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</row>
    <row r="577" spans="1:30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</row>
    <row r="578" spans="1:30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</row>
    <row r="579" spans="1:30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</row>
    <row r="580" spans="1:30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</row>
    <row r="581" spans="1:30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</row>
    <row r="582" spans="1:30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</row>
    <row r="583" spans="1:30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</row>
    <row r="584" spans="1:30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</row>
    <row r="585" spans="1:30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</row>
    <row r="586" spans="1:30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</row>
    <row r="587" spans="1:30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</row>
    <row r="588" spans="1:30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</row>
    <row r="589" spans="1:30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</row>
    <row r="590" spans="1:30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</row>
    <row r="591" spans="1:30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</row>
    <row r="592" spans="1:30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</row>
    <row r="593" spans="1:30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</row>
    <row r="594" spans="1:30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</row>
    <row r="595" spans="1:30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</row>
    <row r="596" spans="1:30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</row>
    <row r="597" spans="1:30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</row>
    <row r="598" spans="1:30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</row>
    <row r="599" spans="1:30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</row>
    <row r="600" spans="1:30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</row>
    <row r="601" spans="1:30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</row>
    <row r="602" spans="1:30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</row>
    <row r="603" spans="1:30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</row>
    <row r="604" spans="1:30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</row>
    <row r="605" spans="1:30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</row>
    <row r="606" spans="1:30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</row>
    <row r="607" spans="1:30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</row>
    <row r="608" spans="1:30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</row>
    <row r="609" spans="1:30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</row>
    <row r="610" spans="1:30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</row>
    <row r="611" spans="1:30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</row>
    <row r="612" spans="1:30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</row>
    <row r="613" spans="1:30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</row>
    <row r="614" spans="1:30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</row>
    <row r="615" spans="1:30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</row>
    <row r="616" spans="1:30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</row>
    <row r="617" spans="1:30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</row>
    <row r="618" spans="1:30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</row>
    <row r="619" spans="1:30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</row>
    <row r="620" spans="1:30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</row>
    <row r="621" spans="1:30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</row>
    <row r="622" spans="1:30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</row>
    <row r="623" spans="1:30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</row>
    <row r="624" spans="1:30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</row>
    <row r="625" spans="1:30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</row>
    <row r="626" spans="1:30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</row>
    <row r="627" spans="1:30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</row>
    <row r="628" spans="1:30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</row>
    <row r="629" spans="1:30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</row>
    <row r="630" spans="1:30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</row>
    <row r="631" spans="1:30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</row>
    <row r="632" spans="1:30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</row>
    <row r="633" spans="1:30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</row>
    <row r="634" spans="1:30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</row>
    <row r="635" spans="1:30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</row>
    <row r="636" spans="1:30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</row>
    <row r="637" spans="1:30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</row>
    <row r="638" spans="1:30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</row>
    <row r="639" spans="1:30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</row>
    <row r="640" spans="1:30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</row>
    <row r="641" spans="1:30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</row>
    <row r="642" spans="1:30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</row>
    <row r="643" spans="1:30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</row>
    <row r="644" spans="1:30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</row>
    <row r="645" spans="1:30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</row>
    <row r="646" spans="1:30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</row>
    <row r="647" spans="1:30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</row>
    <row r="648" spans="1:30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</row>
    <row r="649" spans="1:30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</row>
    <row r="650" spans="1:30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</row>
    <row r="651" spans="1:30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</row>
    <row r="652" spans="1:30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</row>
    <row r="653" spans="1:30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</row>
    <row r="654" spans="1:30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</row>
    <row r="655" spans="1:30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</row>
    <row r="656" spans="1:30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</row>
    <row r="657" spans="1:30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</row>
    <row r="658" spans="1:30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</row>
    <row r="659" spans="1:30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</row>
    <row r="660" spans="1:30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</row>
    <row r="661" spans="1:30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</row>
    <row r="662" spans="1:30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</row>
    <row r="663" spans="1:30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</row>
    <row r="664" spans="1:30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</row>
    <row r="665" spans="1:30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</row>
    <row r="666" spans="1:30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</row>
    <row r="667" spans="1:30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</row>
    <row r="668" spans="1:30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</row>
    <row r="669" spans="1:30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</row>
    <row r="670" spans="1:30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</row>
    <row r="671" spans="1:30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</row>
    <row r="672" spans="1:30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</row>
    <row r="673" spans="1:30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</row>
    <row r="674" spans="1:30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</row>
    <row r="675" spans="1:30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</row>
    <row r="676" spans="1:30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</row>
    <row r="677" spans="1:30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</row>
    <row r="678" spans="1:30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</row>
    <row r="679" spans="1:30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</row>
    <row r="680" spans="1:30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</row>
    <row r="681" spans="1:30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</row>
    <row r="682" spans="1:30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</row>
    <row r="683" spans="1:30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</row>
    <row r="684" spans="1:30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</row>
    <row r="685" spans="1:30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</row>
    <row r="686" spans="1:30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</row>
    <row r="687" spans="1:30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</row>
    <row r="688" spans="1:30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</row>
    <row r="689" spans="1:30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</row>
    <row r="690" spans="1:30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</row>
    <row r="691" spans="1:30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</row>
    <row r="692" spans="1:30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</row>
    <row r="693" spans="1:30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</row>
    <row r="694" spans="1:30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</row>
    <row r="695" spans="1:30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</row>
    <row r="696" spans="1:30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</row>
    <row r="697" spans="1:30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</row>
    <row r="698" spans="1:30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</row>
    <row r="699" spans="1:30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</row>
    <row r="700" spans="1:30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</row>
    <row r="701" spans="1:30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</row>
    <row r="702" spans="1:30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</row>
    <row r="703" spans="1:30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</row>
    <row r="704" spans="1:30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</row>
    <row r="705" spans="1:30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</row>
    <row r="706" spans="1:30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</row>
    <row r="707" spans="1:30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</row>
    <row r="708" spans="1:30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</row>
    <row r="709" spans="1:30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</row>
    <row r="710" spans="1:30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</row>
    <row r="711" spans="1:30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</row>
    <row r="712" spans="1:30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</row>
    <row r="713" spans="1:30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</row>
    <row r="714" spans="1:30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</row>
    <row r="715" spans="1:30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</row>
    <row r="716" spans="1:30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</row>
    <row r="717" spans="1:30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</row>
    <row r="718" spans="1:30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</row>
    <row r="719" spans="1:30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</row>
    <row r="720" spans="1:30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</row>
    <row r="721" spans="1:30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</row>
    <row r="722" spans="1:30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</row>
    <row r="723" spans="1:30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</row>
    <row r="724" spans="1:30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</row>
    <row r="725" spans="1:30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</row>
    <row r="726" spans="1:30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</row>
    <row r="727" spans="1:30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</row>
    <row r="728" spans="1:30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</row>
    <row r="729" spans="1:30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</row>
    <row r="730" spans="1:30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</row>
    <row r="731" spans="1:30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</row>
    <row r="732" spans="1:30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</row>
    <row r="733" spans="1:30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</row>
    <row r="734" spans="1:30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</row>
    <row r="735" spans="1:30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</row>
    <row r="736" spans="1:30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</row>
    <row r="737" spans="1:30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</row>
    <row r="738" spans="1:30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</row>
    <row r="739" spans="1:30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</row>
    <row r="740" spans="1:30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</row>
    <row r="741" spans="1:30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</row>
    <row r="742" spans="1:30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</row>
    <row r="743" spans="1:30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</row>
    <row r="744" spans="1:30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</row>
    <row r="745" spans="1:30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</row>
    <row r="746" spans="1:30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</row>
    <row r="747" spans="1:30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</row>
    <row r="748" spans="1:30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</row>
    <row r="749" spans="1:30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</row>
    <row r="750" spans="1:30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</row>
    <row r="751" spans="1:30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</row>
    <row r="752" spans="1:30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</row>
    <row r="753" spans="1:30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</row>
    <row r="754" spans="1:30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</row>
    <row r="755" spans="1:30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</row>
    <row r="756" spans="1:30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</row>
    <row r="757" spans="1:30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</row>
    <row r="758" spans="1:30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</row>
    <row r="759" spans="1:30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</row>
    <row r="760" spans="1:30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</row>
    <row r="761" spans="1:30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</row>
    <row r="762" spans="1:30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</row>
    <row r="763" spans="1:30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</row>
    <row r="764" spans="1:30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</row>
    <row r="765" spans="1:30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</row>
    <row r="766" spans="1:30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</row>
    <row r="767" spans="1:30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</row>
    <row r="768" spans="1:30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</row>
    <row r="769" spans="1:30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</row>
    <row r="770" spans="1:30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</row>
    <row r="771" spans="1:30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</row>
    <row r="772" spans="1:30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</row>
    <row r="773" spans="1:30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</row>
    <row r="774" spans="1:30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</row>
    <row r="775" spans="1:30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</row>
    <row r="776" spans="1:30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</row>
    <row r="777" spans="1:30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</row>
    <row r="778" spans="1:30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</row>
    <row r="779" spans="1:30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</row>
    <row r="780" spans="1:30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</row>
    <row r="781" spans="1:30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</row>
    <row r="782" spans="1:30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</row>
    <row r="783" spans="1:30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</row>
    <row r="784" spans="1:30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</row>
    <row r="785" spans="1:30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</row>
    <row r="786" spans="1:30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</row>
    <row r="787" spans="1:30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</row>
    <row r="788" spans="1:30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</row>
    <row r="789" spans="1:30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</row>
    <row r="790" spans="1:30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</row>
    <row r="791" spans="1:30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</row>
    <row r="792" spans="1:30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</row>
    <row r="793" spans="1:30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</row>
    <row r="794" spans="1:30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</row>
    <row r="795" spans="1:30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</row>
    <row r="796" spans="1:30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</row>
    <row r="797" spans="1:30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</row>
    <row r="798" spans="1:30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</row>
    <row r="799" spans="1:30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</row>
    <row r="800" spans="1:30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</row>
    <row r="801" spans="1:30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</row>
    <row r="802" spans="1:30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</row>
    <row r="803" spans="1:30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</row>
    <row r="804" spans="1:30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</row>
    <row r="805" spans="1:30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</row>
    <row r="806" spans="1:30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</row>
    <row r="807" spans="1:30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</row>
    <row r="808" spans="1:30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</row>
    <row r="809" spans="1:30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</row>
    <row r="810" spans="1:30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</row>
    <row r="811" spans="1:30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</row>
    <row r="812" spans="1:30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</row>
    <row r="813" spans="1:30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</row>
    <row r="814" spans="1:30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</row>
    <row r="815" spans="1:30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</row>
    <row r="816" spans="1:30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</row>
    <row r="817" spans="1:30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</row>
    <row r="818" spans="1:30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</row>
    <row r="819" spans="1:30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</row>
    <row r="820" spans="1:30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</row>
    <row r="821" spans="1:30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</row>
    <row r="822" spans="1:30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</row>
    <row r="823" spans="1:30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</row>
    <row r="824" spans="1:30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</row>
    <row r="825" spans="1:30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</row>
    <row r="826" spans="1:30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</row>
    <row r="827" spans="1:30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</row>
    <row r="828" spans="1:30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</row>
    <row r="829" spans="1:30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</row>
    <row r="830" spans="1:30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</row>
    <row r="831" spans="1:30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</row>
    <row r="832" spans="1:30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</row>
    <row r="833" spans="1:30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</row>
    <row r="834" spans="1:30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</row>
    <row r="835" spans="1:30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</row>
    <row r="836" spans="1:30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</row>
    <row r="837" spans="1:30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</row>
    <row r="838" spans="1:30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</row>
    <row r="839" spans="1:30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</row>
    <row r="840" spans="1:30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</row>
    <row r="841" spans="1:30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</row>
    <row r="842" spans="1:30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</row>
    <row r="843" spans="1:30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</row>
    <row r="844" spans="1:30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</row>
    <row r="845" spans="1:30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</row>
    <row r="846" spans="1:30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</row>
    <row r="847" spans="1:30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</row>
    <row r="848" spans="1:30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</row>
    <row r="849" spans="1:30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</row>
    <row r="850" spans="1:30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</row>
    <row r="851" spans="1:30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</row>
    <row r="852" spans="1:30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</row>
    <row r="853" spans="1:30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</row>
    <row r="854" spans="1:30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</row>
    <row r="855" spans="1:30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</row>
    <row r="856" spans="1:30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</row>
    <row r="857" spans="1:30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</row>
    <row r="858" spans="1:30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</row>
    <row r="859" spans="1:30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</row>
    <row r="860" spans="1:30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</row>
    <row r="861" spans="1:30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</row>
    <row r="862" spans="1:30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</row>
    <row r="863" spans="1:30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</row>
    <row r="864" spans="1:30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</row>
    <row r="865" spans="1:30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</row>
    <row r="866" spans="1:30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</row>
    <row r="867" spans="1:30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</row>
    <row r="868" spans="1:30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</row>
    <row r="869" spans="1:30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</row>
    <row r="870" spans="1:30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</row>
    <row r="871" spans="1:30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</row>
    <row r="872" spans="1:30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</row>
    <row r="873" spans="1:30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</row>
    <row r="874" spans="1:30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</row>
    <row r="875" spans="1:30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</row>
    <row r="876" spans="1:30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</row>
    <row r="877" spans="1:30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</row>
    <row r="878" spans="1:30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</row>
    <row r="879" spans="1:30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</row>
    <row r="880" spans="1:30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</row>
    <row r="881" spans="1:30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</row>
    <row r="882" spans="1:30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</row>
    <row r="883" spans="1:30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</row>
    <row r="884" spans="1:30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</row>
    <row r="885" spans="1:30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</row>
    <row r="886" spans="1:30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</row>
    <row r="887" spans="1:30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</row>
    <row r="888" spans="1:30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</row>
    <row r="889" spans="1:30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</row>
    <row r="890" spans="1:30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</row>
    <row r="891" spans="1:30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</row>
    <row r="892" spans="1:30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</row>
    <row r="893" spans="1:30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</row>
    <row r="894" spans="1:30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</row>
    <row r="895" spans="1:30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</row>
    <row r="896" spans="1:30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</row>
    <row r="897" spans="1:30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</row>
    <row r="898" spans="1:30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</row>
    <row r="899" spans="1:30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</row>
    <row r="900" spans="1:30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</row>
    <row r="901" spans="1:30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</row>
    <row r="902" spans="1:30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</row>
    <row r="903" spans="1:30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</row>
    <row r="904" spans="1:30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</row>
    <row r="905" spans="1:30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</row>
    <row r="906" spans="1:30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</row>
    <row r="907" spans="1:30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</row>
    <row r="908" spans="1:30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</row>
    <row r="909" spans="1:30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</row>
    <row r="910" spans="1:30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</row>
    <row r="911" spans="1:30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</row>
    <row r="912" spans="1:30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</row>
    <row r="913" spans="1:30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</row>
    <row r="914" spans="1:30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</row>
    <row r="915" spans="1:30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</row>
    <row r="916" spans="1:30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</row>
    <row r="917" spans="1:30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</row>
    <row r="918" spans="1:30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</row>
    <row r="919" spans="1:30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</row>
    <row r="920" spans="1:30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</row>
    <row r="921" spans="1:30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</row>
    <row r="922" spans="1:30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</row>
    <row r="923" spans="1:30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</row>
    <row r="924" spans="1:30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</row>
    <row r="925" spans="1:30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</row>
    <row r="926" spans="1:30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</row>
    <row r="927" spans="1:30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</row>
    <row r="928" spans="1:30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</row>
    <row r="929" spans="1:30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</row>
    <row r="930" spans="1:30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</row>
    <row r="931" spans="1:30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</row>
    <row r="932" spans="1:30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</row>
    <row r="933" spans="1:30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</row>
    <row r="934" spans="1:30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</row>
    <row r="935" spans="1:30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</row>
    <row r="936" spans="1:30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</row>
    <row r="937" spans="1:30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</row>
    <row r="938" spans="1:30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</row>
    <row r="939" spans="1:30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</row>
    <row r="940" spans="1:30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</row>
    <row r="941" spans="1:30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</row>
    <row r="942" spans="1:30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</row>
    <row r="943" spans="1:30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</row>
    <row r="944" spans="1:30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</row>
    <row r="945" spans="1:30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</row>
    <row r="946" spans="1:30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</row>
    <row r="947" spans="1:30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</row>
    <row r="948" spans="1:30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</row>
    <row r="949" spans="1:30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</row>
    <row r="950" spans="1:30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</row>
    <row r="951" spans="1:30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</row>
    <row r="952" spans="1:30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</row>
    <row r="953" spans="1:30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</row>
    <row r="954" spans="1:30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</row>
    <row r="955" spans="1:30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</row>
    <row r="956" spans="1:30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</row>
    <row r="957" spans="1:30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</row>
    <row r="958" spans="1:30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</row>
    <row r="959" spans="1:30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</row>
    <row r="960" spans="1:30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</row>
    <row r="961" spans="1:30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</row>
    <row r="962" spans="1:30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</row>
    <row r="963" spans="1:30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</row>
    <row r="964" spans="1:30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</row>
    <row r="965" spans="1:30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</row>
    <row r="966" spans="1:30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</row>
    <row r="967" spans="1:30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</row>
    <row r="968" spans="1:30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</row>
    <row r="969" spans="1:30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</row>
    <row r="970" spans="1:30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</row>
    <row r="971" spans="1:30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</row>
    <row r="972" spans="1:30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</row>
    <row r="973" spans="1:30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</row>
    <row r="974" spans="1:30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</row>
    <row r="975" spans="1:30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</row>
    <row r="976" spans="1:30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</row>
    <row r="977" spans="1:30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</row>
    <row r="978" spans="1:30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</row>
    <row r="979" spans="1:30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</row>
    <row r="980" spans="1:30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</row>
    <row r="981" spans="1:30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</row>
    <row r="982" spans="1:30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</row>
    <row r="983" spans="1:30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</row>
    <row r="984" spans="1:30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</row>
    <row r="985" spans="1:30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</row>
    <row r="986" spans="1:30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</row>
    <row r="987" spans="1:30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</row>
    <row r="988" spans="1:30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</row>
    <row r="989" spans="1:30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</row>
    <row r="990" spans="1:30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</row>
    <row r="991" spans="1:30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</row>
    <row r="992" spans="1:30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</row>
    <row r="993" spans="1:30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</row>
    <row r="994" spans="1:30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</row>
    <row r="995" spans="1:30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</row>
    <row r="996" spans="1:30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</row>
    <row r="997" spans="1:30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</row>
    <row r="998" spans="1:30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</row>
    <row r="999" spans="1:30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</row>
    <row r="1000" spans="1:30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</row>
  </sheetData>
  <mergeCells count="98">
    <mergeCell ref="AA11:AB11"/>
    <mergeCell ref="E12:AA12"/>
    <mergeCell ref="E14:AA15"/>
    <mergeCell ref="E17:AA18"/>
    <mergeCell ref="F21:AB21"/>
    <mergeCell ref="C11:F11"/>
    <mergeCell ref="C12:D12"/>
    <mergeCell ref="C13:D13"/>
    <mergeCell ref="C14:D14"/>
    <mergeCell ref="B2:D6"/>
    <mergeCell ref="F2:AB6"/>
    <mergeCell ref="C7:D7"/>
    <mergeCell ref="C9:F9"/>
    <mergeCell ref="C10:D10"/>
    <mergeCell ref="E10:AA10"/>
    <mergeCell ref="C22:AA22"/>
    <mergeCell ref="C25:P30"/>
    <mergeCell ref="R25:AA25"/>
    <mergeCell ref="W30:AA30"/>
    <mergeCell ref="C17:D17"/>
    <mergeCell ref="C21:D21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00"/>
  </sheetPr>
  <dimension ref="A1:AG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1" width="11.42578125" customWidth="1"/>
    <col min="32" max="32" width="41.7109375" customWidth="1"/>
    <col min="33" max="33" width="14.28515625" customWidth="1"/>
  </cols>
  <sheetData>
    <row r="1" spans="1:33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</row>
    <row r="2" spans="1:33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  <c r="AE2" s="352"/>
      <c r="AF2" s="352"/>
      <c r="AG2" s="352"/>
    </row>
    <row r="3" spans="1:33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  <c r="AE3" s="352"/>
      <c r="AF3" s="352"/>
      <c r="AG3" s="352"/>
    </row>
    <row r="4" spans="1:33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  <c r="AE4" s="352"/>
      <c r="AF4" s="352"/>
      <c r="AG4" s="352"/>
    </row>
    <row r="5" spans="1:33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  <c r="AE5" s="352"/>
      <c r="AF5" s="352"/>
      <c r="AG5" s="352"/>
    </row>
    <row r="6" spans="1:33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  <c r="AE6" s="352"/>
      <c r="AF6" s="352"/>
      <c r="AG6" s="352"/>
    </row>
    <row r="7" spans="1:33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  <c r="AE7" s="352"/>
      <c r="AF7" s="881" t="s">
        <v>505</v>
      </c>
      <c r="AG7" s="487"/>
    </row>
    <row r="8" spans="1:33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  <c r="AE8" s="352"/>
      <c r="AF8" s="352"/>
      <c r="AG8" s="352"/>
    </row>
    <row r="9" spans="1:33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  <c r="AE9" s="352"/>
      <c r="AF9" s="352"/>
      <c r="AG9" s="352"/>
    </row>
    <row r="10" spans="1:33" ht="30" customHeight="1" x14ac:dyDescent="0.25">
      <c r="A10" s="352"/>
      <c r="B10" s="31"/>
      <c r="C10" s="488" t="s">
        <v>123</v>
      </c>
      <c r="D10" s="487"/>
      <c r="E10" s="489" t="s">
        <v>536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  <c r="AE10" s="352"/>
      <c r="AF10" s="52" t="s">
        <v>506</v>
      </c>
      <c r="AG10" s="52" t="s">
        <v>507</v>
      </c>
    </row>
    <row r="11" spans="1:33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  <c r="AE11" s="352"/>
      <c r="AF11" s="37" t="s">
        <v>537</v>
      </c>
      <c r="AG11" s="37">
        <v>25</v>
      </c>
    </row>
    <row r="12" spans="1:33" ht="29.25" customHeight="1" x14ac:dyDescent="0.25">
      <c r="A12" s="352"/>
      <c r="B12" s="31"/>
      <c r="C12" s="502" t="s">
        <v>125</v>
      </c>
      <c r="D12" s="503"/>
      <c r="E12" s="500" t="s">
        <v>538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  <c r="AE12" s="352"/>
      <c r="AF12" s="37" t="s">
        <v>539</v>
      </c>
      <c r="AG12" s="37">
        <v>12</v>
      </c>
    </row>
    <row r="13" spans="1:33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  <c r="AE13" s="352"/>
      <c r="AF13" s="37" t="s">
        <v>540</v>
      </c>
      <c r="AG13" s="37">
        <v>12</v>
      </c>
    </row>
    <row r="14" spans="1:33" ht="15" customHeight="1" x14ac:dyDescent="0.25">
      <c r="A14" s="352"/>
      <c r="B14" s="31"/>
      <c r="C14" s="488" t="s">
        <v>528</v>
      </c>
      <c r="D14" s="487"/>
      <c r="E14" s="504" t="s">
        <v>541</v>
      </c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  <c r="Z14" s="505"/>
      <c r="AA14" s="506"/>
      <c r="AB14" s="360"/>
      <c r="AC14" s="352"/>
      <c r="AD14" s="352"/>
      <c r="AE14" s="352"/>
      <c r="AF14" s="37" t="s">
        <v>542</v>
      </c>
      <c r="AG14" s="37">
        <v>25</v>
      </c>
    </row>
    <row r="15" spans="1:33" ht="15.75" customHeight="1" x14ac:dyDescent="0.25">
      <c r="A15" s="352"/>
      <c r="B15" s="31"/>
      <c r="C15" s="362"/>
      <c r="D15" s="362"/>
      <c r="E15" s="508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09"/>
      <c r="Z15" s="509"/>
      <c r="AA15" s="510"/>
      <c r="AB15" s="360"/>
      <c r="AC15" s="352"/>
      <c r="AD15" s="352"/>
      <c r="AE15" s="352"/>
      <c r="AF15" s="37" t="s">
        <v>543</v>
      </c>
      <c r="AG15" s="37">
        <v>12</v>
      </c>
    </row>
    <row r="16" spans="1:33" ht="15" customHeight="1" x14ac:dyDescent="0.25">
      <c r="A16" s="352"/>
      <c r="B16" s="31"/>
      <c r="C16" s="362"/>
      <c r="D16" s="362"/>
      <c r="E16" s="36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2"/>
      <c r="T16" s="352"/>
      <c r="U16" s="352"/>
      <c r="V16" s="352"/>
      <c r="W16" s="352"/>
      <c r="X16" s="352"/>
      <c r="Y16" s="352"/>
      <c r="Z16" s="352"/>
      <c r="AA16" s="352"/>
      <c r="AB16" s="360"/>
      <c r="AC16" s="352"/>
      <c r="AD16" s="352"/>
      <c r="AE16" s="352"/>
      <c r="AF16" s="37" t="s">
        <v>544</v>
      </c>
      <c r="AG16" s="37">
        <v>28</v>
      </c>
    </row>
    <row r="17" spans="1:33" ht="15" customHeight="1" x14ac:dyDescent="0.25">
      <c r="A17" s="352"/>
      <c r="B17" s="31"/>
      <c r="C17" s="488" t="s">
        <v>530</v>
      </c>
      <c r="D17" s="487"/>
      <c r="E17" s="883" t="s">
        <v>545</v>
      </c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  <c r="W17" s="505"/>
      <c r="X17" s="505"/>
      <c r="Y17" s="505"/>
      <c r="Z17" s="505"/>
      <c r="AA17" s="506"/>
      <c r="AB17" s="360"/>
      <c r="AC17" s="352"/>
      <c r="AD17" s="352"/>
      <c r="AE17" s="352"/>
      <c r="AF17" s="37" t="s">
        <v>546</v>
      </c>
      <c r="AG17" s="37">
        <v>100</v>
      </c>
    </row>
    <row r="18" spans="1:33" ht="15" customHeight="1" x14ac:dyDescent="0.25">
      <c r="A18" s="352"/>
      <c r="B18" s="31"/>
      <c r="C18" s="362"/>
      <c r="D18" s="362"/>
      <c r="E18" s="508"/>
      <c r="F18" s="509"/>
      <c r="G18" s="509"/>
      <c r="H18" s="509"/>
      <c r="I18" s="509"/>
      <c r="J18" s="509"/>
      <c r="K18" s="509"/>
      <c r="L18" s="509"/>
      <c r="M18" s="509"/>
      <c r="N18" s="509"/>
      <c r="O18" s="509"/>
      <c r="P18" s="509"/>
      <c r="Q18" s="509"/>
      <c r="R18" s="509"/>
      <c r="S18" s="509"/>
      <c r="T18" s="509"/>
      <c r="U18" s="509"/>
      <c r="V18" s="509"/>
      <c r="W18" s="509"/>
      <c r="X18" s="509"/>
      <c r="Y18" s="509"/>
      <c r="Z18" s="509"/>
      <c r="AA18" s="510"/>
      <c r="AB18" s="360"/>
      <c r="AC18" s="352"/>
      <c r="AD18" s="352"/>
      <c r="AE18" s="352"/>
      <c r="AF18" s="37" t="s">
        <v>547</v>
      </c>
      <c r="AG18" s="37">
        <v>34</v>
      </c>
    </row>
    <row r="19" spans="1:33" ht="15" customHeight="1" x14ac:dyDescent="0.25">
      <c r="A19" s="352"/>
      <c r="B19" s="31"/>
      <c r="C19" s="362"/>
      <c r="D19" s="362"/>
      <c r="E19" s="36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  <c r="AE19" s="352"/>
      <c r="AF19" s="37" t="s">
        <v>548</v>
      </c>
      <c r="AG19" s="37">
        <v>100</v>
      </c>
    </row>
    <row r="20" spans="1:33" ht="15" customHeight="1" x14ac:dyDescent="0.25">
      <c r="A20" s="352"/>
      <c r="B20" s="31"/>
      <c r="C20" s="362"/>
      <c r="D20" s="362"/>
      <c r="E20" s="36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60"/>
      <c r="AC20" s="352"/>
      <c r="AD20" s="352"/>
      <c r="AE20" s="352"/>
      <c r="AF20" s="37" t="s">
        <v>549</v>
      </c>
      <c r="AG20" s="37">
        <v>38</v>
      </c>
    </row>
    <row r="21" spans="1:33" ht="15" customHeight="1" x14ac:dyDescent="0.25">
      <c r="A21" s="352"/>
      <c r="B21" s="31"/>
      <c r="C21" s="488" t="s">
        <v>127</v>
      </c>
      <c r="D21" s="487"/>
      <c r="E21" s="363"/>
      <c r="F21" s="486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99"/>
      <c r="AC21" s="352"/>
      <c r="AD21" s="352"/>
      <c r="AE21" s="352"/>
      <c r="AF21" s="37" t="s">
        <v>550</v>
      </c>
      <c r="AG21" s="37">
        <v>100</v>
      </c>
    </row>
    <row r="22" spans="1:33" ht="29.25" customHeight="1" x14ac:dyDescent="0.25">
      <c r="A22" s="352"/>
      <c r="B22" s="31"/>
      <c r="C22" s="489" t="s">
        <v>551</v>
      </c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  <c r="AA22" s="479"/>
      <c r="AB22" s="364"/>
      <c r="AC22" s="352"/>
      <c r="AD22" s="352"/>
      <c r="AE22" s="352"/>
      <c r="AF22" s="37" t="s">
        <v>552</v>
      </c>
      <c r="AG22" s="37">
        <v>15</v>
      </c>
    </row>
    <row r="23" spans="1:33" ht="15" customHeight="1" x14ac:dyDescent="0.25">
      <c r="A23" s="352"/>
      <c r="B23" s="31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4"/>
      <c r="AC23" s="352"/>
      <c r="AD23" s="352"/>
      <c r="AE23" s="352"/>
      <c r="AF23" s="352"/>
      <c r="AG23" s="352"/>
    </row>
    <row r="24" spans="1:33" ht="15" customHeight="1" x14ac:dyDescent="0.25">
      <c r="A24" s="352"/>
      <c r="B24" s="31"/>
      <c r="C24" s="366" t="s">
        <v>128</v>
      </c>
      <c r="D24" s="366"/>
      <c r="E24" s="352"/>
      <c r="F24" s="352"/>
      <c r="G24" s="352"/>
      <c r="H24" s="352"/>
      <c r="I24" s="352"/>
      <c r="J24" s="365"/>
      <c r="K24" s="365"/>
      <c r="L24" s="365"/>
      <c r="M24" s="365"/>
      <c r="N24" s="365"/>
      <c r="O24" s="365"/>
      <c r="P24" s="365"/>
      <c r="Q24" s="365"/>
      <c r="R24" s="365" t="s">
        <v>129</v>
      </c>
      <c r="S24" s="365"/>
      <c r="T24" s="365"/>
      <c r="U24" s="365"/>
      <c r="V24" s="365"/>
      <c r="W24" s="365"/>
      <c r="X24" s="365"/>
      <c r="Y24" s="365"/>
      <c r="Z24" s="365"/>
      <c r="AA24" s="365"/>
      <c r="AB24" s="364"/>
      <c r="AC24" s="352"/>
      <c r="AD24" s="352"/>
      <c r="AE24" s="352"/>
      <c r="AF24" s="352"/>
      <c r="AG24" s="352"/>
    </row>
    <row r="25" spans="1:33" ht="15" customHeight="1" x14ac:dyDescent="0.25">
      <c r="A25" s="352"/>
      <c r="B25" s="31"/>
      <c r="C25" s="882" t="s">
        <v>553</v>
      </c>
      <c r="D25" s="505"/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6"/>
      <c r="Q25" s="352"/>
      <c r="R25" s="490"/>
      <c r="S25" s="491"/>
      <c r="T25" s="491"/>
      <c r="U25" s="491"/>
      <c r="V25" s="491"/>
      <c r="W25" s="491"/>
      <c r="X25" s="491"/>
      <c r="Y25" s="491"/>
      <c r="Z25" s="491"/>
      <c r="AA25" s="479"/>
      <c r="AB25" s="360"/>
      <c r="AC25" s="352"/>
      <c r="AD25" s="352"/>
      <c r="AE25" s="352"/>
      <c r="AF25" s="387">
        <f>+((AG11/AG12)*AG13)+((AG14/AG15)*AG13)+(((((AG16/100)*AG17)+((AG18/100)*AG19)+((AG20/100)*AG21))*AG22)/100)</f>
        <v>65</v>
      </c>
      <c r="AG25" s="352"/>
    </row>
    <row r="26" spans="1:33" ht="15" customHeight="1" x14ac:dyDescent="0.25">
      <c r="A26" s="352"/>
      <c r="B26" s="31"/>
      <c r="C26" s="507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99"/>
      <c r="Q26" s="352"/>
      <c r="R26" s="352"/>
      <c r="S26" s="352"/>
      <c r="T26" s="352"/>
      <c r="U26" s="352"/>
      <c r="V26" s="352"/>
      <c r="W26" s="352"/>
      <c r="X26" s="352"/>
      <c r="Y26" s="352"/>
      <c r="Z26" s="352"/>
      <c r="AA26" s="352"/>
      <c r="AB26" s="360"/>
      <c r="AC26" s="352"/>
      <c r="AD26" s="352"/>
      <c r="AE26" s="352"/>
      <c r="AF26" s="388"/>
      <c r="AG26" s="352"/>
    </row>
    <row r="27" spans="1:33" ht="15" customHeight="1" x14ac:dyDescent="0.25">
      <c r="A27" s="352"/>
      <c r="B27" s="31"/>
      <c r="C27" s="507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99"/>
      <c r="Q27" s="362"/>
      <c r="R27" s="365" t="s">
        <v>130</v>
      </c>
      <c r="S27" s="365"/>
      <c r="T27" s="365"/>
      <c r="U27" s="365"/>
      <c r="V27" s="365"/>
      <c r="W27" s="362"/>
      <c r="X27" s="362"/>
      <c r="Y27" s="362"/>
      <c r="Z27" s="352"/>
      <c r="AA27" s="362"/>
      <c r="AB27" s="360"/>
      <c r="AC27" s="352"/>
      <c r="AD27" s="352"/>
      <c r="AE27" s="352"/>
      <c r="AF27" s="352"/>
      <c r="AG27" s="352"/>
    </row>
    <row r="28" spans="1:33" ht="15" customHeight="1" x14ac:dyDescent="0.25">
      <c r="A28" s="352"/>
      <c r="B28" s="31"/>
      <c r="C28" s="507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99"/>
      <c r="Q28" s="352"/>
      <c r="R28" s="37"/>
      <c r="S28" s="352" t="s">
        <v>15</v>
      </c>
      <c r="T28" s="352"/>
      <c r="U28" s="37"/>
      <c r="V28" s="352" t="s">
        <v>27</v>
      </c>
      <c r="W28" s="352"/>
      <c r="X28" s="37"/>
      <c r="Y28" s="367" t="s">
        <v>46</v>
      </c>
      <c r="Z28" s="352"/>
      <c r="AA28" s="352"/>
      <c r="AB28" s="360"/>
      <c r="AC28" s="352"/>
      <c r="AD28" s="352"/>
      <c r="AE28" s="352"/>
      <c r="AF28" s="352"/>
      <c r="AG28" s="352"/>
    </row>
    <row r="29" spans="1:33" ht="15" customHeight="1" x14ac:dyDescent="0.25">
      <c r="A29" s="352"/>
      <c r="B29" s="31"/>
      <c r="C29" s="507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99"/>
      <c r="Q29" s="352"/>
      <c r="R29" s="352"/>
      <c r="S29" s="352"/>
      <c r="T29" s="352"/>
      <c r="U29" s="352"/>
      <c r="V29" s="352"/>
      <c r="W29" s="352"/>
      <c r="X29" s="352"/>
      <c r="Y29" s="352"/>
      <c r="Z29" s="352"/>
      <c r="AA29" s="352"/>
      <c r="AB29" s="360"/>
      <c r="AC29" s="352"/>
      <c r="AD29" s="352"/>
      <c r="AE29" s="352"/>
      <c r="AF29" s="352"/>
      <c r="AG29" s="352"/>
    </row>
    <row r="30" spans="1:33" ht="15" customHeight="1" x14ac:dyDescent="0.25">
      <c r="A30" s="352"/>
      <c r="B30" s="31"/>
      <c r="C30" s="508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10"/>
      <c r="Q30" s="352"/>
      <c r="R30" s="365" t="s">
        <v>131</v>
      </c>
      <c r="S30" s="352"/>
      <c r="T30" s="352"/>
      <c r="U30" s="352"/>
      <c r="V30" s="352"/>
      <c r="W30" s="497" t="s">
        <v>21</v>
      </c>
      <c r="X30" s="491"/>
      <c r="Y30" s="491"/>
      <c r="Z30" s="491"/>
      <c r="AA30" s="479"/>
      <c r="AB30" s="360"/>
      <c r="AC30" s="352"/>
      <c r="AD30" s="352"/>
      <c r="AE30" s="352"/>
      <c r="AF30" s="352"/>
      <c r="AG30" s="352"/>
    </row>
    <row r="31" spans="1:33" ht="15" customHeight="1" x14ac:dyDescent="0.25">
      <c r="A31" s="352"/>
      <c r="B31" s="31"/>
      <c r="C31" s="362"/>
      <c r="D31" s="362"/>
      <c r="E31" s="362"/>
      <c r="F31" s="362"/>
      <c r="G31" s="36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65"/>
      <c r="S31" s="352"/>
      <c r="T31" s="352"/>
      <c r="U31" s="352"/>
      <c r="V31" s="352"/>
      <c r="W31" s="352"/>
      <c r="X31" s="352"/>
      <c r="Y31" s="352"/>
      <c r="Z31" s="352"/>
      <c r="AA31" s="352"/>
      <c r="AB31" s="360"/>
      <c r="AC31" s="352"/>
      <c r="AD31" s="352"/>
      <c r="AE31" s="352"/>
      <c r="AF31" s="352"/>
      <c r="AG31" s="352"/>
    </row>
    <row r="32" spans="1:33" ht="15" customHeight="1" x14ac:dyDescent="0.25">
      <c r="A32" s="352"/>
      <c r="B32" s="31"/>
      <c r="C32" s="365" t="s">
        <v>132</v>
      </c>
      <c r="D32" s="362"/>
      <c r="E32" s="362"/>
      <c r="F32" s="362"/>
      <c r="G32" s="362"/>
      <c r="H32" s="36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352"/>
      <c r="Y32" s="352"/>
      <c r="Z32" s="352"/>
      <c r="AA32" s="352"/>
      <c r="AB32" s="360"/>
      <c r="AC32" s="352"/>
      <c r="AD32" s="352"/>
      <c r="AE32" s="352"/>
      <c r="AF32" s="352"/>
      <c r="AG32" s="352"/>
    </row>
    <row r="33" spans="1:33" ht="39.75" customHeight="1" x14ac:dyDescent="0.25">
      <c r="A33" s="352"/>
      <c r="B33" s="31"/>
      <c r="C33" s="880" t="s">
        <v>554</v>
      </c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  <c r="AA33" s="479"/>
      <c r="AB33" s="360"/>
      <c r="AC33" s="352"/>
      <c r="AD33" s="352"/>
      <c r="AE33" s="352"/>
      <c r="AF33" s="352"/>
      <c r="AG33" s="352"/>
    </row>
    <row r="34" spans="1:33" ht="15" customHeight="1" x14ac:dyDescent="0.25">
      <c r="A34" s="352"/>
      <c r="B34" s="31"/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2"/>
      <c r="T34" s="362"/>
      <c r="U34" s="362"/>
      <c r="V34" s="362"/>
      <c r="W34" s="362"/>
      <c r="X34" s="362"/>
      <c r="Y34" s="362"/>
      <c r="Z34" s="362"/>
      <c r="AA34" s="362"/>
      <c r="AB34" s="368"/>
      <c r="AC34" s="352"/>
      <c r="AD34" s="352"/>
      <c r="AE34" s="352"/>
      <c r="AF34" s="352"/>
      <c r="AG34" s="352"/>
    </row>
    <row r="35" spans="1:33" ht="15" customHeight="1" x14ac:dyDescent="0.25">
      <c r="A35" s="352"/>
      <c r="B35" s="31"/>
      <c r="C35" s="356" t="s">
        <v>134</v>
      </c>
      <c r="D35" s="362"/>
      <c r="E35" s="362"/>
      <c r="F35" s="362"/>
      <c r="G35" s="362"/>
      <c r="H35" s="362"/>
      <c r="I35" s="362"/>
      <c r="J35" s="362"/>
      <c r="K35" s="362"/>
      <c r="L35" s="362"/>
      <c r="M35" s="356" t="s">
        <v>134</v>
      </c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8"/>
      <c r="AC35" s="352"/>
      <c r="AD35" s="352"/>
      <c r="AE35" s="352"/>
      <c r="AF35" s="352"/>
      <c r="AG35" s="352"/>
    </row>
    <row r="36" spans="1:33" ht="29.25" customHeight="1" x14ac:dyDescent="0.25">
      <c r="A36" s="352"/>
      <c r="B36" s="31"/>
      <c r="C36" s="497" t="s">
        <v>501</v>
      </c>
      <c r="D36" s="491"/>
      <c r="E36" s="491"/>
      <c r="F36" s="491"/>
      <c r="G36" s="491"/>
      <c r="H36" s="491"/>
      <c r="I36" s="491"/>
      <c r="J36" s="491"/>
      <c r="K36" s="479"/>
      <c r="L36" s="362"/>
      <c r="M36" s="497"/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8"/>
      <c r="AC36" s="352"/>
      <c r="AD36" s="352"/>
      <c r="AE36" s="352"/>
      <c r="AF36" s="352"/>
      <c r="AG36" s="352"/>
    </row>
    <row r="37" spans="1:33" ht="15" customHeight="1" x14ac:dyDescent="0.25">
      <c r="A37" s="352"/>
      <c r="B37" s="31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60"/>
      <c r="AC37" s="352"/>
      <c r="AD37" s="352"/>
      <c r="AE37" s="352"/>
      <c r="AF37" s="352"/>
      <c r="AG37" s="352"/>
    </row>
    <row r="38" spans="1:33" ht="15" customHeight="1" x14ac:dyDescent="0.25">
      <c r="A38" s="352"/>
      <c r="B38" s="31"/>
      <c r="C38" s="369" t="s">
        <v>137</v>
      </c>
      <c r="D38" s="369"/>
      <c r="E38" s="369"/>
      <c r="F38" s="369"/>
      <c r="G38" s="370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71"/>
      <c r="AB38" s="360"/>
      <c r="AC38" s="352"/>
      <c r="AD38" s="352"/>
      <c r="AE38" s="352"/>
      <c r="AF38" s="352"/>
      <c r="AG38" s="352"/>
    </row>
    <row r="39" spans="1:33" ht="90" customHeight="1" x14ac:dyDescent="0.25">
      <c r="A39" s="352"/>
      <c r="B39" s="31"/>
      <c r="C39" s="496" t="s">
        <v>502</v>
      </c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79"/>
      <c r="AB39" s="360"/>
      <c r="AC39" s="352"/>
      <c r="AD39" s="352"/>
      <c r="AE39" s="352"/>
      <c r="AF39" s="352"/>
      <c r="AG39" s="352"/>
    </row>
    <row r="40" spans="1:33" ht="15" customHeight="1" x14ac:dyDescent="0.25">
      <c r="A40" s="352"/>
      <c r="B40" s="31"/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60"/>
      <c r="AC40" s="352"/>
      <c r="AD40" s="352"/>
      <c r="AE40" s="352"/>
      <c r="AF40" s="352"/>
      <c r="AG40" s="352"/>
    </row>
    <row r="41" spans="1:33" ht="15.75" customHeight="1" x14ac:dyDescent="0.25">
      <c r="A41" s="352"/>
      <c r="B41" s="31"/>
      <c r="C41" s="495" t="s">
        <v>139</v>
      </c>
      <c r="D41" s="487"/>
      <c r="E41" s="365"/>
      <c r="F41" s="489" t="s">
        <v>34</v>
      </c>
      <c r="G41" s="479"/>
      <c r="H41" s="365"/>
      <c r="I41" s="352"/>
      <c r="J41" s="372" t="s">
        <v>140</v>
      </c>
      <c r="K41" s="489">
        <v>2</v>
      </c>
      <c r="L41" s="491"/>
      <c r="M41" s="491"/>
      <c r="N41" s="479"/>
      <c r="O41" s="365"/>
      <c r="P41" s="365"/>
      <c r="Q41" s="356" t="s">
        <v>141</v>
      </c>
      <c r="R41" s="352"/>
      <c r="S41" s="365"/>
      <c r="T41" s="365"/>
      <c r="U41" s="365"/>
      <c r="V41" s="365"/>
      <c r="W41" s="489" t="s">
        <v>20</v>
      </c>
      <c r="X41" s="491"/>
      <c r="Y41" s="491"/>
      <c r="Z41" s="491"/>
      <c r="AA41" s="479"/>
      <c r="AB41" s="364"/>
      <c r="AC41" s="352"/>
      <c r="AD41" s="352"/>
      <c r="AE41" s="352"/>
      <c r="AF41" s="352"/>
      <c r="AG41" s="352"/>
    </row>
    <row r="42" spans="1:33" ht="15.75" customHeight="1" x14ac:dyDescent="0.25">
      <c r="A42" s="352"/>
      <c r="B42" s="31"/>
      <c r="C42" s="352"/>
      <c r="D42" s="352"/>
      <c r="E42" s="352"/>
      <c r="F42" s="367"/>
      <c r="G42" s="367"/>
      <c r="H42" s="367"/>
      <c r="I42" s="367"/>
      <c r="J42" s="367"/>
      <c r="K42" s="367"/>
      <c r="L42" s="367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60"/>
      <c r="AC42" s="352"/>
      <c r="AD42" s="352"/>
      <c r="AE42" s="352"/>
      <c r="AF42" s="352"/>
      <c r="AG42" s="352"/>
    </row>
    <row r="43" spans="1:33" ht="32.25" customHeight="1" x14ac:dyDescent="0.25">
      <c r="A43" s="352"/>
      <c r="B43" s="31"/>
      <c r="C43" s="352"/>
      <c r="D43" s="372" t="s">
        <v>142</v>
      </c>
      <c r="E43" s="365"/>
      <c r="F43" s="496"/>
      <c r="G43" s="491"/>
      <c r="H43" s="491"/>
      <c r="I43" s="491"/>
      <c r="J43" s="491"/>
      <c r="K43" s="491"/>
      <c r="L43" s="491"/>
      <c r="M43" s="479"/>
      <c r="N43" s="352"/>
      <c r="O43" s="372" t="s">
        <v>144</v>
      </c>
      <c r="P43" s="497">
        <v>0</v>
      </c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79"/>
      <c r="AB43" s="360"/>
      <c r="AC43" s="352"/>
      <c r="AD43" s="352"/>
      <c r="AE43" s="352"/>
      <c r="AF43" s="352"/>
      <c r="AG43" s="352"/>
    </row>
    <row r="44" spans="1:33" ht="15.75" customHeight="1" x14ac:dyDescent="0.25">
      <c r="A44" s="352"/>
      <c r="B44" s="31"/>
      <c r="C44" s="365"/>
      <c r="D44" s="365"/>
      <c r="E44" s="365"/>
      <c r="F44" s="367"/>
      <c r="G44" s="367"/>
      <c r="H44" s="367"/>
      <c r="I44" s="367"/>
      <c r="J44" s="367"/>
      <c r="K44" s="367"/>
      <c r="L44" s="367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4"/>
      <c r="AC44" s="352"/>
      <c r="AD44" s="352"/>
      <c r="AE44" s="352"/>
      <c r="AF44" s="352"/>
      <c r="AG44" s="352"/>
    </row>
    <row r="45" spans="1:33" ht="15.75" customHeight="1" x14ac:dyDescent="0.25">
      <c r="A45" s="352"/>
      <c r="B45" s="31"/>
      <c r="C45" s="352"/>
      <c r="D45" s="372" t="s">
        <v>145</v>
      </c>
      <c r="E45" s="352"/>
      <c r="F45" s="490" t="s">
        <v>146</v>
      </c>
      <c r="G45" s="479"/>
      <c r="H45" s="352"/>
      <c r="I45" s="352"/>
      <c r="J45" s="365" t="s">
        <v>147</v>
      </c>
      <c r="K45" s="352"/>
      <c r="L45" s="490" t="s">
        <v>148</v>
      </c>
      <c r="M45" s="491"/>
      <c r="N45" s="479"/>
      <c r="O45" s="365"/>
      <c r="P45" s="365"/>
      <c r="Q45" s="352"/>
      <c r="R45" s="365" t="s">
        <v>149</v>
      </c>
      <c r="S45" s="365"/>
      <c r="T45" s="365"/>
      <c r="U45" s="365"/>
      <c r="V45" s="365"/>
      <c r="W45" s="498"/>
      <c r="X45" s="491"/>
      <c r="Y45" s="491"/>
      <c r="Z45" s="491"/>
      <c r="AA45" s="479"/>
      <c r="AB45" s="364"/>
      <c r="AC45" s="352"/>
      <c r="AD45" s="352"/>
      <c r="AE45" s="352"/>
      <c r="AF45" s="352"/>
      <c r="AG45" s="352"/>
    </row>
    <row r="46" spans="1:33" ht="15.75" customHeight="1" x14ac:dyDescent="0.25">
      <c r="A46" s="352"/>
      <c r="B46" s="31"/>
      <c r="C46" s="352"/>
      <c r="D46" s="352"/>
      <c r="E46" s="352"/>
      <c r="F46" s="29"/>
      <c r="G46" s="352"/>
      <c r="H46" s="352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6"/>
      <c r="X46" s="356"/>
      <c r="Y46" s="356"/>
      <c r="Z46" s="356"/>
      <c r="AA46" s="356"/>
      <c r="AB46" s="357"/>
      <c r="AC46" s="352"/>
      <c r="AD46" s="352"/>
      <c r="AE46" s="352"/>
      <c r="AF46" s="352"/>
      <c r="AG46" s="352"/>
    </row>
    <row r="47" spans="1:33" ht="15.75" customHeight="1" x14ac:dyDescent="0.25">
      <c r="A47" s="352"/>
      <c r="B47" s="31"/>
      <c r="C47" s="373" t="s">
        <v>150</v>
      </c>
      <c r="D47" s="492">
        <v>2024</v>
      </c>
      <c r="E47" s="493"/>
      <c r="F47" s="494"/>
      <c r="G47" s="35"/>
      <c r="H47" s="356"/>
      <c r="I47" s="356"/>
      <c r="J47" s="356"/>
      <c r="K47" s="356"/>
      <c r="L47" s="356"/>
      <c r="M47" s="356"/>
      <c r="N47" s="356"/>
      <c r="O47" s="356"/>
      <c r="P47" s="356"/>
      <c r="Q47" s="486"/>
      <c r="R47" s="487"/>
      <c r="S47" s="487"/>
      <c r="T47" s="487"/>
      <c r="U47" s="487"/>
      <c r="V47" s="356"/>
      <c r="W47" s="356"/>
      <c r="X47" s="488"/>
      <c r="Y47" s="487"/>
      <c r="Z47" s="487"/>
      <c r="AA47" s="487"/>
      <c r="AB47" s="364"/>
      <c r="AC47" s="352"/>
      <c r="AD47" s="352"/>
      <c r="AE47" s="352"/>
      <c r="AF47" s="352"/>
      <c r="AG47" s="352"/>
    </row>
    <row r="48" spans="1:33" ht="5.25" customHeight="1" x14ac:dyDescent="0.25">
      <c r="A48" s="352"/>
      <c r="B48" s="31"/>
      <c r="C48" s="365"/>
      <c r="D48" s="38"/>
      <c r="E48" s="38"/>
      <c r="F48" s="38"/>
      <c r="G48" s="352"/>
      <c r="H48" s="356"/>
      <c r="I48" s="356"/>
      <c r="J48" s="356"/>
      <c r="K48" s="356"/>
      <c r="L48" s="356"/>
      <c r="M48" s="356"/>
      <c r="N48" s="356"/>
      <c r="O48" s="356"/>
      <c r="P48" s="356"/>
      <c r="Q48" s="362"/>
      <c r="R48" s="362"/>
      <c r="S48" s="362"/>
      <c r="T48" s="362"/>
      <c r="U48" s="362"/>
      <c r="V48" s="356"/>
      <c r="W48" s="356"/>
      <c r="X48" s="358"/>
      <c r="Y48" s="358"/>
      <c r="Z48" s="358"/>
      <c r="AA48" s="358"/>
      <c r="AB48" s="364"/>
      <c r="AC48" s="352"/>
      <c r="AD48" s="352"/>
      <c r="AE48" s="352"/>
      <c r="AF48" s="352"/>
      <c r="AG48" s="352"/>
    </row>
    <row r="49" spans="1:33" ht="15.75" customHeight="1" x14ac:dyDescent="0.25">
      <c r="A49" s="352"/>
      <c r="B49" s="31"/>
      <c r="C49" s="365" t="s">
        <v>140</v>
      </c>
      <c r="D49" s="497">
        <v>1.2</v>
      </c>
      <c r="E49" s="491"/>
      <c r="F49" s="479"/>
      <c r="G49" s="352"/>
      <c r="H49" s="356"/>
      <c r="I49" s="356"/>
      <c r="J49" s="356"/>
      <c r="K49" s="356"/>
      <c r="L49" s="356"/>
      <c r="M49" s="356"/>
      <c r="N49" s="356"/>
      <c r="O49" s="356"/>
      <c r="P49" s="356"/>
      <c r="Q49" s="486"/>
      <c r="R49" s="487"/>
      <c r="S49" s="487"/>
      <c r="T49" s="487"/>
      <c r="U49" s="487"/>
      <c r="V49" s="356"/>
      <c r="W49" s="356"/>
      <c r="X49" s="488"/>
      <c r="Y49" s="487"/>
      <c r="Z49" s="487"/>
      <c r="AA49" s="487"/>
      <c r="AB49" s="357"/>
      <c r="AC49" s="352"/>
      <c r="AD49" s="352"/>
      <c r="AE49" s="352"/>
      <c r="AF49" s="352"/>
      <c r="AG49" s="352"/>
    </row>
    <row r="50" spans="1:33" ht="15.75" customHeight="1" x14ac:dyDescent="0.25">
      <c r="A50" s="352"/>
      <c r="B50" s="31"/>
      <c r="C50" s="352"/>
      <c r="D50" s="352"/>
      <c r="E50" s="352"/>
      <c r="F50" s="352"/>
      <c r="G50" s="352"/>
      <c r="H50" s="352"/>
      <c r="I50" s="356"/>
      <c r="J50" s="356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57"/>
      <c r="AC50" s="352"/>
      <c r="AD50" s="352"/>
      <c r="AE50" s="352"/>
      <c r="AF50" s="352"/>
      <c r="AG50" s="352"/>
    </row>
    <row r="51" spans="1:33" ht="15.75" customHeight="1" x14ac:dyDescent="0.25">
      <c r="A51" s="352"/>
      <c r="B51" s="31"/>
      <c r="C51" s="365"/>
      <c r="D51" s="489" t="s">
        <v>151</v>
      </c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79"/>
      <c r="Z51" s="366"/>
      <c r="AA51" s="366"/>
      <c r="AB51" s="374"/>
      <c r="AC51" s="352"/>
      <c r="AD51" s="352"/>
      <c r="AE51" s="352"/>
      <c r="AF51" s="352"/>
      <c r="AG51" s="352"/>
    </row>
    <row r="52" spans="1:33" ht="15.75" customHeight="1" x14ac:dyDescent="0.25">
      <c r="A52" s="352"/>
      <c r="B52" s="31"/>
      <c r="C52" s="352"/>
      <c r="D52" s="528" t="s">
        <v>152</v>
      </c>
      <c r="E52" s="491"/>
      <c r="F52" s="491"/>
      <c r="G52" s="491"/>
      <c r="H52" s="479"/>
      <c r="I52" s="524" t="s">
        <v>153</v>
      </c>
      <c r="J52" s="491"/>
      <c r="K52" s="491"/>
      <c r="L52" s="491"/>
      <c r="M52" s="491"/>
      <c r="N52" s="491"/>
      <c r="O52" s="491"/>
      <c r="P52" s="479"/>
      <c r="Q52" s="525" t="s">
        <v>154</v>
      </c>
      <c r="R52" s="491"/>
      <c r="S52" s="491"/>
      <c r="T52" s="491"/>
      <c r="U52" s="491"/>
      <c r="V52" s="491"/>
      <c r="W52" s="491"/>
      <c r="X52" s="491"/>
      <c r="Y52" s="479"/>
      <c r="Z52" s="366"/>
      <c r="AA52" s="366"/>
      <c r="AB52" s="374"/>
      <c r="AC52" s="352"/>
      <c r="AD52" s="352"/>
      <c r="AE52" s="352"/>
      <c r="AF52" s="352"/>
      <c r="AG52" s="352"/>
    </row>
    <row r="53" spans="1:33" ht="15.75" customHeight="1" x14ac:dyDescent="0.25">
      <c r="A53" s="375"/>
      <c r="B53" s="39"/>
      <c r="C53" s="40"/>
      <c r="D53" s="529" t="s">
        <v>155</v>
      </c>
      <c r="E53" s="491"/>
      <c r="F53" s="491"/>
      <c r="G53" s="491"/>
      <c r="H53" s="479"/>
      <c r="I53" s="526" t="s">
        <v>156</v>
      </c>
      <c r="J53" s="491"/>
      <c r="K53" s="491"/>
      <c r="L53" s="491"/>
      <c r="M53" s="491"/>
      <c r="N53" s="491"/>
      <c r="O53" s="491"/>
      <c r="P53" s="479"/>
      <c r="Q53" s="527" t="s">
        <v>157</v>
      </c>
      <c r="R53" s="491"/>
      <c r="S53" s="491"/>
      <c r="T53" s="491"/>
      <c r="U53" s="491"/>
      <c r="V53" s="491"/>
      <c r="W53" s="491"/>
      <c r="X53" s="491"/>
      <c r="Y53" s="479"/>
      <c r="Z53" s="375"/>
      <c r="AA53" s="375"/>
      <c r="AB53" s="376"/>
      <c r="AC53" s="375"/>
      <c r="AD53" s="375"/>
      <c r="AE53" s="375"/>
      <c r="AF53" s="375"/>
      <c r="AG53" s="375"/>
    </row>
    <row r="54" spans="1:33" ht="15.75" customHeight="1" x14ac:dyDescent="0.25">
      <c r="A54" s="352"/>
      <c r="B54" s="31"/>
      <c r="C54" s="377"/>
      <c r="D54" s="377"/>
      <c r="E54" s="377"/>
      <c r="F54" s="377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7"/>
      <c r="AA54" s="377"/>
      <c r="AB54" s="361"/>
      <c r="AC54" s="352"/>
      <c r="AD54" s="352"/>
      <c r="AE54" s="352"/>
      <c r="AF54" s="352"/>
      <c r="AG54" s="352"/>
    </row>
    <row r="55" spans="1:33" ht="15.75" customHeight="1" x14ac:dyDescent="0.25">
      <c r="A55" s="379"/>
      <c r="B55" s="41"/>
      <c r="C55" s="517" t="s">
        <v>158</v>
      </c>
      <c r="D55" s="491"/>
      <c r="E55" s="491"/>
      <c r="F55" s="479"/>
      <c r="G55" s="522" t="s">
        <v>159</v>
      </c>
      <c r="H55" s="523" t="s">
        <v>160</v>
      </c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6"/>
      <c r="AB55" s="374"/>
      <c r="AC55" s="379"/>
      <c r="AD55" s="379"/>
      <c r="AE55" s="379"/>
      <c r="AF55" s="379"/>
      <c r="AG55" s="379"/>
    </row>
    <row r="56" spans="1:33" ht="15.75" customHeight="1" x14ac:dyDescent="0.25">
      <c r="A56" s="379"/>
      <c r="B56" s="41"/>
      <c r="C56" s="42" t="s">
        <v>161</v>
      </c>
      <c r="D56" s="43" t="s">
        <v>535</v>
      </c>
      <c r="E56" s="517" t="s">
        <v>162</v>
      </c>
      <c r="F56" s="479"/>
      <c r="G56" s="463"/>
      <c r="H56" s="508"/>
      <c r="I56" s="509"/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  <c r="U56" s="509"/>
      <c r="V56" s="509"/>
      <c r="W56" s="509"/>
      <c r="X56" s="509"/>
      <c r="Y56" s="509"/>
      <c r="Z56" s="509"/>
      <c r="AA56" s="510"/>
      <c r="AB56" s="374"/>
      <c r="AC56" s="379"/>
      <c r="AD56" s="379"/>
      <c r="AE56" s="379"/>
      <c r="AF56" s="379"/>
      <c r="AG56" s="379"/>
    </row>
    <row r="57" spans="1:33" ht="15.75" customHeight="1" x14ac:dyDescent="0.25">
      <c r="A57" s="379"/>
      <c r="B57" s="41"/>
      <c r="C57" s="44">
        <v>2024</v>
      </c>
      <c r="D57" s="45">
        <v>45474</v>
      </c>
      <c r="E57" s="516">
        <v>45656</v>
      </c>
      <c r="F57" s="479"/>
      <c r="G57" s="46">
        <v>0.65</v>
      </c>
      <c r="H57" s="52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  <c r="AA57" s="479"/>
      <c r="AB57" s="374"/>
      <c r="AC57" s="379"/>
      <c r="AD57" s="379"/>
      <c r="AE57" s="379"/>
      <c r="AF57" s="379"/>
      <c r="AG57" s="379"/>
    </row>
    <row r="58" spans="1:33" ht="15.75" customHeight="1" x14ac:dyDescent="0.25">
      <c r="A58" s="379"/>
      <c r="B58" s="41"/>
      <c r="C58" s="44">
        <v>2025</v>
      </c>
      <c r="D58" s="45">
        <v>45658</v>
      </c>
      <c r="E58" s="516">
        <v>46021</v>
      </c>
      <c r="F58" s="479"/>
      <c r="G58" s="46">
        <v>0.85</v>
      </c>
      <c r="H58" s="52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79"/>
      <c r="AB58" s="374"/>
      <c r="AC58" s="379"/>
      <c r="AD58" s="379"/>
      <c r="AE58" s="379"/>
      <c r="AF58" s="379"/>
      <c r="AG58" s="379"/>
    </row>
    <row r="59" spans="1:33" ht="15.75" customHeight="1" x14ac:dyDescent="0.25">
      <c r="A59" s="379"/>
      <c r="B59" s="41"/>
      <c r="C59" s="44">
        <v>2026</v>
      </c>
      <c r="D59" s="45">
        <v>46023</v>
      </c>
      <c r="E59" s="516">
        <v>46386</v>
      </c>
      <c r="F59" s="479"/>
      <c r="G59" s="46">
        <v>0.85</v>
      </c>
      <c r="H59" s="52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79"/>
      <c r="AB59" s="374"/>
      <c r="AC59" s="379"/>
      <c r="AD59" s="379"/>
      <c r="AE59" s="379"/>
      <c r="AF59" s="379"/>
      <c r="AG59" s="379"/>
    </row>
    <row r="60" spans="1:33" ht="15.75" customHeight="1" x14ac:dyDescent="0.25">
      <c r="A60" s="379"/>
      <c r="B60" s="41"/>
      <c r="C60" s="44">
        <v>2027</v>
      </c>
      <c r="D60" s="45">
        <v>46388</v>
      </c>
      <c r="E60" s="516">
        <v>46751</v>
      </c>
      <c r="F60" s="479"/>
      <c r="G60" s="46">
        <v>0.65</v>
      </c>
      <c r="H60" s="52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491"/>
      <c r="U60" s="491"/>
      <c r="V60" s="491"/>
      <c r="W60" s="491"/>
      <c r="X60" s="491"/>
      <c r="Y60" s="491"/>
      <c r="Z60" s="491"/>
      <c r="AA60" s="479"/>
      <c r="AB60" s="374"/>
      <c r="AC60" s="379"/>
      <c r="AD60" s="379"/>
      <c r="AE60" s="379"/>
      <c r="AF60" s="379"/>
      <c r="AG60" s="379"/>
    </row>
    <row r="61" spans="1:33" ht="15.75" customHeight="1" x14ac:dyDescent="0.25">
      <c r="A61" s="379"/>
      <c r="B61" s="41"/>
      <c r="C61" s="44"/>
      <c r="D61" s="44"/>
      <c r="E61" s="517"/>
      <c r="F61" s="479"/>
      <c r="G61" s="43"/>
      <c r="H61" s="517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  <c r="AA61" s="479"/>
      <c r="AB61" s="374"/>
      <c r="AC61" s="379"/>
      <c r="AD61" s="379"/>
      <c r="AE61" s="379"/>
      <c r="AF61" s="379"/>
      <c r="AG61" s="379"/>
    </row>
    <row r="62" spans="1:33" ht="15.75" customHeight="1" x14ac:dyDescent="0.25">
      <c r="A62" s="352"/>
      <c r="B62" s="31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60"/>
      <c r="AC62" s="352"/>
      <c r="AD62" s="352"/>
      <c r="AE62" s="352"/>
      <c r="AF62" s="352"/>
      <c r="AG62" s="352"/>
    </row>
    <row r="63" spans="1:33" ht="15.75" customHeight="1" x14ac:dyDescent="0.25">
      <c r="A63" s="352"/>
      <c r="B63" s="31"/>
      <c r="C63" s="495" t="s">
        <v>163</v>
      </c>
      <c r="D63" s="487"/>
      <c r="E63" s="365"/>
      <c r="F63" s="356" t="s">
        <v>164</v>
      </c>
      <c r="G63" s="47"/>
      <c r="H63" s="367"/>
      <c r="I63" s="356" t="s">
        <v>165</v>
      </c>
      <c r="J63" s="352"/>
      <c r="K63" s="490"/>
      <c r="L63" s="479"/>
      <c r="M63" s="365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60"/>
      <c r="AC63" s="352"/>
      <c r="AD63" s="352"/>
      <c r="AE63" s="352"/>
      <c r="AF63" s="352"/>
      <c r="AG63" s="352"/>
    </row>
    <row r="64" spans="1:33" ht="15.75" customHeight="1" x14ac:dyDescent="0.25">
      <c r="A64" s="352"/>
      <c r="B64" s="380"/>
      <c r="C64" s="371"/>
      <c r="D64" s="371"/>
      <c r="E64" s="371"/>
      <c r="F64" s="371"/>
      <c r="G64" s="371"/>
      <c r="H64" s="371"/>
      <c r="I64" s="371"/>
      <c r="J64" s="371"/>
      <c r="K64" s="371"/>
      <c r="L64" s="371"/>
      <c r="M64" s="371"/>
      <c r="N64" s="371"/>
      <c r="O64" s="371"/>
      <c r="P64" s="371"/>
      <c r="Q64" s="371"/>
      <c r="R64" s="371"/>
      <c r="S64" s="371"/>
      <c r="T64" s="371"/>
      <c r="U64" s="371"/>
      <c r="V64" s="371"/>
      <c r="W64" s="371"/>
      <c r="X64" s="371"/>
      <c r="Y64" s="371"/>
      <c r="Z64" s="371"/>
      <c r="AA64" s="371"/>
      <c r="AB64" s="381"/>
      <c r="AC64" s="352"/>
      <c r="AD64" s="352"/>
      <c r="AE64" s="352"/>
      <c r="AF64" s="352"/>
      <c r="AG64" s="352"/>
    </row>
    <row r="65" spans="1:33" ht="15.75" customHeight="1" x14ac:dyDescent="0.25">
      <c r="A65" s="352"/>
      <c r="B65" s="515" t="s">
        <v>166</v>
      </c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  <c r="AA65" s="491"/>
      <c r="AB65" s="479"/>
      <c r="AC65" s="352"/>
      <c r="AD65" s="352"/>
      <c r="AE65" s="352"/>
      <c r="AF65" s="352"/>
      <c r="AG65" s="352"/>
    </row>
    <row r="66" spans="1:33" ht="15.75" customHeight="1" x14ac:dyDescent="0.25">
      <c r="A66" s="352"/>
      <c r="B66" s="48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82"/>
      <c r="Z66" s="382"/>
      <c r="AA66" s="382"/>
      <c r="AB66" s="49"/>
      <c r="AC66" s="352"/>
      <c r="AD66" s="352"/>
      <c r="AE66" s="352"/>
      <c r="AF66" s="352"/>
      <c r="AG66" s="352"/>
    </row>
    <row r="67" spans="1:33" ht="29.25" customHeight="1" x14ac:dyDescent="0.25">
      <c r="A67" s="352"/>
      <c r="B67" s="517" t="s">
        <v>161</v>
      </c>
      <c r="C67" s="479"/>
      <c r="D67" s="43"/>
      <c r="E67" s="517" t="s">
        <v>167</v>
      </c>
      <c r="F67" s="479"/>
      <c r="G67" s="43"/>
      <c r="H67" s="489" t="s">
        <v>168</v>
      </c>
      <c r="I67" s="479"/>
      <c r="J67" s="517"/>
      <c r="K67" s="479"/>
      <c r="L67" s="520"/>
      <c r="M67" s="487"/>
      <c r="N67" s="43" t="s">
        <v>169</v>
      </c>
      <c r="O67" s="517"/>
      <c r="P67" s="491"/>
      <c r="Q67" s="479"/>
      <c r="R67" s="517" t="s">
        <v>170</v>
      </c>
      <c r="S67" s="491"/>
      <c r="T67" s="479"/>
      <c r="U67" s="517"/>
      <c r="V67" s="491"/>
      <c r="W67" s="479"/>
      <c r="X67" s="517" t="s">
        <v>171</v>
      </c>
      <c r="Y67" s="479"/>
      <c r="Z67" s="517"/>
      <c r="AA67" s="491"/>
      <c r="AB67" s="479"/>
      <c r="AC67" s="352"/>
      <c r="AD67" s="352"/>
      <c r="AE67" s="352"/>
      <c r="AF67" s="352"/>
      <c r="AG67" s="352"/>
    </row>
    <row r="68" spans="1:33" ht="15.75" customHeight="1" x14ac:dyDescent="0.25">
      <c r="A68" s="352"/>
      <c r="B68" s="48"/>
      <c r="C68" s="382"/>
      <c r="D68" s="382"/>
      <c r="E68" s="382"/>
      <c r="F68" s="375"/>
      <c r="G68" s="383"/>
      <c r="H68" s="384"/>
      <c r="I68" s="384"/>
      <c r="J68" s="375"/>
      <c r="K68" s="375"/>
      <c r="L68" s="375"/>
      <c r="M68" s="375"/>
      <c r="N68" s="384"/>
      <c r="O68" s="375"/>
      <c r="P68" s="375"/>
      <c r="Q68" s="375"/>
      <c r="R68" s="375"/>
      <c r="S68" s="384"/>
      <c r="T68" s="362"/>
      <c r="U68" s="362"/>
      <c r="V68" s="352"/>
      <c r="W68" s="384"/>
      <c r="X68" s="372"/>
      <c r="Y68" s="372"/>
      <c r="Z68" s="50"/>
      <c r="AA68" s="28"/>
      <c r="AB68" s="51"/>
      <c r="AC68" s="352"/>
      <c r="AD68" s="352"/>
      <c r="AE68" s="352"/>
      <c r="AF68" s="352"/>
      <c r="AG68" s="352"/>
    </row>
    <row r="69" spans="1:33" ht="15.75" customHeight="1" x14ac:dyDescent="0.25">
      <c r="A69" s="352"/>
      <c r="B69" s="515" t="s">
        <v>172</v>
      </c>
      <c r="C69" s="479"/>
      <c r="D69" s="518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509"/>
      <c r="AA69" s="509"/>
      <c r="AB69" s="510"/>
      <c r="AC69" s="352"/>
      <c r="AD69" s="352"/>
      <c r="AE69" s="352"/>
      <c r="AF69" s="352"/>
      <c r="AG69" s="352"/>
    </row>
    <row r="70" spans="1:33" ht="15.75" customHeight="1" x14ac:dyDescent="0.25">
      <c r="A70" s="352"/>
      <c r="B70" s="48"/>
      <c r="C70" s="382"/>
      <c r="D70" s="382"/>
      <c r="E70" s="382"/>
      <c r="F70" s="375"/>
      <c r="G70" s="383"/>
      <c r="H70" s="384"/>
      <c r="I70" s="384"/>
      <c r="J70" s="375"/>
      <c r="K70" s="375"/>
      <c r="L70" s="375"/>
      <c r="M70" s="375"/>
      <c r="N70" s="384"/>
      <c r="O70" s="375"/>
      <c r="P70" s="375"/>
      <c r="Q70" s="375"/>
      <c r="R70" s="375"/>
      <c r="S70" s="384"/>
      <c r="T70" s="362"/>
      <c r="U70" s="362"/>
      <c r="V70" s="352"/>
      <c r="W70" s="384"/>
      <c r="X70" s="372"/>
      <c r="Y70" s="372"/>
      <c r="Z70" s="50"/>
      <c r="AA70" s="28"/>
      <c r="AB70" s="51"/>
      <c r="AC70" s="352"/>
      <c r="AD70" s="352"/>
      <c r="AE70" s="352"/>
      <c r="AF70" s="352"/>
      <c r="AG70" s="352"/>
    </row>
    <row r="71" spans="1:33" ht="15.75" customHeight="1" x14ac:dyDescent="0.25">
      <c r="A71" s="352"/>
      <c r="B71" s="515" t="s">
        <v>173</v>
      </c>
      <c r="C71" s="479"/>
      <c r="D71" s="519"/>
      <c r="E71" s="509"/>
      <c r="F71" s="509"/>
      <c r="G71" s="509"/>
      <c r="H71" s="509"/>
      <c r="I71" s="509"/>
      <c r="J71" s="509"/>
      <c r="K71" s="509"/>
      <c r="L71" s="509"/>
      <c r="M71" s="509"/>
      <c r="N71" s="509"/>
      <c r="O71" s="509"/>
      <c r="P71" s="509"/>
      <c r="Q71" s="509"/>
      <c r="R71" s="509"/>
      <c r="S71" s="509"/>
      <c r="T71" s="509"/>
      <c r="U71" s="509"/>
      <c r="V71" s="509"/>
      <c r="W71" s="509"/>
      <c r="X71" s="509"/>
      <c r="Y71" s="509"/>
      <c r="Z71" s="509"/>
      <c r="AA71" s="509"/>
      <c r="AB71" s="510"/>
      <c r="AC71" s="352"/>
      <c r="AD71" s="352"/>
      <c r="AE71" s="352"/>
      <c r="AF71" s="352"/>
      <c r="AG71" s="352"/>
    </row>
    <row r="72" spans="1:33" ht="15.75" customHeight="1" x14ac:dyDescent="0.25">
      <c r="A72" s="352"/>
      <c r="B72" s="48"/>
      <c r="C72" s="382"/>
      <c r="D72" s="382"/>
      <c r="E72" s="382"/>
      <c r="F72" s="375"/>
      <c r="G72" s="383"/>
      <c r="H72" s="384"/>
      <c r="I72" s="384"/>
      <c r="J72" s="375"/>
      <c r="K72" s="375"/>
      <c r="L72" s="375"/>
      <c r="M72" s="375"/>
      <c r="N72" s="384"/>
      <c r="O72" s="375"/>
      <c r="P72" s="375"/>
      <c r="Q72" s="375"/>
      <c r="R72" s="375"/>
      <c r="S72" s="384"/>
      <c r="T72" s="362"/>
      <c r="U72" s="362"/>
      <c r="V72" s="352"/>
      <c r="W72" s="384"/>
      <c r="X72" s="372"/>
      <c r="Y72" s="372"/>
      <c r="Z72" s="372"/>
      <c r="AA72" s="362"/>
      <c r="AB72" s="368"/>
      <c r="AC72" s="352"/>
      <c r="AD72" s="352"/>
      <c r="AE72" s="352"/>
      <c r="AF72" s="352"/>
      <c r="AG72" s="352"/>
    </row>
    <row r="73" spans="1:33" ht="15.75" customHeight="1" x14ac:dyDescent="0.25">
      <c r="A73" s="352"/>
      <c r="B73" s="515" t="s">
        <v>174</v>
      </c>
      <c r="C73" s="479"/>
      <c r="D73" s="519"/>
      <c r="E73" s="509"/>
      <c r="F73" s="509"/>
      <c r="G73" s="509"/>
      <c r="H73" s="509"/>
      <c r="I73" s="509"/>
      <c r="J73" s="509"/>
      <c r="K73" s="509"/>
      <c r="L73" s="509"/>
      <c r="M73" s="509"/>
      <c r="N73" s="509"/>
      <c r="O73" s="509"/>
      <c r="P73" s="509"/>
      <c r="Q73" s="509"/>
      <c r="R73" s="509"/>
      <c r="S73" s="509"/>
      <c r="T73" s="509"/>
      <c r="U73" s="509"/>
      <c r="V73" s="509"/>
      <c r="W73" s="509"/>
      <c r="X73" s="509"/>
      <c r="Y73" s="509"/>
      <c r="Z73" s="509"/>
      <c r="AA73" s="509"/>
      <c r="AB73" s="510"/>
      <c r="AC73" s="352"/>
      <c r="AD73" s="352"/>
      <c r="AE73" s="352"/>
      <c r="AF73" s="352"/>
      <c r="AG73" s="352"/>
    </row>
    <row r="74" spans="1:33" ht="15.75" customHeight="1" x14ac:dyDescent="0.25">
      <c r="A74" s="352"/>
      <c r="B74" s="48"/>
      <c r="C74" s="382"/>
      <c r="D74" s="382"/>
      <c r="E74" s="382"/>
      <c r="F74" s="375"/>
      <c r="G74" s="383"/>
      <c r="H74" s="384"/>
      <c r="I74" s="384"/>
      <c r="J74" s="375"/>
      <c r="K74" s="375"/>
      <c r="L74" s="375"/>
      <c r="M74" s="375"/>
      <c r="N74" s="384"/>
      <c r="O74" s="375"/>
      <c r="P74" s="375"/>
      <c r="Q74" s="375"/>
      <c r="R74" s="375"/>
      <c r="S74" s="384"/>
      <c r="T74" s="362"/>
      <c r="U74" s="362"/>
      <c r="V74" s="352"/>
      <c r="W74" s="384"/>
      <c r="X74" s="372"/>
      <c r="Y74" s="372"/>
      <c r="Z74" s="50"/>
      <c r="AA74" s="28"/>
      <c r="AB74" s="51"/>
      <c r="AC74" s="352"/>
      <c r="AD74" s="352"/>
      <c r="AE74" s="352"/>
      <c r="AF74" s="352"/>
      <c r="AG74" s="352"/>
    </row>
    <row r="75" spans="1:33" ht="15.75" customHeight="1" x14ac:dyDescent="0.25">
      <c r="A75" s="352"/>
      <c r="B75" s="515" t="s">
        <v>175</v>
      </c>
      <c r="C75" s="479"/>
      <c r="D75" s="519"/>
      <c r="E75" s="509"/>
      <c r="F75" s="509"/>
      <c r="G75" s="509"/>
      <c r="H75" s="509"/>
      <c r="I75" s="509"/>
      <c r="J75" s="509"/>
      <c r="K75" s="509"/>
      <c r="L75" s="509"/>
      <c r="M75" s="509"/>
      <c r="N75" s="509"/>
      <c r="O75" s="509"/>
      <c r="P75" s="509"/>
      <c r="Q75" s="509"/>
      <c r="R75" s="509"/>
      <c r="S75" s="509"/>
      <c r="T75" s="509"/>
      <c r="U75" s="509"/>
      <c r="V75" s="509"/>
      <c r="W75" s="509"/>
      <c r="X75" s="509"/>
      <c r="Y75" s="509"/>
      <c r="Z75" s="509"/>
      <c r="AA75" s="509"/>
      <c r="AB75" s="510"/>
      <c r="AC75" s="352"/>
      <c r="AD75" s="352"/>
      <c r="AE75" s="352"/>
      <c r="AF75" s="352"/>
      <c r="AG75" s="352"/>
    </row>
    <row r="76" spans="1:33" ht="15.75" customHeight="1" x14ac:dyDescent="0.25">
      <c r="A76" s="352"/>
      <c r="B76" s="48"/>
      <c r="C76" s="382"/>
      <c r="D76" s="382"/>
      <c r="E76" s="382"/>
      <c r="F76" s="375"/>
      <c r="G76" s="383"/>
      <c r="H76" s="384"/>
      <c r="I76" s="384"/>
      <c r="J76" s="375"/>
      <c r="K76" s="375"/>
      <c r="L76" s="375"/>
      <c r="M76" s="375"/>
      <c r="N76" s="384"/>
      <c r="O76" s="375"/>
      <c r="P76" s="375"/>
      <c r="Q76" s="375"/>
      <c r="R76" s="375"/>
      <c r="S76" s="384"/>
      <c r="T76" s="362"/>
      <c r="U76" s="362"/>
      <c r="V76" s="352"/>
      <c r="W76" s="384"/>
      <c r="X76" s="372"/>
      <c r="Y76" s="372"/>
      <c r="Z76" s="50"/>
      <c r="AA76" s="28"/>
      <c r="AB76" s="51"/>
      <c r="AC76" s="352"/>
      <c r="AD76" s="352"/>
      <c r="AE76" s="352"/>
      <c r="AF76" s="352"/>
      <c r="AG76" s="352"/>
    </row>
    <row r="77" spans="1:33" ht="15.75" customHeight="1" x14ac:dyDescent="0.25">
      <c r="A77" s="352"/>
      <c r="B77" s="515" t="s">
        <v>176</v>
      </c>
      <c r="C77" s="479"/>
      <c r="D77" s="519"/>
      <c r="E77" s="509"/>
      <c r="F77" s="509"/>
      <c r="G77" s="509"/>
      <c r="H77" s="509"/>
      <c r="I77" s="509"/>
      <c r="J77" s="509"/>
      <c r="K77" s="509"/>
      <c r="L77" s="509"/>
      <c r="M77" s="509"/>
      <c r="N77" s="509"/>
      <c r="O77" s="509"/>
      <c r="P77" s="509"/>
      <c r="Q77" s="509"/>
      <c r="R77" s="509"/>
      <c r="S77" s="509"/>
      <c r="T77" s="509"/>
      <c r="U77" s="509"/>
      <c r="V77" s="509"/>
      <c r="W77" s="509"/>
      <c r="X77" s="509"/>
      <c r="Y77" s="509"/>
      <c r="Z77" s="509"/>
      <c r="AA77" s="509"/>
      <c r="AB77" s="510"/>
      <c r="AC77" s="352"/>
      <c r="AD77" s="352"/>
      <c r="AE77" s="352"/>
      <c r="AF77" s="352"/>
      <c r="AG77" s="352"/>
    </row>
    <row r="78" spans="1:33" ht="15.75" customHeight="1" x14ac:dyDescent="0.25">
      <c r="A78" s="352"/>
      <c r="B78" s="48"/>
      <c r="C78" s="382"/>
      <c r="D78" s="382"/>
      <c r="E78" s="382"/>
      <c r="F78" s="375"/>
      <c r="G78" s="383"/>
      <c r="H78" s="384"/>
      <c r="I78" s="384"/>
      <c r="J78" s="375"/>
      <c r="K78" s="375"/>
      <c r="L78" s="375"/>
      <c r="M78" s="375"/>
      <c r="N78" s="384"/>
      <c r="O78" s="375"/>
      <c r="P78" s="375"/>
      <c r="Q78" s="375"/>
      <c r="R78" s="375"/>
      <c r="S78" s="384"/>
      <c r="T78" s="362"/>
      <c r="U78" s="362"/>
      <c r="V78" s="352"/>
      <c r="W78" s="384"/>
      <c r="X78" s="372"/>
      <c r="Y78" s="372"/>
      <c r="Z78" s="50"/>
      <c r="AA78" s="28"/>
      <c r="AB78" s="51"/>
      <c r="AC78" s="352"/>
      <c r="AD78" s="352"/>
      <c r="AE78" s="352"/>
      <c r="AF78" s="352"/>
      <c r="AG78" s="352"/>
    </row>
    <row r="79" spans="1:33" ht="15.75" customHeight="1" x14ac:dyDescent="0.25">
      <c r="A79" s="352"/>
      <c r="B79" s="515" t="s">
        <v>177</v>
      </c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79"/>
      <c r="AC79" s="352"/>
      <c r="AD79" s="352"/>
      <c r="AE79" s="352"/>
      <c r="AF79" s="352"/>
      <c r="AG79" s="352"/>
    </row>
    <row r="80" spans="1:33" ht="15.75" customHeight="1" x14ac:dyDescent="0.25">
      <c r="A80" s="352"/>
      <c r="B80" s="489" t="s">
        <v>122</v>
      </c>
      <c r="C80" s="479"/>
      <c r="D80" s="52" t="s">
        <v>178</v>
      </c>
      <c r="E80" s="489" t="s">
        <v>179</v>
      </c>
      <c r="F80" s="479"/>
      <c r="G80" s="489" t="s">
        <v>177</v>
      </c>
      <c r="H80" s="491"/>
      <c r="I80" s="491"/>
      <c r="J80" s="491"/>
      <c r="K80" s="491"/>
      <c r="L80" s="491"/>
      <c r="M80" s="491"/>
      <c r="N80" s="491"/>
      <c r="O80" s="479"/>
      <c r="P80" s="489" t="s">
        <v>180</v>
      </c>
      <c r="Q80" s="491"/>
      <c r="R80" s="491"/>
      <c r="S80" s="491"/>
      <c r="T80" s="491"/>
      <c r="U80" s="491"/>
      <c r="V80" s="491"/>
      <c r="W80" s="491"/>
      <c r="X80" s="491"/>
      <c r="Y80" s="491"/>
      <c r="Z80" s="491"/>
      <c r="AA80" s="491"/>
      <c r="AB80" s="479"/>
      <c r="AC80" s="352"/>
      <c r="AD80" s="352"/>
      <c r="AE80" s="352"/>
      <c r="AF80" s="352"/>
      <c r="AG80" s="352"/>
    </row>
    <row r="81" spans="1:33" ht="15.75" customHeight="1" x14ac:dyDescent="0.25">
      <c r="A81" s="352"/>
      <c r="B81" s="489"/>
      <c r="C81" s="479"/>
      <c r="D81" s="37"/>
      <c r="E81" s="489"/>
      <c r="F81" s="479"/>
      <c r="G81" s="514"/>
      <c r="H81" s="491"/>
      <c r="I81" s="491"/>
      <c r="J81" s="491"/>
      <c r="K81" s="491"/>
      <c r="L81" s="491"/>
      <c r="M81" s="491"/>
      <c r="N81" s="491"/>
      <c r="O81" s="479"/>
      <c r="P81" s="514"/>
      <c r="Q81" s="491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79"/>
      <c r="AC81" s="352"/>
      <c r="AD81" s="352"/>
      <c r="AE81" s="352"/>
      <c r="AF81" s="352"/>
      <c r="AG81" s="352"/>
    </row>
    <row r="82" spans="1:33" ht="15.75" customHeight="1" x14ac:dyDescent="0.25">
      <c r="A82" s="352"/>
      <c r="B82" s="489"/>
      <c r="C82" s="479"/>
      <c r="D82" s="37"/>
      <c r="E82" s="489"/>
      <c r="F82" s="479"/>
      <c r="G82" s="514"/>
      <c r="H82" s="491"/>
      <c r="I82" s="491"/>
      <c r="J82" s="491"/>
      <c r="K82" s="491"/>
      <c r="L82" s="491"/>
      <c r="M82" s="491"/>
      <c r="N82" s="491"/>
      <c r="O82" s="479"/>
      <c r="P82" s="514"/>
      <c r="Q82" s="491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79"/>
      <c r="AC82" s="352"/>
      <c r="AD82" s="352"/>
      <c r="AE82" s="352"/>
      <c r="AF82" s="352"/>
      <c r="AG82" s="352"/>
    </row>
    <row r="83" spans="1:33" ht="26.25" customHeight="1" x14ac:dyDescent="0.25">
      <c r="A83" s="352"/>
      <c r="B83" s="513" t="s">
        <v>181</v>
      </c>
      <c r="C83" s="491"/>
      <c r="D83" s="491"/>
      <c r="E83" s="491"/>
      <c r="F83" s="491"/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79"/>
      <c r="AC83" s="352"/>
      <c r="AD83" s="385"/>
      <c r="AE83" s="352"/>
      <c r="AF83" s="352"/>
      <c r="AG83" s="352"/>
    </row>
    <row r="84" spans="1:33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  <c r="AE84" s="352"/>
      <c r="AF84" s="352"/>
      <c r="AG84" s="352"/>
    </row>
    <row r="85" spans="1:33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</row>
    <row r="86" spans="1:33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  <c r="AE86" s="352"/>
      <c r="AF86" s="352"/>
      <c r="AG86" s="352"/>
    </row>
    <row r="87" spans="1:33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  <c r="AG87" s="352"/>
    </row>
    <row r="88" spans="1:33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  <c r="AE88" s="352"/>
      <c r="AF88" s="352"/>
      <c r="AG88" s="352"/>
    </row>
    <row r="89" spans="1:33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  <c r="AE89" s="352"/>
      <c r="AF89" s="352"/>
      <c r="AG89" s="352"/>
    </row>
    <row r="90" spans="1:33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  <c r="AE90" s="352"/>
      <c r="AF90" s="352"/>
      <c r="AG90" s="352"/>
    </row>
    <row r="91" spans="1:33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  <c r="AE91" s="352"/>
      <c r="AF91" s="352"/>
      <c r="AG91" s="352"/>
    </row>
    <row r="92" spans="1:33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  <c r="AE92" s="352"/>
      <c r="AF92" s="352"/>
      <c r="AG92" s="352"/>
    </row>
    <row r="93" spans="1:33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  <c r="AE93" s="352"/>
      <c r="AF93" s="352"/>
      <c r="AG93" s="352"/>
    </row>
    <row r="94" spans="1:33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  <c r="AE94" s="352"/>
      <c r="AF94" s="352"/>
      <c r="AG94" s="352"/>
    </row>
    <row r="95" spans="1:33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  <c r="AE95" s="352"/>
      <c r="AF95" s="352"/>
      <c r="AG95" s="352"/>
    </row>
    <row r="96" spans="1:33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  <c r="AE96" s="352"/>
      <c r="AF96" s="352"/>
      <c r="AG96" s="352"/>
    </row>
    <row r="97" spans="1:33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  <c r="AE97" s="352"/>
      <c r="AF97" s="352"/>
      <c r="AG97" s="352"/>
    </row>
    <row r="98" spans="1:33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  <c r="AE98" s="352"/>
      <c r="AF98" s="352"/>
      <c r="AG98" s="352"/>
    </row>
    <row r="99" spans="1:33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  <c r="AE99" s="352"/>
      <c r="AF99" s="352"/>
      <c r="AG99" s="352"/>
    </row>
    <row r="100" spans="1:33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  <c r="AE100" s="352"/>
      <c r="AF100" s="352"/>
      <c r="AG100" s="352"/>
    </row>
    <row r="101" spans="1:33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</row>
    <row r="102" spans="1:33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  <c r="AE102" s="352"/>
      <c r="AF102" s="352"/>
      <c r="AG102" s="352"/>
    </row>
    <row r="103" spans="1:33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  <c r="AE103" s="352"/>
      <c r="AF103" s="352"/>
      <c r="AG103" s="352"/>
    </row>
    <row r="104" spans="1:33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  <c r="AE104" s="352"/>
      <c r="AF104" s="352"/>
      <c r="AG104" s="352"/>
    </row>
    <row r="105" spans="1:33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  <c r="AE105" s="352"/>
      <c r="AF105" s="352"/>
      <c r="AG105" s="352"/>
    </row>
    <row r="106" spans="1:33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  <c r="AE106" s="352"/>
      <c r="AF106" s="352"/>
      <c r="AG106" s="352"/>
    </row>
    <row r="107" spans="1:33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</row>
    <row r="108" spans="1:33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  <c r="AE108" s="352"/>
      <c r="AF108" s="352"/>
      <c r="AG108" s="352"/>
    </row>
    <row r="109" spans="1:33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</row>
    <row r="110" spans="1:33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  <c r="AE110" s="352"/>
      <c r="AF110" s="352"/>
      <c r="AG110" s="352"/>
    </row>
    <row r="111" spans="1:33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  <c r="AE111" s="352"/>
      <c r="AF111" s="352"/>
      <c r="AG111" s="352"/>
    </row>
    <row r="112" spans="1:33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  <c r="AE112" s="352"/>
      <c r="AF112" s="352"/>
      <c r="AG112" s="352"/>
    </row>
    <row r="113" spans="1:33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  <c r="AE113" s="352"/>
      <c r="AF113" s="352"/>
      <c r="AG113" s="352"/>
    </row>
    <row r="114" spans="1:33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  <c r="AE114" s="352"/>
      <c r="AF114" s="352"/>
      <c r="AG114" s="352"/>
    </row>
    <row r="115" spans="1:33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  <c r="AE115" s="352"/>
      <c r="AF115" s="352"/>
      <c r="AG115" s="352"/>
    </row>
    <row r="116" spans="1:33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  <c r="AE116" s="352"/>
      <c r="AF116" s="352"/>
      <c r="AG116" s="352"/>
    </row>
    <row r="117" spans="1:33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  <c r="AE117" s="352"/>
      <c r="AF117" s="352"/>
      <c r="AG117" s="352"/>
    </row>
    <row r="118" spans="1:33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  <c r="AE118" s="352"/>
      <c r="AF118" s="352"/>
      <c r="AG118" s="352"/>
    </row>
    <row r="119" spans="1:33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  <c r="AE119" s="352"/>
      <c r="AF119" s="352"/>
      <c r="AG119" s="352"/>
    </row>
    <row r="120" spans="1:33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  <c r="AE120" s="352"/>
      <c r="AF120" s="352"/>
      <c r="AG120" s="352"/>
    </row>
    <row r="121" spans="1:33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  <c r="AE121" s="352"/>
      <c r="AF121" s="352"/>
      <c r="AG121" s="352"/>
    </row>
    <row r="122" spans="1:33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</row>
    <row r="123" spans="1:33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  <c r="AE123" s="352"/>
      <c r="AF123" s="352"/>
      <c r="AG123" s="352"/>
    </row>
    <row r="124" spans="1:33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  <c r="AE124" s="352"/>
      <c r="AF124" s="352"/>
      <c r="AG124" s="352"/>
    </row>
    <row r="125" spans="1:33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  <c r="AE125" s="352"/>
      <c r="AF125" s="352"/>
      <c r="AG125" s="352"/>
    </row>
    <row r="126" spans="1:33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  <c r="AE126" s="352"/>
      <c r="AF126" s="352"/>
      <c r="AG126" s="352"/>
    </row>
    <row r="127" spans="1:33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  <c r="AE127" s="352"/>
      <c r="AF127" s="352"/>
      <c r="AG127" s="352"/>
    </row>
    <row r="128" spans="1:33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  <c r="AE128" s="352"/>
      <c r="AF128" s="352"/>
      <c r="AG128" s="352"/>
    </row>
    <row r="129" spans="1:33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  <c r="AE129" s="352"/>
      <c r="AF129" s="352"/>
      <c r="AG129" s="352"/>
    </row>
    <row r="130" spans="1:33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  <c r="AE130" s="352"/>
      <c r="AF130" s="352"/>
      <c r="AG130" s="352"/>
    </row>
    <row r="131" spans="1:33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  <c r="AE131" s="352"/>
      <c r="AF131" s="352"/>
      <c r="AG131" s="352"/>
    </row>
    <row r="132" spans="1:33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  <c r="AE132" s="352"/>
      <c r="AF132" s="352"/>
      <c r="AG132" s="352"/>
    </row>
    <row r="133" spans="1:33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  <c r="AE133" s="352"/>
      <c r="AF133" s="352"/>
      <c r="AG133" s="352"/>
    </row>
    <row r="134" spans="1:33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  <c r="AE134" s="352"/>
      <c r="AF134" s="352"/>
      <c r="AG134" s="352"/>
    </row>
    <row r="135" spans="1:33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  <c r="AE135" s="352"/>
      <c r="AF135" s="352"/>
      <c r="AG135" s="352"/>
    </row>
    <row r="136" spans="1:33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  <c r="AE136" s="352"/>
      <c r="AF136" s="352"/>
      <c r="AG136" s="352"/>
    </row>
    <row r="137" spans="1:33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  <c r="AE137" s="352"/>
      <c r="AF137" s="352"/>
      <c r="AG137" s="352"/>
    </row>
    <row r="138" spans="1:33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  <c r="AE138" s="352"/>
      <c r="AF138" s="352"/>
      <c r="AG138" s="352"/>
    </row>
    <row r="139" spans="1:33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  <c r="AE139" s="352"/>
      <c r="AF139" s="352"/>
      <c r="AG139" s="352"/>
    </row>
    <row r="140" spans="1:33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  <c r="AE140" s="352"/>
      <c r="AF140" s="352"/>
      <c r="AG140" s="352"/>
    </row>
    <row r="141" spans="1:33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  <c r="AE141" s="352"/>
      <c r="AF141" s="352"/>
      <c r="AG141" s="352"/>
    </row>
    <row r="142" spans="1:33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  <c r="AE142" s="352"/>
      <c r="AF142" s="352"/>
      <c r="AG142" s="352"/>
    </row>
    <row r="143" spans="1:33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</row>
    <row r="144" spans="1:33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  <c r="AE144" s="352"/>
      <c r="AF144" s="352"/>
      <c r="AG144" s="352"/>
    </row>
    <row r="145" spans="1:33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</row>
    <row r="146" spans="1:33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  <c r="AE146" s="352"/>
      <c r="AF146" s="352"/>
      <c r="AG146" s="352"/>
    </row>
    <row r="147" spans="1:33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  <c r="AE147" s="352"/>
      <c r="AF147" s="352"/>
      <c r="AG147" s="352"/>
    </row>
    <row r="148" spans="1:33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  <c r="AE148" s="352"/>
      <c r="AF148" s="352"/>
      <c r="AG148" s="352"/>
    </row>
    <row r="149" spans="1:33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  <c r="AE149" s="352"/>
      <c r="AF149" s="352"/>
      <c r="AG149" s="352"/>
    </row>
    <row r="150" spans="1:33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  <c r="AE150" s="352"/>
      <c r="AF150" s="352"/>
      <c r="AG150" s="352"/>
    </row>
    <row r="151" spans="1:33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  <c r="AE151" s="352"/>
      <c r="AF151" s="352"/>
      <c r="AG151" s="352"/>
    </row>
    <row r="152" spans="1:33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  <c r="AE152" s="352"/>
      <c r="AF152" s="352"/>
      <c r="AG152" s="352"/>
    </row>
    <row r="153" spans="1:33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  <c r="AE153" s="352"/>
      <c r="AF153" s="352"/>
      <c r="AG153" s="352"/>
    </row>
    <row r="154" spans="1:33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  <c r="AE154" s="352"/>
      <c r="AF154" s="352"/>
      <c r="AG154" s="352"/>
    </row>
    <row r="155" spans="1:33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  <c r="AE155" s="352"/>
      <c r="AF155" s="352"/>
      <c r="AG155" s="352"/>
    </row>
    <row r="156" spans="1:33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  <c r="AE156" s="352"/>
      <c r="AF156" s="352"/>
      <c r="AG156" s="352"/>
    </row>
    <row r="157" spans="1:33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  <c r="AE157" s="352"/>
      <c r="AF157" s="352"/>
      <c r="AG157" s="352"/>
    </row>
    <row r="158" spans="1:33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  <c r="AE158" s="352"/>
      <c r="AF158" s="352"/>
      <c r="AG158" s="352"/>
    </row>
    <row r="159" spans="1:33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  <c r="AE159" s="352"/>
      <c r="AF159" s="352"/>
      <c r="AG159" s="352"/>
    </row>
    <row r="160" spans="1:33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  <c r="AE160" s="352"/>
      <c r="AF160" s="352"/>
      <c r="AG160" s="352"/>
    </row>
    <row r="161" spans="1:33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  <c r="AE161" s="352"/>
      <c r="AF161" s="352"/>
      <c r="AG161" s="352"/>
    </row>
    <row r="162" spans="1:33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  <c r="AE162" s="352"/>
      <c r="AF162" s="352"/>
      <c r="AG162" s="352"/>
    </row>
    <row r="163" spans="1:33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  <c r="AE163" s="352"/>
      <c r="AF163" s="352"/>
      <c r="AG163" s="352"/>
    </row>
    <row r="164" spans="1:33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  <c r="AE164" s="352"/>
      <c r="AF164" s="352"/>
      <c r="AG164" s="352"/>
    </row>
    <row r="165" spans="1:33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  <c r="AE165" s="352"/>
      <c r="AF165" s="352"/>
      <c r="AG165" s="352"/>
    </row>
    <row r="166" spans="1:33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  <c r="AE166" s="352"/>
      <c r="AF166" s="352"/>
      <c r="AG166" s="352"/>
    </row>
    <row r="167" spans="1:33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  <c r="AE167" s="352"/>
      <c r="AF167" s="352"/>
      <c r="AG167" s="352"/>
    </row>
    <row r="168" spans="1:33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  <c r="AE168" s="352"/>
      <c r="AF168" s="352"/>
      <c r="AG168" s="352"/>
    </row>
    <row r="169" spans="1:33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  <c r="AE169" s="352"/>
      <c r="AF169" s="352"/>
      <c r="AG169" s="352"/>
    </row>
    <row r="170" spans="1:33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  <c r="AE170" s="352"/>
      <c r="AF170" s="352"/>
      <c r="AG170" s="352"/>
    </row>
    <row r="171" spans="1:33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  <c r="AE171" s="352"/>
      <c r="AF171" s="352"/>
      <c r="AG171" s="352"/>
    </row>
    <row r="172" spans="1:33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  <c r="AE172" s="352"/>
      <c r="AF172" s="352"/>
      <c r="AG172" s="352"/>
    </row>
    <row r="173" spans="1:33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  <c r="AE173" s="352"/>
      <c r="AF173" s="352"/>
      <c r="AG173" s="352"/>
    </row>
    <row r="174" spans="1:33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  <c r="AE174" s="352"/>
      <c r="AF174" s="352"/>
      <c r="AG174" s="352"/>
    </row>
    <row r="175" spans="1:33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  <c r="AE175" s="352"/>
      <c r="AF175" s="352"/>
      <c r="AG175" s="352"/>
    </row>
    <row r="176" spans="1:33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  <c r="AE176" s="352"/>
      <c r="AF176" s="352"/>
      <c r="AG176" s="352"/>
    </row>
    <row r="177" spans="1:33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  <c r="AE177" s="352"/>
      <c r="AF177" s="352"/>
      <c r="AG177" s="352"/>
    </row>
    <row r="178" spans="1:33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  <c r="AE178" s="352"/>
      <c r="AF178" s="352"/>
      <c r="AG178" s="352"/>
    </row>
    <row r="179" spans="1:33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  <c r="AE179" s="352"/>
      <c r="AF179" s="352"/>
      <c r="AG179" s="352"/>
    </row>
    <row r="180" spans="1:33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  <c r="AE180" s="352"/>
      <c r="AF180" s="352"/>
      <c r="AG180" s="352"/>
    </row>
    <row r="181" spans="1:33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  <c r="AE181" s="352"/>
      <c r="AF181" s="352"/>
      <c r="AG181" s="352"/>
    </row>
    <row r="182" spans="1:33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  <c r="AE182" s="352"/>
      <c r="AF182" s="352"/>
      <c r="AG182" s="352"/>
    </row>
    <row r="183" spans="1:33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  <c r="AE183" s="352"/>
      <c r="AF183" s="352"/>
      <c r="AG183" s="352"/>
    </row>
    <row r="184" spans="1:33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  <c r="AE184" s="352"/>
      <c r="AF184" s="352"/>
      <c r="AG184" s="352"/>
    </row>
    <row r="185" spans="1:33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  <c r="AE185" s="352"/>
      <c r="AF185" s="352"/>
      <c r="AG185" s="352"/>
    </row>
    <row r="186" spans="1:33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  <c r="AE186" s="352"/>
      <c r="AF186" s="352"/>
      <c r="AG186" s="352"/>
    </row>
    <row r="187" spans="1:33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  <c r="AE187" s="352"/>
      <c r="AF187" s="352"/>
      <c r="AG187" s="352"/>
    </row>
    <row r="188" spans="1:33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  <c r="AE188" s="352"/>
      <c r="AF188" s="352"/>
      <c r="AG188" s="352"/>
    </row>
    <row r="189" spans="1:33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  <c r="AE189" s="352"/>
      <c r="AF189" s="352"/>
      <c r="AG189" s="352"/>
    </row>
    <row r="190" spans="1:33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  <c r="AE190" s="352"/>
      <c r="AF190" s="352"/>
      <c r="AG190" s="352"/>
    </row>
    <row r="191" spans="1:33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  <c r="AE191" s="352"/>
      <c r="AF191" s="352"/>
      <c r="AG191" s="352"/>
    </row>
    <row r="192" spans="1:33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  <c r="AE192" s="352"/>
      <c r="AF192" s="352"/>
      <c r="AG192" s="352"/>
    </row>
    <row r="193" spans="1:33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  <c r="AE193" s="352"/>
      <c r="AF193" s="352"/>
      <c r="AG193" s="352"/>
    </row>
    <row r="194" spans="1:33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  <c r="AE194" s="352"/>
      <c r="AF194" s="352"/>
      <c r="AG194" s="352"/>
    </row>
    <row r="195" spans="1:33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  <c r="AE195" s="352"/>
      <c r="AF195" s="352"/>
      <c r="AG195" s="352"/>
    </row>
    <row r="196" spans="1:33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  <c r="AE196" s="352"/>
      <c r="AF196" s="352"/>
      <c r="AG196" s="352"/>
    </row>
    <row r="197" spans="1:33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  <c r="AE197" s="352"/>
      <c r="AF197" s="352"/>
      <c r="AG197" s="352"/>
    </row>
    <row r="198" spans="1:33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  <c r="AE198" s="352"/>
      <c r="AF198" s="352"/>
      <c r="AG198" s="352"/>
    </row>
    <row r="199" spans="1:33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  <c r="AE199" s="352"/>
      <c r="AF199" s="352"/>
      <c r="AG199" s="352"/>
    </row>
    <row r="200" spans="1:33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  <c r="AE200" s="352"/>
      <c r="AF200" s="352"/>
      <c r="AG200" s="352"/>
    </row>
    <row r="201" spans="1:33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  <c r="AE201" s="352"/>
      <c r="AF201" s="352"/>
      <c r="AG201" s="352"/>
    </row>
    <row r="202" spans="1:33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  <c r="AE202" s="352"/>
      <c r="AF202" s="352"/>
      <c r="AG202" s="352"/>
    </row>
    <row r="203" spans="1:33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  <c r="AE203" s="352"/>
      <c r="AF203" s="352"/>
      <c r="AG203" s="352"/>
    </row>
    <row r="204" spans="1:33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  <c r="AE204" s="352"/>
      <c r="AF204" s="352"/>
      <c r="AG204" s="352"/>
    </row>
    <row r="205" spans="1:33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  <c r="AE205" s="352"/>
      <c r="AF205" s="352"/>
      <c r="AG205" s="352"/>
    </row>
    <row r="206" spans="1:33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  <c r="AE206" s="352"/>
      <c r="AF206" s="352"/>
      <c r="AG206" s="352"/>
    </row>
    <row r="207" spans="1:33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  <c r="AE207" s="352"/>
      <c r="AF207" s="352"/>
      <c r="AG207" s="352"/>
    </row>
    <row r="208" spans="1:33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  <c r="AE208" s="352"/>
      <c r="AF208" s="352"/>
      <c r="AG208" s="352"/>
    </row>
    <row r="209" spans="1:33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  <c r="AE209" s="352"/>
      <c r="AF209" s="352"/>
      <c r="AG209" s="352"/>
    </row>
    <row r="210" spans="1:33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  <c r="AE210" s="352"/>
      <c r="AF210" s="352"/>
      <c r="AG210" s="352"/>
    </row>
    <row r="211" spans="1:33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  <c r="AE211" s="352"/>
      <c r="AF211" s="352"/>
      <c r="AG211" s="352"/>
    </row>
    <row r="212" spans="1:33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  <c r="AE212" s="352"/>
      <c r="AF212" s="352"/>
      <c r="AG212" s="352"/>
    </row>
    <row r="213" spans="1:33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  <c r="AE213" s="352"/>
      <c r="AF213" s="352"/>
      <c r="AG213" s="352"/>
    </row>
    <row r="214" spans="1:33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  <c r="AE214" s="352"/>
      <c r="AF214" s="352"/>
      <c r="AG214" s="352"/>
    </row>
    <row r="215" spans="1:33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  <c r="AE215" s="352"/>
      <c r="AF215" s="352"/>
      <c r="AG215" s="352"/>
    </row>
    <row r="216" spans="1:33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  <c r="AE216" s="352"/>
      <c r="AF216" s="352"/>
      <c r="AG216" s="352"/>
    </row>
    <row r="217" spans="1:33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  <c r="AE217" s="352"/>
      <c r="AF217" s="352"/>
      <c r="AG217" s="352"/>
    </row>
    <row r="218" spans="1:33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  <c r="AE218" s="352"/>
      <c r="AF218" s="352"/>
      <c r="AG218" s="352"/>
    </row>
    <row r="219" spans="1:33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  <c r="AE219" s="352"/>
      <c r="AF219" s="352"/>
      <c r="AG219" s="352"/>
    </row>
    <row r="220" spans="1:33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  <c r="AE220" s="352"/>
      <c r="AF220" s="352"/>
      <c r="AG220" s="352"/>
    </row>
    <row r="221" spans="1:33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  <c r="AE221" s="352"/>
      <c r="AF221" s="352"/>
      <c r="AG221" s="352"/>
    </row>
    <row r="222" spans="1:33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  <c r="AE222" s="352"/>
      <c r="AF222" s="352"/>
      <c r="AG222" s="352"/>
    </row>
    <row r="223" spans="1:33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  <c r="AE223" s="352"/>
      <c r="AF223" s="352"/>
      <c r="AG223" s="352"/>
    </row>
    <row r="224" spans="1:33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  <c r="AE224" s="352"/>
      <c r="AF224" s="352"/>
      <c r="AG224" s="352"/>
    </row>
    <row r="225" spans="1:33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  <c r="AE225" s="352"/>
      <c r="AF225" s="352"/>
      <c r="AG225" s="352"/>
    </row>
    <row r="226" spans="1:33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  <c r="AE226" s="352"/>
      <c r="AF226" s="352"/>
      <c r="AG226" s="352"/>
    </row>
    <row r="227" spans="1:33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  <c r="AE227" s="352"/>
      <c r="AF227" s="352"/>
      <c r="AG227" s="352"/>
    </row>
    <row r="228" spans="1:33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  <c r="AE228" s="352"/>
      <c r="AF228" s="352"/>
      <c r="AG228" s="352"/>
    </row>
    <row r="229" spans="1:33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  <c r="AE229" s="352"/>
      <c r="AF229" s="352"/>
      <c r="AG229" s="352"/>
    </row>
    <row r="230" spans="1:33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  <c r="AE230" s="352"/>
      <c r="AF230" s="352"/>
      <c r="AG230" s="352"/>
    </row>
    <row r="231" spans="1:33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  <c r="AE231" s="352"/>
      <c r="AF231" s="352"/>
      <c r="AG231" s="352"/>
    </row>
    <row r="232" spans="1:33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  <c r="AE232" s="352"/>
      <c r="AF232" s="352"/>
      <c r="AG232" s="352"/>
    </row>
    <row r="233" spans="1:33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  <c r="AE233" s="352"/>
      <c r="AF233" s="352"/>
      <c r="AG233" s="352"/>
    </row>
    <row r="234" spans="1:33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  <c r="AE234" s="352"/>
      <c r="AF234" s="352"/>
      <c r="AG234" s="352"/>
    </row>
    <row r="235" spans="1:33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  <c r="AE235" s="352"/>
      <c r="AF235" s="352"/>
      <c r="AG235" s="352"/>
    </row>
    <row r="236" spans="1:33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  <c r="AE236" s="352"/>
      <c r="AF236" s="352"/>
      <c r="AG236" s="352"/>
    </row>
    <row r="237" spans="1:33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  <c r="AE237" s="352"/>
      <c r="AF237" s="352"/>
      <c r="AG237" s="352"/>
    </row>
    <row r="238" spans="1:33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  <c r="AE238" s="352"/>
      <c r="AF238" s="352"/>
      <c r="AG238" s="352"/>
    </row>
    <row r="239" spans="1:33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  <c r="AE239" s="352"/>
      <c r="AF239" s="352"/>
      <c r="AG239" s="352"/>
    </row>
    <row r="240" spans="1:33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  <c r="AE240" s="352"/>
      <c r="AF240" s="352"/>
      <c r="AG240" s="352"/>
    </row>
    <row r="241" spans="1:33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  <c r="AE241" s="352"/>
      <c r="AF241" s="352"/>
      <c r="AG241" s="352"/>
    </row>
    <row r="242" spans="1:33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  <c r="AE242" s="352"/>
      <c r="AF242" s="352"/>
      <c r="AG242" s="352"/>
    </row>
    <row r="243" spans="1:33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  <c r="AE243" s="352"/>
      <c r="AF243" s="352"/>
      <c r="AG243" s="352"/>
    </row>
    <row r="244" spans="1:33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  <c r="AE244" s="352"/>
      <c r="AF244" s="352"/>
      <c r="AG244" s="352"/>
    </row>
    <row r="245" spans="1:33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  <c r="AE245" s="352"/>
      <c r="AF245" s="352"/>
      <c r="AG245" s="352"/>
    </row>
    <row r="246" spans="1:33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  <c r="AE246" s="352"/>
      <c r="AF246" s="352"/>
      <c r="AG246" s="352"/>
    </row>
    <row r="247" spans="1:33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  <c r="AE247" s="352"/>
      <c r="AF247" s="352"/>
      <c r="AG247" s="352"/>
    </row>
    <row r="248" spans="1:33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  <c r="AE248" s="352"/>
      <c r="AF248" s="352"/>
      <c r="AG248" s="352"/>
    </row>
    <row r="249" spans="1:33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  <c r="AE249" s="352"/>
      <c r="AF249" s="352"/>
      <c r="AG249" s="352"/>
    </row>
    <row r="250" spans="1:33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  <c r="AE250" s="352"/>
      <c r="AF250" s="352"/>
      <c r="AG250" s="352"/>
    </row>
    <row r="251" spans="1:33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  <c r="AE251" s="352"/>
      <c r="AF251" s="352"/>
      <c r="AG251" s="352"/>
    </row>
    <row r="252" spans="1:33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  <c r="AE252" s="352"/>
      <c r="AF252" s="352"/>
      <c r="AG252" s="352"/>
    </row>
    <row r="253" spans="1:33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  <c r="AE253" s="352"/>
      <c r="AF253" s="352"/>
      <c r="AG253" s="352"/>
    </row>
    <row r="254" spans="1:33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  <c r="AE254" s="352"/>
      <c r="AF254" s="352"/>
      <c r="AG254" s="352"/>
    </row>
    <row r="255" spans="1:33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  <c r="AE255" s="352"/>
      <c r="AF255" s="352"/>
      <c r="AG255" s="352"/>
    </row>
    <row r="256" spans="1:33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  <c r="AE256" s="352"/>
      <c r="AF256" s="352"/>
      <c r="AG256" s="352"/>
    </row>
    <row r="257" spans="1:33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  <c r="AE257" s="352"/>
      <c r="AF257" s="352"/>
      <c r="AG257" s="352"/>
    </row>
    <row r="258" spans="1:33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  <c r="AE258" s="352"/>
      <c r="AF258" s="352"/>
      <c r="AG258" s="352"/>
    </row>
    <row r="259" spans="1:33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  <c r="AE259" s="352"/>
      <c r="AF259" s="352"/>
      <c r="AG259" s="352"/>
    </row>
    <row r="260" spans="1:33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  <c r="AE260" s="352"/>
      <c r="AF260" s="352"/>
      <c r="AG260" s="352"/>
    </row>
    <row r="261" spans="1:33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  <c r="AE261" s="352"/>
      <c r="AF261" s="352"/>
      <c r="AG261" s="352"/>
    </row>
    <row r="262" spans="1:33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  <c r="AE262" s="352"/>
      <c r="AF262" s="352"/>
      <c r="AG262" s="352"/>
    </row>
    <row r="263" spans="1:33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  <c r="AE263" s="352"/>
      <c r="AF263" s="352"/>
      <c r="AG263" s="352"/>
    </row>
    <row r="264" spans="1:33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  <c r="AE264" s="352"/>
      <c r="AF264" s="352"/>
      <c r="AG264" s="352"/>
    </row>
    <row r="265" spans="1:33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  <c r="AE265" s="352"/>
      <c r="AF265" s="352"/>
      <c r="AG265" s="352"/>
    </row>
    <row r="266" spans="1:33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  <c r="AE266" s="352"/>
      <c r="AF266" s="352"/>
      <c r="AG266" s="352"/>
    </row>
    <row r="267" spans="1:33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  <c r="AE267" s="352"/>
      <c r="AF267" s="352"/>
      <c r="AG267" s="352"/>
    </row>
    <row r="268" spans="1:33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  <c r="AE268" s="352"/>
      <c r="AF268" s="352"/>
      <c r="AG268" s="352"/>
    </row>
    <row r="269" spans="1:33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  <c r="AE269" s="352"/>
      <c r="AF269" s="352"/>
      <c r="AG269" s="352"/>
    </row>
    <row r="270" spans="1:33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  <c r="AE270" s="352"/>
      <c r="AF270" s="352"/>
      <c r="AG270" s="352"/>
    </row>
    <row r="271" spans="1:33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  <c r="AE271" s="352"/>
      <c r="AF271" s="352"/>
      <c r="AG271" s="352"/>
    </row>
    <row r="272" spans="1:33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  <c r="AE272" s="352"/>
      <c r="AF272" s="352"/>
      <c r="AG272" s="352"/>
    </row>
    <row r="273" spans="1:33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  <c r="AE273" s="352"/>
      <c r="AF273" s="352"/>
      <c r="AG273" s="352"/>
    </row>
    <row r="274" spans="1:33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  <c r="AE274" s="352"/>
      <c r="AF274" s="352"/>
      <c r="AG274" s="352"/>
    </row>
    <row r="275" spans="1:33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  <c r="AE275" s="352"/>
      <c r="AF275" s="352"/>
      <c r="AG275" s="352"/>
    </row>
    <row r="276" spans="1:33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  <c r="AE276" s="352"/>
      <c r="AF276" s="352"/>
      <c r="AG276" s="352"/>
    </row>
    <row r="277" spans="1:33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  <c r="AE277" s="352"/>
      <c r="AF277" s="352"/>
      <c r="AG277" s="352"/>
    </row>
    <row r="278" spans="1:33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  <c r="AE278" s="352"/>
      <c r="AF278" s="352"/>
      <c r="AG278" s="352"/>
    </row>
    <row r="279" spans="1:33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  <c r="AE279" s="352"/>
      <c r="AF279" s="352"/>
      <c r="AG279" s="352"/>
    </row>
    <row r="280" spans="1:33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  <c r="AE280" s="352"/>
      <c r="AF280" s="352"/>
      <c r="AG280" s="352"/>
    </row>
    <row r="281" spans="1:33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  <c r="AE281" s="352"/>
      <c r="AF281" s="352"/>
      <c r="AG281" s="352"/>
    </row>
    <row r="282" spans="1:33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  <c r="AE282" s="352"/>
      <c r="AF282" s="352"/>
      <c r="AG282" s="352"/>
    </row>
    <row r="283" spans="1:33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  <c r="AE283" s="352"/>
      <c r="AF283" s="352"/>
      <c r="AG283" s="352"/>
    </row>
    <row r="284" spans="1:33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  <c r="AE284" s="352"/>
      <c r="AF284" s="352"/>
      <c r="AG284" s="352"/>
    </row>
    <row r="285" spans="1:33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  <c r="AE285" s="352"/>
      <c r="AF285" s="352"/>
      <c r="AG285" s="352"/>
    </row>
    <row r="286" spans="1:33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  <c r="AE286" s="352"/>
      <c r="AF286" s="352"/>
      <c r="AG286" s="352"/>
    </row>
    <row r="287" spans="1:33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  <c r="AE287" s="352"/>
      <c r="AF287" s="352"/>
      <c r="AG287" s="352"/>
    </row>
    <row r="288" spans="1:33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  <c r="AE288" s="352"/>
      <c r="AF288" s="352"/>
      <c r="AG288" s="352"/>
    </row>
    <row r="289" spans="1:33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  <c r="AE289" s="352"/>
      <c r="AF289" s="352"/>
      <c r="AG289" s="352"/>
    </row>
    <row r="290" spans="1:33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  <c r="AE290" s="352"/>
      <c r="AF290" s="352"/>
      <c r="AG290" s="352"/>
    </row>
    <row r="291" spans="1:33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  <c r="AE291" s="352"/>
      <c r="AF291" s="352"/>
      <c r="AG291" s="352"/>
    </row>
    <row r="292" spans="1:33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  <c r="AE292" s="352"/>
      <c r="AF292" s="352"/>
      <c r="AG292" s="352"/>
    </row>
    <row r="293" spans="1:33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  <c r="AE293" s="352"/>
      <c r="AF293" s="352"/>
      <c r="AG293" s="352"/>
    </row>
    <row r="294" spans="1:33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  <c r="AE294" s="352"/>
      <c r="AF294" s="352"/>
      <c r="AG294" s="352"/>
    </row>
    <row r="295" spans="1:33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  <c r="AE295" s="352"/>
      <c r="AF295" s="352"/>
      <c r="AG295" s="352"/>
    </row>
    <row r="296" spans="1:33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  <c r="AE296" s="352"/>
      <c r="AF296" s="352"/>
      <c r="AG296" s="352"/>
    </row>
    <row r="297" spans="1:33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  <c r="AE297" s="352"/>
      <c r="AF297" s="352"/>
      <c r="AG297" s="352"/>
    </row>
    <row r="298" spans="1:33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  <c r="AE298" s="352"/>
      <c r="AF298" s="352"/>
      <c r="AG298" s="352"/>
    </row>
    <row r="299" spans="1:33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  <c r="AE299" s="352"/>
      <c r="AF299" s="352"/>
      <c r="AG299" s="352"/>
    </row>
    <row r="300" spans="1:33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  <c r="AE300" s="352"/>
      <c r="AF300" s="352"/>
      <c r="AG300" s="352"/>
    </row>
    <row r="301" spans="1:33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  <c r="AE301" s="352"/>
      <c r="AF301" s="352"/>
      <c r="AG301" s="352"/>
    </row>
    <row r="302" spans="1:33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  <c r="AE302" s="352"/>
      <c r="AF302" s="352"/>
      <c r="AG302" s="352"/>
    </row>
    <row r="303" spans="1:33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  <c r="AE303" s="352"/>
      <c r="AF303" s="352"/>
      <c r="AG303" s="352"/>
    </row>
    <row r="304" spans="1:33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  <c r="AE304" s="352"/>
      <c r="AF304" s="352"/>
      <c r="AG304" s="352"/>
    </row>
    <row r="305" spans="1:33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  <c r="AE305" s="352"/>
      <c r="AF305" s="352"/>
      <c r="AG305" s="352"/>
    </row>
    <row r="306" spans="1:33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  <c r="AE306" s="352"/>
      <c r="AF306" s="352"/>
      <c r="AG306" s="352"/>
    </row>
    <row r="307" spans="1:33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  <c r="AE307" s="352"/>
      <c r="AF307" s="352"/>
      <c r="AG307" s="352"/>
    </row>
    <row r="308" spans="1:33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  <c r="AE308" s="352"/>
      <c r="AF308" s="352"/>
      <c r="AG308" s="352"/>
    </row>
    <row r="309" spans="1:33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  <c r="AE309" s="352"/>
      <c r="AF309" s="352"/>
      <c r="AG309" s="352"/>
    </row>
    <row r="310" spans="1:33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  <c r="AE310" s="352"/>
      <c r="AF310" s="352"/>
      <c r="AG310" s="352"/>
    </row>
    <row r="311" spans="1:33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  <c r="AE311" s="352"/>
      <c r="AF311" s="352"/>
      <c r="AG311" s="352"/>
    </row>
    <row r="312" spans="1:33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  <c r="AE312" s="352"/>
      <c r="AF312" s="352"/>
      <c r="AG312" s="352"/>
    </row>
    <row r="313" spans="1:33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  <c r="AE313" s="352"/>
      <c r="AF313" s="352"/>
      <c r="AG313" s="352"/>
    </row>
    <row r="314" spans="1:33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  <c r="AE314" s="352"/>
      <c r="AF314" s="352"/>
      <c r="AG314" s="352"/>
    </row>
    <row r="315" spans="1:33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  <c r="AE315" s="352"/>
      <c r="AF315" s="352"/>
      <c r="AG315" s="352"/>
    </row>
    <row r="316" spans="1:33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  <c r="AE316" s="352"/>
      <c r="AF316" s="352"/>
      <c r="AG316" s="352"/>
    </row>
    <row r="317" spans="1:33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  <c r="AE317" s="352"/>
      <c r="AF317" s="352"/>
      <c r="AG317" s="352"/>
    </row>
    <row r="318" spans="1:33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  <c r="AE318" s="352"/>
      <c r="AF318" s="352"/>
      <c r="AG318" s="352"/>
    </row>
    <row r="319" spans="1:33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  <c r="AE319" s="352"/>
      <c r="AF319" s="352"/>
      <c r="AG319" s="352"/>
    </row>
    <row r="320" spans="1:33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  <c r="AE320" s="352"/>
      <c r="AF320" s="352"/>
      <c r="AG320" s="352"/>
    </row>
    <row r="321" spans="1:33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  <c r="AE321" s="352"/>
      <c r="AF321" s="352"/>
      <c r="AG321" s="352"/>
    </row>
    <row r="322" spans="1:33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  <c r="AE322" s="352"/>
      <c r="AF322" s="352"/>
      <c r="AG322" s="352"/>
    </row>
    <row r="323" spans="1:33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  <c r="AE323" s="352"/>
      <c r="AF323" s="352"/>
      <c r="AG323" s="352"/>
    </row>
    <row r="324" spans="1:33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  <c r="AE324" s="352"/>
      <c r="AF324" s="352"/>
      <c r="AG324" s="352"/>
    </row>
    <row r="325" spans="1:33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  <c r="AE325" s="352"/>
      <c r="AF325" s="352"/>
      <c r="AG325" s="352"/>
    </row>
    <row r="326" spans="1:33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  <c r="AE326" s="352"/>
      <c r="AF326" s="352"/>
      <c r="AG326" s="352"/>
    </row>
    <row r="327" spans="1:33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  <c r="AE327" s="352"/>
      <c r="AF327" s="352"/>
      <c r="AG327" s="352"/>
    </row>
    <row r="328" spans="1:33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2"/>
      <c r="AG328" s="352"/>
    </row>
    <row r="329" spans="1:33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  <c r="AE329" s="352"/>
      <c r="AF329" s="352"/>
      <c r="AG329" s="352"/>
    </row>
    <row r="330" spans="1:33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  <c r="AE330" s="352"/>
      <c r="AF330" s="352"/>
      <c r="AG330" s="352"/>
    </row>
    <row r="331" spans="1:33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  <c r="AE331" s="352"/>
      <c r="AF331" s="352"/>
      <c r="AG331" s="352"/>
    </row>
    <row r="332" spans="1:33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  <c r="AE332" s="352"/>
      <c r="AF332" s="352"/>
      <c r="AG332" s="352"/>
    </row>
    <row r="333" spans="1:33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  <c r="AE333" s="352"/>
      <c r="AF333" s="352"/>
      <c r="AG333" s="352"/>
    </row>
    <row r="334" spans="1:33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  <c r="AE334" s="352"/>
      <c r="AF334" s="352"/>
      <c r="AG334" s="352"/>
    </row>
    <row r="335" spans="1:33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  <c r="AE335" s="352"/>
      <c r="AF335" s="352"/>
      <c r="AG335" s="352"/>
    </row>
    <row r="336" spans="1:33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  <c r="AE336" s="352"/>
      <c r="AF336" s="352"/>
      <c r="AG336" s="352"/>
    </row>
    <row r="337" spans="1:33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  <c r="AE337" s="352"/>
      <c r="AF337" s="352"/>
      <c r="AG337" s="352"/>
    </row>
    <row r="338" spans="1:33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  <c r="AE338" s="352"/>
      <c r="AF338" s="352"/>
      <c r="AG338" s="352"/>
    </row>
    <row r="339" spans="1:33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  <c r="AE339" s="352"/>
      <c r="AF339" s="352"/>
      <c r="AG339" s="352"/>
    </row>
    <row r="340" spans="1:33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  <c r="AE340" s="352"/>
      <c r="AF340" s="352"/>
      <c r="AG340" s="352"/>
    </row>
    <row r="341" spans="1:33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  <c r="AE341" s="352"/>
      <c r="AF341" s="352"/>
      <c r="AG341" s="352"/>
    </row>
    <row r="342" spans="1:33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  <c r="AE342" s="352"/>
      <c r="AF342" s="352"/>
      <c r="AG342" s="352"/>
    </row>
    <row r="343" spans="1:33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  <c r="AE343" s="352"/>
      <c r="AF343" s="352"/>
      <c r="AG343" s="352"/>
    </row>
    <row r="344" spans="1:33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  <c r="AE344" s="352"/>
      <c r="AF344" s="352"/>
      <c r="AG344" s="352"/>
    </row>
    <row r="345" spans="1:33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  <c r="AE345" s="352"/>
      <c r="AF345" s="352"/>
      <c r="AG345" s="352"/>
    </row>
    <row r="346" spans="1:33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  <c r="AE346" s="352"/>
      <c r="AF346" s="352"/>
      <c r="AG346" s="352"/>
    </row>
    <row r="347" spans="1:33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  <c r="AE347" s="352"/>
      <c r="AF347" s="352"/>
      <c r="AG347" s="352"/>
    </row>
    <row r="348" spans="1:33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  <c r="AE348" s="352"/>
      <c r="AF348" s="352"/>
      <c r="AG348" s="352"/>
    </row>
    <row r="349" spans="1:33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  <c r="AE349" s="352"/>
      <c r="AF349" s="352"/>
      <c r="AG349" s="352"/>
    </row>
    <row r="350" spans="1:33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  <c r="AE350" s="352"/>
      <c r="AF350" s="352"/>
      <c r="AG350" s="352"/>
    </row>
    <row r="351" spans="1:33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  <c r="AE351" s="352"/>
      <c r="AF351" s="352"/>
      <c r="AG351" s="352"/>
    </row>
    <row r="352" spans="1:33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  <c r="AE352" s="352"/>
      <c r="AF352" s="352"/>
      <c r="AG352" s="352"/>
    </row>
    <row r="353" spans="1:33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  <c r="AE353" s="352"/>
      <c r="AF353" s="352"/>
      <c r="AG353" s="352"/>
    </row>
    <row r="354" spans="1:33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  <c r="AE354" s="352"/>
      <c r="AF354" s="352"/>
      <c r="AG354" s="352"/>
    </row>
    <row r="355" spans="1:33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  <c r="AE355" s="352"/>
      <c r="AF355" s="352"/>
      <c r="AG355" s="352"/>
    </row>
    <row r="356" spans="1:33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  <c r="AE356" s="352"/>
      <c r="AF356" s="352"/>
      <c r="AG356" s="352"/>
    </row>
    <row r="357" spans="1:33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  <c r="AE357" s="352"/>
      <c r="AF357" s="352"/>
      <c r="AG357" s="352"/>
    </row>
    <row r="358" spans="1:33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  <c r="AE358" s="352"/>
      <c r="AF358" s="352"/>
      <c r="AG358" s="352"/>
    </row>
    <row r="359" spans="1:33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  <c r="AE359" s="352"/>
      <c r="AF359" s="352"/>
      <c r="AG359" s="352"/>
    </row>
    <row r="360" spans="1:33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  <c r="AE360" s="352"/>
      <c r="AF360" s="352"/>
      <c r="AG360" s="352"/>
    </row>
    <row r="361" spans="1:33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  <c r="AE361" s="352"/>
      <c r="AF361" s="352"/>
      <c r="AG361" s="352"/>
    </row>
    <row r="362" spans="1:33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  <c r="AE362" s="352"/>
      <c r="AF362" s="352"/>
      <c r="AG362" s="352"/>
    </row>
    <row r="363" spans="1:33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  <c r="AE363" s="352"/>
      <c r="AF363" s="352"/>
      <c r="AG363" s="352"/>
    </row>
    <row r="364" spans="1:33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  <c r="AE364" s="352"/>
      <c r="AF364" s="352"/>
      <c r="AG364" s="352"/>
    </row>
    <row r="365" spans="1:33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  <c r="AE365" s="352"/>
      <c r="AF365" s="352"/>
      <c r="AG365" s="352"/>
    </row>
    <row r="366" spans="1:33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  <c r="AE366" s="352"/>
      <c r="AF366" s="352"/>
      <c r="AG366" s="352"/>
    </row>
    <row r="367" spans="1:33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  <c r="AE367" s="352"/>
      <c r="AF367" s="352"/>
      <c r="AG367" s="352"/>
    </row>
    <row r="368" spans="1:33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  <c r="AE368" s="352"/>
      <c r="AF368" s="352"/>
      <c r="AG368" s="352"/>
    </row>
    <row r="369" spans="1:33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  <c r="AE369" s="352"/>
      <c r="AF369" s="352"/>
      <c r="AG369" s="352"/>
    </row>
    <row r="370" spans="1:33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  <c r="AE370" s="352"/>
      <c r="AF370" s="352"/>
      <c r="AG370" s="352"/>
    </row>
    <row r="371" spans="1:33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  <c r="AE371" s="352"/>
      <c r="AF371" s="352"/>
      <c r="AG371" s="352"/>
    </row>
    <row r="372" spans="1:33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  <c r="AE372" s="352"/>
      <c r="AF372" s="352"/>
      <c r="AG372" s="352"/>
    </row>
    <row r="373" spans="1:33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  <c r="AE373" s="352"/>
      <c r="AF373" s="352"/>
      <c r="AG373" s="352"/>
    </row>
    <row r="374" spans="1:33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  <c r="AE374" s="352"/>
      <c r="AF374" s="352"/>
      <c r="AG374" s="352"/>
    </row>
    <row r="375" spans="1:33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  <c r="AE375" s="352"/>
      <c r="AF375" s="352"/>
      <c r="AG375" s="352"/>
    </row>
    <row r="376" spans="1:33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  <c r="AE376" s="352"/>
      <c r="AF376" s="352"/>
      <c r="AG376" s="352"/>
    </row>
    <row r="377" spans="1:33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  <c r="AE377" s="352"/>
      <c r="AF377" s="352"/>
      <c r="AG377" s="352"/>
    </row>
    <row r="378" spans="1:33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  <c r="AE378" s="352"/>
      <c r="AF378" s="352"/>
      <c r="AG378" s="352"/>
    </row>
    <row r="379" spans="1:33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  <c r="AE379" s="352"/>
      <c r="AF379" s="352"/>
      <c r="AG379" s="352"/>
    </row>
    <row r="380" spans="1:33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  <c r="AE380" s="352"/>
      <c r="AF380" s="352"/>
      <c r="AG380" s="352"/>
    </row>
    <row r="381" spans="1:33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  <c r="AE381" s="352"/>
      <c r="AF381" s="352"/>
      <c r="AG381" s="352"/>
    </row>
    <row r="382" spans="1:33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  <c r="AE382" s="352"/>
      <c r="AF382" s="352"/>
      <c r="AG382" s="352"/>
    </row>
    <row r="383" spans="1:33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  <c r="AE383" s="352"/>
      <c r="AF383" s="352"/>
      <c r="AG383" s="352"/>
    </row>
    <row r="384" spans="1:33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  <c r="AE384" s="352"/>
      <c r="AF384" s="352"/>
      <c r="AG384" s="352"/>
    </row>
    <row r="385" spans="1:33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  <c r="AE385" s="352"/>
      <c r="AF385" s="352"/>
      <c r="AG385" s="352"/>
    </row>
    <row r="386" spans="1:33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  <c r="AE386" s="352"/>
      <c r="AF386" s="352"/>
      <c r="AG386" s="352"/>
    </row>
    <row r="387" spans="1:33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  <c r="AE387" s="352"/>
      <c r="AF387" s="352"/>
      <c r="AG387" s="352"/>
    </row>
    <row r="388" spans="1:33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  <c r="AE388" s="352"/>
      <c r="AF388" s="352"/>
      <c r="AG388" s="352"/>
    </row>
    <row r="389" spans="1:33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  <c r="AE389" s="352"/>
      <c r="AF389" s="352"/>
      <c r="AG389" s="352"/>
    </row>
    <row r="390" spans="1:33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  <c r="AE390" s="352"/>
      <c r="AF390" s="352"/>
      <c r="AG390" s="352"/>
    </row>
    <row r="391" spans="1:33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  <c r="AE391" s="352"/>
      <c r="AF391" s="352"/>
      <c r="AG391" s="352"/>
    </row>
    <row r="392" spans="1:33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  <c r="AE392" s="352"/>
      <c r="AF392" s="352"/>
      <c r="AG392" s="352"/>
    </row>
    <row r="393" spans="1:33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  <c r="AE393" s="352"/>
      <c r="AF393" s="352"/>
      <c r="AG393" s="352"/>
    </row>
    <row r="394" spans="1:33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  <c r="AE394" s="352"/>
      <c r="AF394" s="352"/>
      <c r="AG394" s="352"/>
    </row>
    <row r="395" spans="1:33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  <c r="AE395" s="352"/>
      <c r="AF395" s="352"/>
      <c r="AG395" s="352"/>
    </row>
    <row r="396" spans="1:33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  <c r="AE396" s="352"/>
      <c r="AF396" s="352"/>
      <c r="AG396" s="352"/>
    </row>
    <row r="397" spans="1:33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  <c r="AE397" s="352"/>
      <c r="AF397" s="352"/>
      <c r="AG397" s="352"/>
    </row>
    <row r="398" spans="1:33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  <c r="AE398" s="352"/>
      <c r="AF398" s="352"/>
      <c r="AG398" s="352"/>
    </row>
    <row r="399" spans="1:33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  <c r="AE399" s="352"/>
      <c r="AF399" s="352"/>
      <c r="AG399" s="352"/>
    </row>
    <row r="400" spans="1:33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  <c r="AE400" s="352"/>
      <c r="AF400" s="352"/>
      <c r="AG400" s="352"/>
    </row>
    <row r="401" spans="1:33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  <c r="AE401" s="352"/>
      <c r="AF401" s="352"/>
      <c r="AG401" s="352"/>
    </row>
    <row r="402" spans="1:33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  <c r="AE402" s="352"/>
      <c r="AF402" s="352"/>
      <c r="AG402" s="352"/>
    </row>
    <row r="403" spans="1:33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  <c r="AE403" s="352"/>
      <c r="AF403" s="352"/>
      <c r="AG403" s="352"/>
    </row>
    <row r="404" spans="1:33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  <c r="AE404" s="352"/>
      <c r="AF404" s="352"/>
      <c r="AG404" s="352"/>
    </row>
    <row r="405" spans="1:33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  <c r="AE405" s="352"/>
      <c r="AF405" s="352"/>
      <c r="AG405" s="352"/>
    </row>
    <row r="406" spans="1:33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  <c r="AE406" s="352"/>
      <c r="AF406" s="352"/>
      <c r="AG406" s="352"/>
    </row>
    <row r="407" spans="1:33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  <c r="AE407" s="352"/>
      <c r="AF407" s="352"/>
      <c r="AG407" s="352"/>
    </row>
    <row r="408" spans="1:33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  <c r="AE408" s="352"/>
      <c r="AF408" s="352"/>
      <c r="AG408" s="352"/>
    </row>
    <row r="409" spans="1:33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  <c r="AE409" s="352"/>
      <c r="AF409" s="352"/>
      <c r="AG409" s="352"/>
    </row>
    <row r="410" spans="1:33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  <c r="AE410" s="352"/>
      <c r="AF410" s="352"/>
      <c r="AG410" s="352"/>
    </row>
    <row r="411" spans="1:33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  <c r="AE411" s="352"/>
      <c r="AF411" s="352"/>
      <c r="AG411" s="352"/>
    </row>
    <row r="412" spans="1:33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  <c r="AE412" s="352"/>
      <c r="AF412" s="352"/>
      <c r="AG412" s="352"/>
    </row>
    <row r="413" spans="1:33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  <c r="AE413" s="352"/>
      <c r="AF413" s="352"/>
      <c r="AG413" s="352"/>
    </row>
    <row r="414" spans="1:33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  <c r="AE414" s="352"/>
      <c r="AF414" s="352"/>
      <c r="AG414" s="352"/>
    </row>
    <row r="415" spans="1:33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  <c r="AE415" s="352"/>
      <c r="AF415" s="352"/>
      <c r="AG415" s="352"/>
    </row>
    <row r="416" spans="1:33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  <c r="AE416" s="352"/>
      <c r="AF416" s="352"/>
      <c r="AG416" s="352"/>
    </row>
    <row r="417" spans="1:33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  <c r="AE417" s="352"/>
      <c r="AF417" s="352"/>
      <c r="AG417" s="352"/>
    </row>
    <row r="418" spans="1:33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  <c r="AE418" s="352"/>
      <c r="AF418" s="352"/>
      <c r="AG418" s="352"/>
    </row>
    <row r="419" spans="1:33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  <c r="AE419" s="352"/>
      <c r="AF419" s="352"/>
      <c r="AG419" s="352"/>
    </row>
    <row r="420" spans="1:33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  <c r="AE420" s="352"/>
      <c r="AF420" s="352"/>
      <c r="AG420" s="352"/>
    </row>
    <row r="421" spans="1:33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  <c r="AE421" s="352"/>
      <c r="AF421" s="352"/>
      <c r="AG421" s="352"/>
    </row>
    <row r="422" spans="1:33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  <c r="AE422" s="352"/>
      <c r="AF422" s="352"/>
      <c r="AG422" s="352"/>
    </row>
    <row r="423" spans="1:33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  <c r="AE423" s="352"/>
      <c r="AF423" s="352"/>
      <c r="AG423" s="352"/>
    </row>
    <row r="424" spans="1:33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  <c r="AE424" s="352"/>
      <c r="AF424" s="352"/>
      <c r="AG424" s="352"/>
    </row>
    <row r="425" spans="1:33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  <c r="AE425" s="352"/>
      <c r="AF425" s="352"/>
      <c r="AG425" s="352"/>
    </row>
    <row r="426" spans="1:33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  <c r="AE426" s="352"/>
      <c r="AF426" s="352"/>
      <c r="AG426" s="352"/>
    </row>
    <row r="427" spans="1:33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  <c r="AE427" s="352"/>
      <c r="AF427" s="352"/>
      <c r="AG427" s="352"/>
    </row>
    <row r="428" spans="1:33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  <c r="AE428" s="352"/>
      <c r="AF428" s="352"/>
      <c r="AG428" s="352"/>
    </row>
    <row r="429" spans="1:33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  <c r="AE429" s="352"/>
      <c r="AF429" s="352"/>
      <c r="AG429" s="352"/>
    </row>
    <row r="430" spans="1:33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  <c r="AE430" s="352"/>
      <c r="AF430" s="352"/>
      <c r="AG430" s="352"/>
    </row>
    <row r="431" spans="1:33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  <c r="AE431" s="352"/>
      <c r="AF431" s="352"/>
      <c r="AG431" s="352"/>
    </row>
    <row r="432" spans="1:33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  <c r="AE432" s="352"/>
      <c r="AF432" s="352"/>
      <c r="AG432" s="352"/>
    </row>
    <row r="433" spans="1:33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  <c r="AE433" s="352"/>
      <c r="AF433" s="352"/>
      <c r="AG433" s="352"/>
    </row>
    <row r="434" spans="1:33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  <c r="AE434" s="352"/>
      <c r="AF434" s="352"/>
      <c r="AG434" s="352"/>
    </row>
    <row r="435" spans="1:33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  <c r="AE435" s="352"/>
      <c r="AF435" s="352"/>
      <c r="AG435" s="352"/>
    </row>
    <row r="436" spans="1:33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  <c r="AE436" s="352"/>
      <c r="AF436" s="352"/>
      <c r="AG436" s="352"/>
    </row>
    <row r="437" spans="1:33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  <c r="AE437" s="352"/>
      <c r="AF437" s="352"/>
      <c r="AG437" s="352"/>
    </row>
    <row r="438" spans="1:33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  <c r="AE438" s="352"/>
      <c r="AF438" s="352"/>
      <c r="AG438" s="352"/>
    </row>
    <row r="439" spans="1:33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  <c r="AE439" s="352"/>
      <c r="AF439" s="352"/>
      <c r="AG439" s="352"/>
    </row>
    <row r="440" spans="1:33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  <c r="AE440" s="352"/>
      <c r="AF440" s="352"/>
      <c r="AG440" s="352"/>
    </row>
    <row r="441" spans="1:33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  <c r="AE441" s="352"/>
      <c r="AF441" s="352"/>
      <c r="AG441" s="352"/>
    </row>
    <row r="442" spans="1:33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  <c r="AE442" s="352"/>
      <c r="AF442" s="352"/>
      <c r="AG442" s="352"/>
    </row>
    <row r="443" spans="1:33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  <c r="AE443" s="352"/>
      <c r="AF443" s="352"/>
      <c r="AG443" s="352"/>
    </row>
    <row r="444" spans="1:33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  <c r="AE444" s="352"/>
      <c r="AF444" s="352"/>
      <c r="AG444" s="352"/>
    </row>
    <row r="445" spans="1:33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  <c r="AE445" s="352"/>
      <c r="AF445" s="352"/>
      <c r="AG445" s="352"/>
    </row>
    <row r="446" spans="1:33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  <c r="AE446" s="352"/>
      <c r="AF446" s="352"/>
      <c r="AG446" s="352"/>
    </row>
    <row r="447" spans="1:33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  <c r="AE447" s="352"/>
      <c r="AF447" s="352"/>
      <c r="AG447" s="352"/>
    </row>
    <row r="448" spans="1:33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  <c r="AE448" s="352"/>
      <c r="AF448" s="352"/>
      <c r="AG448" s="352"/>
    </row>
    <row r="449" spans="1:33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  <c r="AE449" s="352"/>
      <c r="AF449" s="352"/>
      <c r="AG449" s="352"/>
    </row>
    <row r="450" spans="1:33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  <c r="AE450" s="352"/>
      <c r="AF450" s="352"/>
      <c r="AG450" s="352"/>
    </row>
    <row r="451" spans="1:33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  <c r="AE451" s="352"/>
      <c r="AF451" s="352"/>
      <c r="AG451" s="352"/>
    </row>
    <row r="452" spans="1:33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  <c r="AE452" s="352"/>
      <c r="AF452" s="352"/>
      <c r="AG452" s="352"/>
    </row>
    <row r="453" spans="1:33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  <c r="AE453" s="352"/>
      <c r="AF453" s="352"/>
      <c r="AG453" s="352"/>
    </row>
    <row r="454" spans="1:33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  <c r="AE454" s="352"/>
      <c r="AF454" s="352"/>
      <c r="AG454" s="352"/>
    </row>
    <row r="455" spans="1:33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  <c r="AE455" s="352"/>
      <c r="AF455" s="352"/>
      <c r="AG455" s="352"/>
    </row>
    <row r="456" spans="1:33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  <c r="AE456" s="352"/>
      <c r="AF456" s="352"/>
      <c r="AG456" s="352"/>
    </row>
    <row r="457" spans="1:33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  <c r="AE457" s="352"/>
      <c r="AF457" s="352"/>
      <c r="AG457" s="352"/>
    </row>
    <row r="458" spans="1:33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  <c r="AE458" s="352"/>
      <c r="AF458" s="352"/>
      <c r="AG458" s="352"/>
    </row>
    <row r="459" spans="1:33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  <c r="AE459" s="352"/>
      <c r="AF459" s="352"/>
      <c r="AG459" s="352"/>
    </row>
    <row r="460" spans="1:33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  <c r="AE460" s="352"/>
      <c r="AF460" s="352"/>
      <c r="AG460" s="352"/>
    </row>
    <row r="461" spans="1:33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  <c r="AE461" s="352"/>
      <c r="AF461" s="352"/>
      <c r="AG461" s="352"/>
    </row>
    <row r="462" spans="1:33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  <c r="AE462" s="352"/>
      <c r="AF462" s="352"/>
      <c r="AG462" s="352"/>
    </row>
    <row r="463" spans="1:33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  <c r="AE463" s="352"/>
      <c r="AF463" s="352"/>
      <c r="AG463" s="352"/>
    </row>
    <row r="464" spans="1:33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  <c r="AE464" s="352"/>
      <c r="AF464" s="352"/>
      <c r="AG464" s="352"/>
    </row>
    <row r="465" spans="1:33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  <c r="AE465" s="352"/>
      <c r="AF465" s="352"/>
      <c r="AG465" s="352"/>
    </row>
    <row r="466" spans="1:33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  <c r="AE466" s="352"/>
      <c r="AF466" s="352"/>
      <c r="AG466" s="352"/>
    </row>
    <row r="467" spans="1:33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  <c r="AE467" s="352"/>
      <c r="AF467" s="352"/>
      <c r="AG467" s="352"/>
    </row>
    <row r="468" spans="1:33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  <c r="AE468" s="352"/>
      <c r="AF468" s="352"/>
      <c r="AG468" s="352"/>
    </row>
    <row r="469" spans="1:33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  <c r="AE469" s="352"/>
      <c r="AF469" s="352"/>
      <c r="AG469" s="352"/>
    </row>
    <row r="470" spans="1:33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  <c r="AE470" s="352"/>
      <c r="AF470" s="352"/>
      <c r="AG470" s="352"/>
    </row>
    <row r="471" spans="1:33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  <c r="AE471" s="352"/>
      <c r="AF471" s="352"/>
      <c r="AG471" s="352"/>
    </row>
    <row r="472" spans="1:33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  <c r="AE472" s="352"/>
      <c r="AF472" s="352"/>
      <c r="AG472" s="352"/>
    </row>
    <row r="473" spans="1:33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  <c r="AE473" s="352"/>
      <c r="AF473" s="352"/>
      <c r="AG473" s="352"/>
    </row>
    <row r="474" spans="1:33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  <c r="AE474" s="352"/>
      <c r="AF474" s="352"/>
      <c r="AG474" s="352"/>
    </row>
    <row r="475" spans="1:33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  <c r="AE475" s="352"/>
      <c r="AF475" s="352"/>
      <c r="AG475" s="352"/>
    </row>
    <row r="476" spans="1:33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  <c r="AE476" s="352"/>
      <c r="AF476" s="352"/>
      <c r="AG476" s="352"/>
    </row>
    <row r="477" spans="1:33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  <c r="AE477" s="352"/>
      <c r="AF477" s="352"/>
      <c r="AG477" s="352"/>
    </row>
    <row r="478" spans="1:33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  <c r="AE478" s="352"/>
      <c r="AF478" s="352"/>
      <c r="AG478" s="352"/>
    </row>
    <row r="479" spans="1:33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  <c r="AE479" s="352"/>
      <c r="AF479" s="352"/>
      <c r="AG479" s="352"/>
    </row>
    <row r="480" spans="1:33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  <c r="AE480" s="352"/>
      <c r="AF480" s="352"/>
      <c r="AG480" s="352"/>
    </row>
    <row r="481" spans="1:33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  <c r="AE481" s="352"/>
      <c r="AF481" s="352"/>
      <c r="AG481" s="352"/>
    </row>
    <row r="482" spans="1:33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  <c r="AE482" s="352"/>
      <c r="AF482" s="352"/>
      <c r="AG482" s="352"/>
    </row>
    <row r="483" spans="1:33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  <c r="AE483" s="352"/>
      <c r="AF483" s="352"/>
      <c r="AG483" s="352"/>
    </row>
    <row r="484" spans="1:33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  <c r="AE484" s="352"/>
      <c r="AF484" s="352"/>
      <c r="AG484" s="352"/>
    </row>
    <row r="485" spans="1:33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  <c r="AE485" s="352"/>
      <c r="AF485" s="352"/>
      <c r="AG485" s="352"/>
    </row>
    <row r="486" spans="1:33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  <c r="AE486" s="352"/>
      <c r="AF486" s="352"/>
      <c r="AG486" s="352"/>
    </row>
    <row r="487" spans="1:33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  <c r="AE487" s="352"/>
      <c r="AF487" s="352"/>
      <c r="AG487" s="352"/>
    </row>
    <row r="488" spans="1:33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  <c r="AE488" s="352"/>
      <c r="AF488" s="352"/>
      <c r="AG488" s="352"/>
    </row>
    <row r="489" spans="1:33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  <c r="AE489" s="352"/>
      <c r="AF489" s="352"/>
      <c r="AG489" s="352"/>
    </row>
    <row r="490" spans="1:33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  <c r="AE490" s="352"/>
      <c r="AF490" s="352"/>
      <c r="AG490" s="352"/>
    </row>
    <row r="491" spans="1:33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  <c r="AE491" s="352"/>
      <c r="AF491" s="352"/>
      <c r="AG491" s="352"/>
    </row>
    <row r="492" spans="1:33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  <c r="AE492" s="352"/>
      <c r="AF492" s="352"/>
      <c r="AG492" s="352"/>
    </row>
    <row r="493" spans="1:33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  <c r="AE493" s="352"/>
      <c r="AF493" s="352"/>
      <c r="AG493" s="352"/>
    </row>
    <row r="494" spans="1:33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  <c r="AE494" s="352"/>
      <c r="AF494" s="352"/>
      <c r="AG494" s="352"/>
    </row>
    <row r="495" spans="1:33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  <c r="AE495" s="352"/>
      <c r="AF495" s="352"/>
      <c r="AG495" s="352"/>
    </row>
    <row r="496" spans="1:33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  <c r="AE496" s="352"/>
      <c r="AF496" s="352"/>
      <c r="AG496" s="352"/>
    </row>
    <row r="497" spans="1:33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  <c r="AE497" s="352"/>
      <c r="AF497" s="352"/>
      <c r="AG497" s="352"/>
    </row>
    <row r="498" spans="1:33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  <c r="AE498" s="352"/>
      <c r="AF498" s="352"/>
      <c r="AG498" s="352"/>
    </row>
    <row r="499" spans="1:33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  <c r="AE499" s="352"/>
      <c r="AF499" s="352"/>
      <c r="AG499" s="352"/>
    </row>
    <row r="500" spans="1:33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  <c r="AE500" s="352"/>
      <c r="AF500" s="352"/>
      <c r="AG500" s="352"/>
    </row>
    <row r="501" spans="1:33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  <c r="AE501" s="352"/>
      <c r="AF501" s="352"/>
      <c r="AG501" s="352"/>
    </row>
    <row r="502" spans="1:33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  <c r="AE502" s="352"/>
      <c r="AF502" s="352"/>
      <c r="AG502" s="352"/>
    </row>
    <row r="503" spans="1:33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  <c r="AE503" s="352"/>
      <c r="AF503" s="352"/>
      <c r="AG503" s="352"/>
    </row>
    <row r="504" spans="1:33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  <c r="AE504" s="352"/>
      <c r="AF504" s="352"/>
      <c r="AG504" s="352"/>
    </row>
    <row r="505" spans="1:33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  <c r="AE505" s="352"/>
      <c r="AF505" s="352"/>
      <c r="AG505" s="352"/>
    </row>
    <row r="506" spans="1:33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  <c r="AE506" s="352"/>
      <c r="AF506" s="352"/>
      <c r="AG506" s="352"/>
    </row>
    <row r="507" spans="1:33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  <c r="AE507" s="352"/>
      <c r="AF507" s="352"/>
      <c r="AG507" s="352"/>
    </row>
    <row r="508" spans="1:33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  <c r="AE508" s="352"/>
      <c r="AF508" s="352"/>
      <c r="AG508" s="352"/>
    </row>
    <row r="509" spans="1:33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  <c r="AE509" s="352"/>
      <c r="AF509" s="352"/>
      <c r="AG509" s="352"/>
    </row>
    <row r="510" spans="1:33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  <c r="AE510" s="352"/>
      <c r="AF510" s="352"/>
      <c r="AG510" s="352"/>
    </row>
    <row r="511" spans="1:33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  <c r="AE511" s="352"/>
      <c r="AF511" s="352"/>
      <c r="AG511" s="352"/>
    </row>
    <row r="512" spans="1:33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  <c r="AE512" s="352"/>
      <c r="AF512" s="352"/>
      <c r="AG512" s="352"/>
    </row>
    <row r="513" spans="1:33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  <c r="AE513" s="352"/>
      <c r="AF513" s="352"/>
      <c r="AG513" s="352"/>
    </row>
    <row r="514" spans="1:33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  <c r="AE514" s="352"/>
      <c r="AF514" s="352"/>
      <c r="AG514" s="352"/>
    </row>
    <row r="515" spans="1:33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  <c r="AE515" s="352"/>
      <c r="AF515" s="352"/>
      <c r="AG515" s="352"/>
    </row>
    <row r="516" spans="1:33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  <c r="AE516" s="352"/>
      <c r="AF516" s="352"/>
      <c r="AG516" s="352"/>
    </row>
    <row r="517" spans="1:33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  <c r="AE517" s="352"/>
      <c r="AF517" s="352"/>
      <c r="AG517" s="352"/>
    </row>
    <row r="518" spans="1:33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  <c r="AE518" s="352"/>
      <c r="AF518" s="352"/>
      <c r="AG518" s="352"/>
    </row>
    <row r="519" spans="1:33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  <c r="AE519" s="352"/>
      <c r="AF519" s="352"/>
      <c r="AG519" s="352"/>
    </row>
    <row r="520" spans="1:33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  <c r="AE520" s="352"/>
      <c r="AF520" s="352"/>
      <c r="AG520" s="352"/>
    </row>
    <row r="521" spans="1:33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  <c r="AE521" s="352"/>
      <c r="AF521" s="352"/>
      <c r="AG521" s="352"/>
    </row>
    <row r="522" spans="1:33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  <c r="AE522" s="352"/>
      <c r="AF522" s="352"/>
      <c r="AG522" s="352"/>
    </row>
    <row r="523" spans="1:33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  <c r="AE523" s="352"/>
      <c r="AF523" s="352"/>
      <c r="AG523" s="352"/>
    </row>
    <row r="524" spans="1:33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  <c r="AE524" s="352"/>
      <c r="AF524" s="352"/>
      <c r="AG524" s="352"/>
    </row>
    <row r="525" spans="1:33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  <c r="AE525" s="352"/>
      <c r="AF525" s="352"/>
      <c r="AG525" s="352"/>
    </row>
    <row r="526" spans="1:33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  <c r="AE526" s="352"/>
      <c r="AF526" s="352"/>
      <c r="AG526" s="352"/>
    </row>
    <row r="527" spans="1:33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  <c r="AE527" s="352"/>
      <c r="AF527" s="352"/>
      <c r="AG527" s="352"/>
    </row>
    <row r="528" spans="1:33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  <c r="AE528" s="352"/>
      <c r="AF528" s="352"/>
      <c r="AG528" s="352"/>
    </row>
    <row r="529" spans="1:33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  <c r="AE529" s="352"/>
      <c r="AF529" s="352"/>
      <c r="AG529" s="352"/>
    </row>
    <row r="530" spans="1:33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  <c r="AE530" s="352"/>
      <c r="AF530" s="352"/>
      <c r="AG530" s="352"/>
    </row>
    <row r="531" spans="1:33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  <c r="AE531" s="352"/>
      <c r="AF531" s="352"/>
      <c r="AG531" s="352"/>
    </row>
    <row r="532" spans="1:33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  <c r="AE532" s="352"/>
      <c r="AF532" s="352"/>
      <c r="AG532" s="352"/>
    </row>
    <row r="533" spans="1:33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  <c r="AE533" s="352"/>
      <c r="AF533" s="352"/>
      <c r="AG533" s="352"/>
    </row>
    <row r="534" spans="1:33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  <c r="AE534" s="352"/>
      <c r="AF534" s="352"/>
      <c r="AG534" s="352"/>
    </row>
    <row r="535" spans="1:33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  <c r="AE535" s="352"/>
      <c r="AF535" s="352"/>
      <c r="AG535" s="352"/>
    </row>
    <row r="536" spans="1:33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  <c r="AE536" s="352"/>
      <c r="AF536" s="352"/>
      <c r="AG536" s="352"/>
    </row>
    <row r="537" spans="1:33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  <c r="AE537" s="352"/>
      <c r="AF537" s="352"/>
      <c r="AG537" s="352"/>
    </row>
    <row r="538" spans="1:33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  <c r="AE538" s="352"/>
      <c r="AF538" s="352"/>
      <c r="AG538" s="352"/>
    </row>
    <row r="539" spans="1:33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  <c r="AE539" s="352"/>
      <c r="AF539" s="352"/>
      <c r="AG539" s="352"/>
    </row>
    <row r="540" spans="1:33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  <c r="AE540" s="352"/>
      <c r="AF540" s="352"/>
      <c r="AG540" s="352"/>
    </row>
    <row r="541" spans="1:33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  <c r="AE541" s="352"/>
      <c r="AF541" s="352"/>
      <c r="AG541" s="352"/>
    </row>
    <row r="542" spans="1:33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  <c r="AE542" s="352"/>
      <c r="AF542" s="352"/>
      <c r="AG542" s="352"/>
    </row>
    <row r="543" spans="1:33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  <c r="AE543" s="352"/>
      <c r="AF543" s="352"/>
      <c r="AG543" s="352"/>
    </row>
    <row r="544" spans="1:33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  <c r="AE544" s="352"/>
      <c r="AF544" s="352"/>
      <c r="AG544" s="352"/>
    </row>
    <row r="545" spans="1:33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  <c r="AE545" s="352"/>
      <c r="AF545" s="352"/>
      <c r="AG545" s="352"/>
    </row>
    <row r="546" spans="1:33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  <c r="AE546" s="352"/>
      <c r="AF546" s="352"/>
      <c r="AG546" s="352"/>
    </row>
    <row r="547" spans="1:33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  <c r="AE547" s="352"/>
      <c r="AF547" s="352"/>
      <c r="AG547" s="352"/>
    </row>
    <row r="548" spans="1:33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  <c r="AE548" s="352"/>
      <c r="AF548" s="352"/>
      <c r="AG548" s="352"/>
    </row>
    <row r="549" spans="1:33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  <c r="AE549" s="352"/>
      <c r="AF549" s="352"/>
      <c r="AG549" s="352"/>
    </row>
    <row r="550" spans="1:33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  <c r="AE550" s="352"/>
      <c r="AF550" s="352"/>
      <c r="AG550" s="352"/>
    </row>
    <row r="551" spans="1:33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  <c r="AE551" s="352"/>
      <c r="AF551" s="352"/>
      <c r="AG551" s="352"/>
    </row>
    <row r="552" spans="1:33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  <c r="AE552" s="352"/>
      <c r="AF552" s="352"/>
      <c r="AG552" s="352"/>
    </row>
    <row r="553" spans="1:33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  <c r="AE553" s="352"/>
      <c r="AF553" s="352"/>
      <c r="AG553" s="352"/>
    </row>
    <row r="554" spans="1:33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  <c r="AE554" s="352"/>
      <c r="AF554" s="352"/>
      <c r="AG554" s="352"/>
    </row>
    <row r="555" spans="1:33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  <c r="AE555" s="352"/>
      <c r="AF555" s="352"/>
      <c r="AG555" s="352"/>
    </row>
    <row r="556" spans="1:33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  <c r="AE556" s="352"/>
      <c r="AF556" s="352"/>
      <c r="AG556" s="352"/>
    </row>
    <row r="557" spans="1:33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  <c r="AE557" s="352"/>
      <c r="AF557" s="352"/>
      <c r="AG557" s="352"/>
    </row>
    <row r="558" spans="1:33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  <c r="AE558" s="352"/>
      <c r="AF558" s="352"/>
      <c r="AG558" s="352"/>
    </row>
    <row r="559" spans="1:33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  <c r="AE559" s="352"/>
      <c r="AF559" s="352"/>
      <c r="AG559" s="352"/>
    </row>
    <row r="560" spans="1:33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  <c r="AE560" s="352"/>
      <c r="AF560" s="352"/>
      <c r="AG560" s="352"/>
    </row>
    <row r="561" spans="1:33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  <c r="AE561" s="352"/>
      <c r="AF561" s="352"/>
      <c r="AG561" s="352"/>
    </row>
    <row r="562" spans="1:33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  <c r="AE562" s="352"/>
      <c r="AF562" s="352"/>
      <c r="AG562" s="352"/>
    </row>
    <row r="563" spans="1:33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  <c r="AE563" s="352"/>
      <c r="AF563" s="352"/>
      <c r="AG563" s="352"/>
    </row>
    <row r="564" spans="1:33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  <c r="AE564" s="352"/>
      <c r="AF564" s="352"/>
      <c r="AG564" s="352"/>
    </row>
    <row r="565" spans="1:33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  <c r="AE565" s="352"/>
      <c r="AF565" s="352"/>
      <c r="AG565" s="352"/>
    </row>
    <row r="566" spans="1:33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  <c r="AE566" s="352"/>
      <c r="AF566" s="352"/>
      <c r="AG566" s="352"/>
    </row>
    <row r="567" spans="1:33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  <c r="AE567" s="352"/>
      <c r="AF567" s="352"/>
      <c r="AG567" s="352"/>
    </row>
    <row r="568" spans="1:33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  <c r="AE568" s="352"/>
      <c r="AF568" s="352"/>
      <c r="AG568" s="352"/>
    </row>
    <row r="569" spans="1:33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  <c r="AE569" s="352"/>
      <c r="AF569" s="352"/>
      <c r="AG569" s="352"/>
    </row>
    <row r="570" spans="1:33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  <c r="AE570" s="352"/>
      <c r="AF570" s="352"/>
      <c r="AG570" s="352"/>
    </row>
    <row r="571" spans="1:33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  <c r="AE571" s="352"/>
      <c r="AF571" s="352"/>
      <c r="AG571" s="352"/>
    </row>
    <row r="572" spans="1:33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  <c r="AE572" s="352"/>
      <c r="AF572" s="352"/>
      <c r="AG572" s="352"/>
    </row>
    <row r="573" spans="1:33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  <c r="AE573" s="352"/>
      <c r="AF573" s="352"/>
      <c r="AG573" s="352"/>
    </row>
    <row r="574" spans="1:33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  <c r="AE574" s="352"/>
      <c r="AF574" s="352"/>
      <c r="AG574" s="352"/>
    </row>
    <row r="575" spans="1:33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  <c r="AE575" s="352"/>
      <c r="AF575" s="352"/>
      <c r="AG575" s="352"/>
    </row>
    <row r="576" spans="1:33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  <c r="AE576" s="352"/>
      <c r="AF576" s="352"/>
      <c r="AG576" s="352"/>
    </row>
    <row r="577" spans="1:33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  <c r="AE577" s="352"/>
      <c r="AF577" s="352"/>
      <c r="AG577" s="352"/>
    </row>
    <row r="578" spans="1:33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  <c r="AE578" s="352"/>
      <c r="AF578" s="352"/>
      <c r="AG578" s="352"/>
    </row>
    <row r="579" spans="1:33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  <c r="AE579" s="352"/>
      <c r="AF579" s="352"/>
      <c r="AG579" s="352"/>
    </row>
    <row r="580" spans="1:33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  <c r="AE580" s="352"/>
      <c r="AF580" s="352"/>
      <c r="AG580" s="352"/>
    </row>
    <row r="581" spans="1:33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  <c r="AE581" s="352"/>
      <c r="AF581" s="352"/>
      <c r="AG581" s="352"/>
    </row>
    <row r="582" spans="1:33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  <c r="AE582" s="352"/>
      <c r="AF582" s="352"/>
      <c r="AG582" s="352"/>
    </row>
    <row r="583" spans="1:33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  <c r="AE583" s="352"/>
      <c r="AF583" s="352"/>
      <c r="AG583" s="352"/>
    </row>
    <row r="584" spans="1:33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  <c r="AE584" s="352"/>
      <c r="AF584" s="352"/>
      <c r="AG584" s="352"/>
    </row>
    <row r="585" spans="1:33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  <c r="AE585" s="352"/>
      <c r="AF585" s="352"/>
      <c r="AG585" s="352"/>
    </row>
    <row r="586" spans="1:33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  <c r="AE586" s="352"/>
      <c r="AF586" s="352"/>
      <c r="AG586" s="352"/>
    </row>
    <row r="587" spans="1:33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  <c r="AE587" s="352"/>
      <c r="AF587" s="352"/>
      <c r="AG587" s="352"/>
    </row>
    <row r="588" spans="1:33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  <c r="AE588" s="352"/>
      <c r="AF588" s="352"/>
      <c r="AG588" s="352"/>
    </row>
    <row r="589" spans="1:33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  <c r="AE589" s="352"/>
      <c r="AF589" s="352"/>
      <c r="AG589" s="352"/>
    </row>
    <row r="590" spans="1:33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  <c r="AE590" s="352"/>
      <c r="AF590" s="352"/>
      <c r="AG590" s="352"/>
    </row>
    <row r="591" spans="1:33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  <c r="AE591" s="352"/>
      <c r="AF591" s="352"/>
      <c r="AG591" s="352"/>
    </row>
    <row r="592" spans="1:33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  <c r="AE592" s="352"/>
      <c r="AF592" s="352"/>
      <c r="AG592" s="352"/>
    </row>
    <row r="593" spans="1:33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  <c r="AE593" s="352"/>
      <c r="AF593" s="352"/>
      <c r="AG593" s="352"/>
    </row>
    <row r="594" spans="1:33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  <c r="AE594" s="352"/>
      <c r="AF594" s="352"/>
      <c r="AG594" s="352"/>
    </row>
    <row r="595" spans="1:33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  <c r="AE595" s="352"/>
      <c r="AF595" s="352"/>
      <c r="AG595" s="352"/>
    </row>
    <row r="596" spans="1:33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  <c r="AE596" s="352"/>
      <c r="AF596" s="352"/>
      <c r="AG596" s="352"/>
    </row>
    <row r="597" spans="1:33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  <c r="AE597" s="352"/>
      <c r="AF597" s="352"/>
      <c r="AG597" s="352"/>
    </row>
    <row r="598" spans="1:33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  <c r="AE598" s="352"/>
      <c r="AF598" s="352"/>
      <c r="AG598" s="352"/>
    </row>
    <row r="599" spans="1:33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  <c r="AE599" s="352"/>
      <c r="AF599" s="352"/>
      <c r="AG599" s="352"/>
    </row>
    <row r="600" spans="1:33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  <c r="AE600" s="352"/>
      <c r="AF600" s="352"/>
      <c r="AG600" s="352"/>
    </row>
    <row r="601" spans="1:33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  <c r="AE601" s="352"/>
      <c r="AF601" s="352"/>
      <c r="AG601" s="352"/>
    </row>
    <row r="602" spans="1:33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  <c r="AE602" s="352"/>
      <c r="AF602" s="352"/>
      <c r="AG602" s="352"/>
    </row>
    <row r="603" spans="1:33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  <c r="AE603" s="352"/>
      <c r="AF603" s="352"/>
      <c r="AG603" s="352"/>
    </row>
    <row r="604" spans="1:33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  <c r="AE604" s="352"/>
      <c r="AF604" s="352"/>
      <c r="AG604" s="352"/>
    </row>
    <row r="605" spans="1:33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  <c r="AE605" s="352"/>
      <c r="AF605" s="352"/>
      <c r="AG605" s="352"/>
    </row>
    <row r="606" spans="1:33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  <c r="AE606" s="352"/>
      <c r="AF606" s="352"/>
      <c r="AG606" s="352"/>
    </row>
    <row r="607" spans="1:33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  <c r="AE607" s="352"/>
      <c r="AF607" s="352"/>
      <c r="AG607" s="352"/>
    </row>
    <row r="608" spans="1:33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  <c r="AE608" s="352"/>
      <c r="AF608" s="352"/>
      <c r="AG608" s="352"/>
    </row>
    <row r="609" spans="1:33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  <c r="AE609" s="352"/>
      <c r="AF609" s="352"/>
      <c r="AG609" s="352"/>
    </row>
    <row r="610" spans="1:33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  <c r="AE610" s="352"/>
      <c r="AF610" s="352"/>
      <c r="AG610" s="352"/>
    </row>
    <row r="611" spans="1:33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  <c r="AE611" s="352"/>
      <c r="AF611" s="352"/>
      <c r="AG611" s="352"/>
    </row>
    <row r="612" spans="1:33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  <c r="AE612" s="352"/>
      <c r="AF612" s="352"/>
      <c r="AG612" s="352"/>
    </row>
    <row r="613" spans="1:33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  <c r="AE613" s="352"/>
      <c r="AF613" s="352"/>
      <c r="AG613" s="352"/>
    </row>
    <row r="614" spans="1:33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  <c r="AE614" s="352"/>
      <c r="AF614" s="352"/>
      <c r="AG614" s="352"/>
    </row>
    <row r="615" spans="1:33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  <c r="AE615" s="352"/>
      <c r="AF615" s="352"/>
      <c r="AG615" s="352"/>
    </row>
    <row r="616" spans="1:33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  <c r="AE616" s="352"/>
      <c r="AF616" s="352"/>
      <c r="AG616" s="352"/>
    </row>
    <row r="617" spans="1:33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  <c r="AE617" s="352"/>
      <c r="AF617" s="352"/>
      <c r="AG617" s="352"/>
    </row>
    <row r="618" spans="1:33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  <c r="AE618" s="352"/>
      <c r="AF618" s="352"/>
      <c r="AG618" s="352"/>
    </row>
    <row r="619" spans="1:33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  <c r="AE619" s="352"/>
      <c r="AF619" s="352"/>
      <c r="AG619" s="352"/>
    </row>
    <row r="620" spans="1:33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  <c r="AE620" s="352"/>
      <c r="AF620" s="352"/>
      <c r="AG620" s="352"/>
    </row>
    <row r="621" spans="1:33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  <c r="AE621" s="352"/>
      <c r="AF621" s="352"/>
      <c r="AG621" s="352"/>
    </row>
    <row r="622" spans="1:33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  <c r="AE622" s="352"/>
      <c r="AF622" s="352"/>
      <c r="AG622" s="352"/>
    </row>
    <row r="623" spans="1:33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  <c r="AE623" s="352"/>
      <c r="AF623" s="352"/>
      <c r="AG623" s="352"/>
    </row>
    <row r="624" spans="1:33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  <c r="AE624" s="352"/>
      <c r="AF624" s="352"/>
      <c r="AG624" s="352"/>
    </row>
    <row r="625" spans="1:33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  <c r="AE625" s="352"/>
      <c r="AF625" s="352"/>
      <c r="AG625" s="352"/>
    </row>
    <row r="626" spans="1:33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  <c r="AE626" s="352"/>
      <c r="AF626" s="352"/>
      <c r="AG626" s="352"/>
    </row>
    <row r="627" spans="1:33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  <c r="AE627" s="352"/>
      <c r="AF627" s="352"/>
      <c r="AG627" s="352"/>
    </row>
    <row r="628" spans="1:33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  <c r="AE628" s="352"/>
      <c r="AF628" s="352"/>
      <c r="AG628" s="352"/>
    </row>
    <row r="629" spans="1:33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  <c r="AE629" s="352"/>
      <c r="AF629" s="352"/>
      <c r="AG629" s="352"/>
    </row>
    <row r="630" spans="1:33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  <c r="AE630" s="352"/>
      <c r="AF630" s="352"/>
      <c r="AG630" s="352"/>
    </row>
    <row r="631" spans="1:33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  <c r="AE631" s="352"/>
      <c r="AF631" s="352"/>
      <c r="AG631" s="352"/>
    </row>
    <row r="632" spans="1:33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  <c r="AE632" s="352"/>
      <c r="AF632" s="352"/>
      <c r="AG632" s="352"/>
    </row>
    <row r="633" spans="1:33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  <c r="AE633" s="352"/>
      <c r="AF633" s="352"/>
      <c r="AG633" s="352"/>
    </row>
    <row r="634" spans="1:33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  <c r="AE634" s="352"/>
      <c r="AF634" s="352"/>
      <c r="AG634" s="352"/>
    </row>
    <row r="635" spans="1:33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  <c r="AE635" s="352"/>
      <c r="AF635" s="352"/>
      <c r="AG635" s="352"/>
    </row>
    <row r="636" spans="1:33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  <c r="AE636" s="352"/>
      <c r="AF636" s="352"/>
      <c r="AG636" s="352"/>
    </row>
    <row r="637" spans="1:33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  <c r="AE637" s="352"/>
      <c r="AF637" s="352"/>
      <c r="AG637" s="352"/>
    </row>
    <row r="638" spans="1:33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  <c r="AE638" s="352"/>
      <c r="AF638" s="352"/>
      <c r="AG638" s="352"/>
    </row>
    <row r="639" spans="1:33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  <c r="AE639" s="352"/>
      <c r="AF639" s="352"/>
      <c r="AG639" s="352"/>
    </row>
    <row r="640" spans="1:33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  <c r="AE640" s="352"/>
      <c r="AF640" s="352"/>
      <c r="AG640" s="352"/>
    </row>
    <row r="641" spans="1:33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  <c r="AE641" s="352"/>
      <c r="AF641" s="352"/>
      <c r="AG641" s="352"/>
    </row>
    <row r="642" spans="1:33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  <c r="AE642" s="352"/>
      <c r="AF642" s="352"/>
      <c r="AG642" s="352"/>
    </row>
    <row r="643" spans="1:33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  <c r="AE643" s="352"/>
      <c r="AF643" s="352"/>
      <c r="AG643" s="352"/>
    </row>
    <row r="644" spans="1:33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  <c r="AE644" s="352"/>
      <c r="AF644" s="352"/>
      <c r="AG644" s="352"/>
    </row>
    <row r="645" spans="1:33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  <c r="AE645" s="352"/>
      <c r="AF645" s="352"/>
      <c r="AG645" s="352"/>
    </row>
    <row r="646" spans="1:33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  <c r="AE646" s="352"/>
      <c r="AF646" s="352"/>
      <c r="AG646" s="352"/>
    </row>
    <row r="647" spans="1:33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  <c r="AE647" s="352"/>
      <c r="AF647" s="352"/>
      <c r="AG647" s="352"/>
    </row>
    <row r="648" spans="1:33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  <c r="AE648" s="352"/>
      <c r="AF648" s="352"/>
      <c r="AG648" s="352"/>
    </row>
    <row r="649" spans="1:33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  <c r="AE649" s="352"/>
      <c r="AF649" s="352"/>
      <c r="AG649" s="352"/>
    </row>
    <row r="650" spans="1:33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  <c r="AE650" s="352"/>
      <c r="AF650" s="352"/>
      <c r="AG650" s="352"/>
    </row>
    <row r="651" spans="1:33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  <c r="AE651" s="352"/>
      <c r="AF651" s="352"/>
      <c r="AG651" s="352"/>
    </row>
    <row r="652" spans="1:33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  <c r="AE652" s="352"/>
      <c r="AF652" s="352"/>
      <c r="AG652" s="352"/>
    </row>
    <row r="653" spans="1:33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  <c r="AE653" s="352"/>
      <c r="AF653" s="352"/>
      <c r="AG653" s="352"/>
    </row>
    <row r="654" spans="1:33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  <c r="AE654" s="352"/>
      <c r="AF654" s="352"/>
      <c r="AG654" s="352"/>
    </row>
    <row r="655" spans="1:33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  <c r="AE655" s="352"/>
      <c r="AF655" s="352"/>
      <c r="AG655" s="352"/>
    </row>
    <row r="656" spans="1:33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  <c r="AE656" s="352"/>
      <c r="AF656" s="352"/>
      <c r="AG656" s="352"/>
    </row>
    <row r="657" spans="1:33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  <c r="AE657" s="352"/>
      <c r="AF657" s="352"/>
      <c r="AG657" s="352"/>
    </row>
    <row r="658" spans="1:33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  <c r="AE658" s="352"/>
      <c r="AF658" s="352"/>
      <c r="AG658" s="352"/>
    </row>
    <row r="659" spans="1:33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  <c r="AE659" s="352"/>
      <c r="AF659" s="352"/>
      <c r="AG659" s="352"/>
    </row>
    <row r="660" spans="1:33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  <c r="AE660" s="352"/>
      <c r="AF660" s="352"/>
      <c r="AG660" s="352"/>
    </row>
    <row r="661" spans="1:33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  <c r="AE661" s="352"/>
      <c r="AF661" s="352"/>
      <c r="AG661" s="352"/>
    </row>
    <row r="662" spans="1:33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  <c r="AE662" s="352"/>
      <c r="AF662" s="352"/>
      <c r="AG662" s="352"/>
    </row>
    <row r="663" spans="1:33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  <c r="AE663" s="352"/>
      <c r="AF663" s="352"/>
      <c r="AG663" s="352"/>
    </row>
    <row r="664" spans="1:33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  <c r="AE664" s="352"/>
      <c r="AF664" s="352"/>
      <c r="AG664" s="352"/>
    </row>
    <row r="665" spans="1:33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  <c r="AE665" s="352"/>
      <c r="AF665" s="352"/>
      <c r="AG665" s="352"/>
    </row>
    <row r="666" spans="1:33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  <c r="AE666" s="352"/>
      <c r="AF666" s="352"/>
      <c r="AG666" s="352"/>
    </row>
    <row r="667" spans="1:33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  <c r="AE667" s="352"/>
      <c r="AF667" s="352"/>
      <c r="AG667" s="352"/>
    </row>
    <row r="668" spans="1:33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  <c r="AE668" s="352"/>
      <c r="AF668" s="352"/>
      <c r="AG668" s="352"/>
    </row>
    <row r="669" spans="1:33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  <c r="AE669" s="352"/>
      <c r="AF669" s="352"/>
      <c r="AG669" s="352"/>
    </row>
    <row r="670" spans="1:33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  <c r="AE670" s="352"/>
      <c r="AF670" s="352"/>
      <c r="AG670" s="352"/>
    </row>
    <row r="671" spans="1:33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  <c r="AE671" s="352"/>
      <c r="AF671" s="352"/>
      <c r="AG671" s="352"/>
    </row>
    <row r="672" spans="1:33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  <c r="AE672" s="352"/>
      <c r="AF672" s="352"/>
      <c r="AG672" s="352"/>
    </row>
    <row r="673" spans="1:33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  <c r="AE673" s="352"/>
      <c r="AF673" s="352"/>
      <c r="AG673" s="352"/>
    </row>
    <row r="674" spans="1:33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  <c r="AE674" s="352"/>
      <c r="AF674" s="352"/>
      <c r="AG674" s="352"/>
    </row>
    <row r="675" spans="1:33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  <c r="AE675" s="352"/>
      <c r="AF675" s="352"/>
      <c r="AG675" s="352"/>
    </row>
    <row r="676" spans="1:33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  <c r="AE676" s="352"/>
      <c r="AF676" s="352"/>
      <c r="AG676" s="352"/>
    </row>
    <row r="677" spans="1:33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  <c r="AE677" s="352"/>
      <c r="AF677" s="352"/>
      <c r="AG677" s="352"/>
    </row>
    <row r="678" spans="1:33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  <c r="AE678" s="352"/>
      <c r="AF678" s="352"/>
      <c r="AG678" s="352"/>
    </row>
    <row r="679" spans="1:33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  <c r="AE679" s="352"/>
      <c r="AF679" s="352"/>
      <c r="AG679" s="352"/>
    </row>
    <row r="680" spans="1:33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  <c r="AE680" s="352"/>
      <c r="AF680" s="352"/>
      <c r="AG680" s="352"/>
    </row>
    <row r="681" spans="1:33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  <c r="AE681" s="352"/>
      <c r="AF681" s="352"/>
      <c r="AG681" s="352"/>
    </row>
    <row r="682" spans="1:33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  <c r="AE682" s="352"/>
      <c r="AF682" s="352"/>
      <c r="AG682" s="352"/>
    </row>
    <row r="683" spans="1:33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  <c r="AE683" s="352"/>
      <c r="AF683" s="352"/>
      <c r="AG683" s="352"/>
    </row>
    <row r="684" spans="1:33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  <c r="AE684" s="352"/>
      <c r="AF684" s="352"/>
      <c r="AG684" s="352"/>
    </row>
    <row r="685" spans="1:33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  <c r="AE685" s="352"/>
      <c r="AF685" s="352"/>
      <c r="AG685" s="352"/>
    </row>
    <row r="686" spans="1:33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  <c r="AE686" s="352"/>
      <c r="AF686" s="352"/>
      <c r="AG686" s="352"/>
    </row>
    <row r="687" spans="1:33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  <c r="AE687" s="352"/>
      <c r="AF687" s="352"/>
      <c r="AG687" s="352"/>
    </row>
    <row r="688" spans="1:33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  <c r="AE688" s="352"/>
      <c r="AF688" s="352"/>
      <c r="AG688" s="352"/>
    </row>
    <row r="689" spans="1:33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  <c r="AE689" s="352"/>
      <c r="AF689" s="352"/>
      <c r="AG689" s="352"/>
    </row>
    <row r="690" spans="1:33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  <c r="AE690" s="352"/>
      <c r="AF690" s="352"/>
      <c r="AG690" s="352"/>
    </row>
    <row r="691" spans="1:33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  <c r="AE691" s="352"/>
      <c r="AF691" s="352"/>
      <c r="AG691" s="352"/>
    </row>
    <row r="692" spans="1:33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  <c r="AE692" s="352"/>
      <c r="AF692" s="352"/>
      <c r="AG692" s="352"/>
    </row>
    <row r="693" spans="1:33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  <c r="AE693" s="352"/>
      <c r="AF693" s="352"/>
      <c r="AG693" s="352"/>
    </row>
    <row r="694" spans="1:33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  <c r="AE694" s="352"/>
      <c r="AF694" s="352"/>
      <c r="AG694" s="352"/>
    </row>
    <row r="695" spans="1:33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  <c r="AE695" s="352"/>
      <c r="AF695" s="352"/>
      <c r="AG695" s="352"/>
    </row>
    <row r="696" spans="1:33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  <c r="AE696" s="352"/>
      <c r="AF696" s="352"/>
      <c r="AG696" s="352"/>
    </row>
    <row r="697" spans="1:33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  <c r="AE697" s="352"/>
      <c r="AF697" s="352"/>
      <c r="AG697" s="352"/>
    </row>
    <row r="698" spans="1:33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  <c r="AE698" s="352"/>
      <c r="AF698" s="352"/>
      <c r="AG698" s="352"/>
    </row>
    <row r="699" spans="1:33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  <c r="AE699" s="352"/>
      <c r="AF699" s="352"/>
      <c r="AG699" s="352"/>
    </row>
    <row r="700" spans="1:33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  <c r="AE700" s="352"/>
      <c r="AF700" s="352"/>
      <c r="AG700" s="352"/>
    </row>
    <row r="701" spans="1:33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  <c r="AE701" s="352"/>
      <c r="AF701" s="352"/>
      <c r="AG701" s="352"/>
    </row>
    <row r="702" spans="1:33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  <c r="AE702" s="352"/>
      <c r="AF702" s="352"/>
      <c r="AG702" s="352"/>
    </row>
    <row r="703" spans="1:33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  <c r="AE703" s="352"/>
      <c r="AF703" s="352"/>
      <c r="AG703" s="352"/>
    </row>
    <row r="704" spans="1:33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  <c r="AE704" s="352"/>
      <c r="AF704" s="352"/>
      <c r="AG704" s="352"/>
    </row>
    <row r="705" spans="1:33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  <c r="AE705" s="352"/>
      <c r="AF705" s="352"/>
      <c r="AG705" s="352"/>
    </row>
    <row r="706" spans="1:33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  <c r="AE706" s="352"/>
      <c r="AF706" s="352"/>
      <c r="AG706" s="352"/>
    </row>
    <row r="707" spans="1:33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  <c r="AE707" s="352"/>
      <c r="AF707" s="352"/>
      <c r="AG707" s="352"/>
    </row>
    <row r="708" spans="1:33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  <c r="AE708" s="352"/>
      <c r="AF708" s="352"/>
      <c r="AG708" s="352"/>
    </row>
    <row r="709" spans="1:33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  <c r="AE709" s="352"/>
      <c r="AF709" s="352"/>
      <c r="AG709" s="352"/>
    </row>
    <row r="710" spans="1:33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  <c r="AE710" s="352"/>
      <c r="AF710" s="352"/>
      <c r="AG710" s="352"/>
    </row>
    <row r="711" spans="1:33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  <c r="AE711" s="352"/>
      <c r="AF711" s="352"/>
      <c r="AG711" s="352"/>
    </row>
    <row r="712" spans="1:33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  <c r="AE712" s="352"/>
      <c r="AF712" s="352"/>
      <c r="AG712" s="352"/>
    </row>
    <row r="713" spans="1:33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  <c r="AE713" s="352"/>
      <c r="AF713" s="352"/>
      <c r="AG713" s="352"/>
    </row>
    <row r="714" spans="1:33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  <c r="AE714" s="352"/>
      <c r="AF714" s="352"/>
      <c r="AG714" s="352"/>
    </row>
    <row r="715" spans="1:33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  <c r="AE715" s="352"/>
      <c r="AF715" s="352"/>
      <c r="AG715" s="352"/>
    </row>
    <row r="716" spans="1:33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  <c r="AE716" s="352"/>
      <c r="AF716" s="352"/>
      <c r="AG716" s="352"/>
    </row>
    <row r="717" spans="1:33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  <c r="AE717" s="352"/>
      <c r="AF717" s="352"/>
      <c r="AG717" s="352"/>
    </row>
    <row r="718" spans="1:33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  <c r="AE718" s="352"/>
      <c r="AF718" s="352"/>
      <c r="AG718" s="352"/>
    </row>
    <row r="719" spans="1:33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  <c r="AE719" s="352"/>
      <c r="AF719" s="352"/>
      <c r="AG719" s="352"/>
    </row>
    <row r="720" spans="1:33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  <c r="AE720" s="352"/>
      <c r="AF720" s="352"/>
      <c r="AG720" s="352"/>
    </row>
    <row r="721" spans="1:33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  <c r="AE721" s="352"/>
      <c r="AF721" s="352"/>
      <c r="AG721" s="352"/>
    </row>
    <row r="722" spans="1:33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  <c r="AE722" s="352"/>
      <c r="AF722" s="352"/>
      <c r="AG722" s="352"/>
    </row>
    <row r="723" spans="1:33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  <c r="AE723" s="352"/>
      <c r="AF723" s="352"/>
      <c r="AG723" s="352"/>
    </row>
    <row r="724" spans="1:33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  <c r="AE724" s="352"/>
      <c r="AF724" s="352"/>
      <c r="AG724" s="352"/>
    </row>
    <row r="725" spans="1:33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  <c r="AE725" s="352"/>
      <c r="AF725" s="352"/>
      <c r="AG725" s="352"/>
    </row>
    <row r="726" spans="1:33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  <c r="AE726" s="352"/>
      <c r="AF726" s="352"/>
      <c r="AG726" s="352"/>
    </row>
    <row r="727" spans="1:33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  <c r="AE727" s="352"/>
      <c r="AF727" s="352"/>
      <c r="AG727" s="352"/>
    </row>
    <row r="728" spans="1:33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  <c r="AE728" s="352"/>
      <c r="AF728" s="352"/>
      <c r="AG728" s="352"/>
    </row>
    <row r="729" spans="1:33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  <c r="AE729" s="352"/>
      <c r="AF729" s="352"/>
      <c r="AG729" s="352"/>
    </row>
    <row r="730" spans="1:33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  <c r="AE730" s="352"/>
      <c r="AF730" s="352"/>
      <c r="AG730" s="352"/>
    </row>
    <row r="731" spans="1:33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  <c r="AE731" s="352"/>
      <c r="AF731" s="352"/>
      <c r="AG731" s="352"/>
    </row>
    <row r="732" spans="1:33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  <c r="AE732" s="352"/>
      <c r="AF732" s="352"/>
      <c r="AG732" s="352"/>
    </row>
    <row r="733" spans="1:33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  <c r="AE733" s="352"/>
      <c r="AF733" s="352"/>
      <c r="AG733" s="352"/>
    </row>
    <row r="734" spans="1:33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  <c r="AE734" s="352"/>
      <c r="AF734" s="352"/>
      <c r="AG734" s="352"/>
    </row>
    <row r="735" spans="1:33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  <c r="AE735" s="352"/>
      <c r="AF735" s="352"/>
      <c r="AG735" s="352"/>
    </row>
    <row r="736" spans="1:33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  <c r="AE736" s="352"/>
      <c r="AF736" s="352"/>
      <c r="AG736" s="352"/>
    </row>
    <row r="737" spans="1:33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  <c r="AE737" s="352"/>
      <c r="AF737" s="352"/>
      <c r="AG737" s="352"/>
    </row>
    <row r="738" spans="1:33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  <c r="AE738" s="352"/>
      <c r="AF738" s="352"/>
      <c r="AG738" s="352"/>
    </row>
    <row r="739" spans="1:33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  <c r="AE739" s="352"/>
      <c r="AF739" s="352"/>
      <c r="AG739" s="352"/>
    </row>
    <row r="740" spans="1:33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  <c r="AE740" s="352"/>
      <c r="AF740" s="352"/>
      <c r="AG740" s="352"/>
    </row>
    <row r="741" spans="1:33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  <c r="AE741" s="352"/>
      <c r="AF741" s="352"/>
      <c r="AG741" s="352"/>
    </row>
    <row r="742" spans="1:33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  <c r="AE742" s="352"/>
      <c r="AF742" s="352"/>
      <c r="AG742" s="352"/>
    </row>
    <row r="743" spans="1:33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  <c r="AE743" s="352"/>
      <c r="AF743" s="352"/>
      <c r="AG743" s="352"/>
    </row>
    <row r="744" spans="1:33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  <c r="AE744" s="352"/>
      <c r="AF744" s="352"/>
      <c r="AG744" s="352"/>
    </row>
    <row r="745" spans="1:33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  <c r="AE745" s="352"/>
      <c r="AF745" s="352"/>
      <c r="AG745" s="352"/>
    </row>
    <row r="746" spans="1:33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  <c r="AE746" s="352"/>
      <c r="AF746" s="352"/>
      <c r="AG746" s="352"/>
    </row>
    <row r="747" spans="1:33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  <c r="AE747" s="352"/>
      <c r="AF747" s="352"/>
      <c r="AG747" s="352"/>
    </row>
    <row r="748" spans="1:33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  <c r="AE748" s="352"/>
      <c r="AF748" s="352"/>
      <c r="AG748" s="352"/>
    </row>
    <row r="749" spans="1:33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  <c r="AE749" s="352"/>
      <c r="AF749" s="352"/>
      <c r="AG749" s="352"/>
    </row>
    <row r="750" spans="1:33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  <c r="AE750" s="352"/>
      <c r="AF750" s="352"/>
      <c r="AG750" s="352"/>
    </row>
    <row r="751" spans="1:33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  <c r="AE751" s="352"/>
      <c r="AF751" s="352"/>
      <c r="AG751" s="352"/>
    </row>
    <row r="752" spans="1:33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  <c r="AE752" s="352"/>
      <c r="AF752" s="352"/>
      <c r="AG752" s="352"/>
    </row>
    <row r="753" spans="1:33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  <c r="AE753" s="352"/>
      <c r="AF753" s="352"/>
      <c r="AG753" s="352"/>
    </row>
    <row r="754" spans="1:33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  <c r="AE754" s="352"/>
      <c r="AF754" s="352"/>
      <c r="AG754" s="352"/>
    </row>
    <row r="755" spans="1:33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  <c r="AE755" s="352"/>
      <c r="AF755" s="352"/>
      <c r="AG755" s="352"/>
    </row>
    <row r="756" spans="1:33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  <c r="AE756" s="352"/>
      <c r="AF756" s="352"/>
      <c r="AG756" s="352"/>
    </row>
    <row r="757" spans="1:33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  <c r="AE757" s="352"/>
      <c r="AF757" s="352"/>
      <c r="AG757" s="352"/>
    </row>
    <row r="758" spans="1:33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  <c r="AE758" s="352"/>
      <c r="AF758" s="352"/>
      <c r="AG758" s="352"/>
    </row>
    <row r="759" spans="1:33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  <c r="AE759" s="352"/>
      <c r="AF759" s="352"/>
      <c r="AG759" s="352"/>
    </row>
    <row r="760" spans="1:33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  <c r="AE760" s="352"/>
      <c r="AF760" s="352"/>
      <c r="AG760" s="352"/>
    </row>
    <row r="761" spans="1:33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  <c r="AE761" s="352"/>
      <c r="AF761" s="352"/>
      <c r="AG761" s="352"/>
    </row>
    <row r="762" spans="1:33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  <c r="AE762" s="352"/>
      <c r="AF762" s="352"/>
      <c r="AG762" s="352"/>
    </row>
    <row r="763" spans="1:33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  <c r="AE763" s="352"/>
      <c r="AF763" s="352"/>
      <c r="AG763" s="352"/>
    </row>
    <row r="764" spans="1:33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  <c r="AE764" s="352"/>
      <c r="AF764" s="352"/>
      <c r="AG764" s="352"/>
    </row>
    <row r="765" spans="1:33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  <c r="AE765" s="352"/>
      <c r="AF765" s="352"/>
      <c r="AG765" s="352"/>
    </row>
    <row r="766" spans="1:33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  <c r="AE766" s="352"/>
      <c r="AF766" s="352"/>
      <c r="AG766" s="352"/>
    </row>
    <row r="767" spans="1:33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  <c r="AE767" s="352"/>
      <c r="AF767" s="352"/>
      <c r="AG767" s="352"/>
    </row>
    <row r="768" spans="1:33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  <c r="AE768" s="352"/>
      <c r="AF768" s="352"/>
      <c r="AG768" s="352"/>
    </row>
    <row r="769" spans="1:33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  <c r="AE769" s="352"/>
      <c r="AF769" s="352"/>
      <c r="AG769" s="352"/>
    </row>
    <row r="770" spans="1:33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  <c r="AE770" s="352"/>
      <c r="AF770" s="352"/>
      <c r="AG770" s="352"/>
    </row>
    <row r="771" spans="1:33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  <c r="AE771" s="352"/>
      <c r="AF771" s="352"/>
      <c r="AG771" s="352"/>
    </row>
    <row r="772" spans="1:33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  <c r="AE772" s="352"/>
      <c r="AF772" s="352"/>
      <c r="AG772" s="352"/>
    </row>
    <row r="773" spans="1:33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  <c r="AE773" s="352"/>
      <c r="AF773" s="352"/>
      <c r="AG773" s="352"/>
    </row>
    <row r="774" spans="1:33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  <c r="AE774" s="352"/>
      <c r="AF774" s="352"/>
      <c r="AG774" s="352"/>
    </row>
    <row r="775" spans="1:33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  <c r="AE775" s="352"/>
      <c r="AF775" s="352"/>
      <c r="AG775" s="352"/>
    </row>
    <row r="776" spans="1:33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  <c r="AE776" s="352"/>
      <c r="AF776" s="352"/>
      <c r="AG776" s="352"/>
    </row>
    <row r="777" spans="1:33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  <c r="AE777" s="352"/>
      <c r="AF777" s="352"/>
      <c r="AG777" s="352"/>
    </row>
    <row r="778" spans="1:33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  <c r="AE778" s="352"/>
      <c r="AF778" s="352"/>
      <c r="AG778" s="352"/>
    </row>
    <row r="779" spans="1:33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  <c r="AE779" s="352"/>
      <c r="AF779" s="352"/>
      <c r="AG779" s="352"/>
    </row>
    <row r="780" spans="1:33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  <c r="AE780" s="352"/>
      <c r="AF780" s="352"/>
      <c r="AG780" s="352"/>
    </row>
    <row r="781" spans="1:33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  <c r="AE781" s="352"/>
      <c r="AF781" s="352"/>
      <c r="AG781" s="352"/>
    </row>
    <row r="782" spans="1:33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  <c r="AE782" s="352"/>
      <c r="AF782" s="352"/>
      <c r="AG782" s="352"/>
    </row>
    <row r="783" spans="1:33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  <c r="AE783" s="352"/>
      <c r="AF783" s="352"/>
      <c r="AG783" s="352"/>
    </row>
    <row r="784" spans="1:33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  <c r="AE784" s="352"/>
      <c r="AF784" s="352"/>
      <c r="AG784" s="352"/>
    </row>
    <row r="785" spans="1:33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  <c r="AE785" s="352"/>
      <c r="AF785" s="352"/>
      <c r="AG785" s="352"/>
    </row>
    <row r="786" spans="1:33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  <c r="AE786" s="352"/>
      <c r="AF786" s="352"/>
      <c r="AG786" s="352"/>
    </row>
    <row r="787" spans="1:33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  <c r="AE787" s="352"/>
      <c r="AF787" s="352"/>
      <c r="AG787" s="352"/>
    </row>
    <row r="788" spans="1:33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  <c r="AE788" s="352"/>
      <c r="AF788" s="352"/>
      <c r="AG788" s="352"/>
    </row>
    <row r="789" spans="1:33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  <c r="AE789" s="352"/>
      <c r="AF789" s="352"/>
      <c r="AG789" s="352"/>
    </row>
    <row r="790" spans="1:33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  <c r="AE790" s="352"/>
      <c r="AF790" s="352"/>
      <c r="AG790" s="352"/>
    </row>
    <row r="791" spans="1:33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  <c r="AE791" s="352"/>
      <c r="AF791" s="352"/>
      <c r="AG791" s="352"/>
    </row>
    <row r="792" spans="1:33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  <c r="AE792" s="352"/>
      <c r="AF792" s="352"/>
      <c r="AG792" s="352"/>
    </row>
    <row r="793" spans="1:33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  <c r="AE793" s="352"/>
      <c r="AF793" s="352"/>
      <c r="AG793" s="352"/>
    </row>
    <row r="794" spans="1:33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  <c r="AE794" s="352"/>
      <c r="AF794" s="352"/>
      <c r="AG794" s="352"/>
    </row>
    <row r="795" spans="1:33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  <c r="AE795" s="352"/>
      <c r="AF795" s="352"/>
      <c r="AG795" s="352"/>
    </row>
    <row r="796" spans="1:33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  <c r="AE796" s="352"/>
      <c r="AF796" s="352"/>
      <c r="AG796" s="352"/>
    </row>
    <row r="797" spans="1:33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  <c r="AE797" s="352"/>
      <c r="AF797" s="352"/>
      <c r="AG797" s="352"/>
    </row>
    <row r="798" spans="1:33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  <c r="AE798" s="352"/>
      <c r="AF798" s="352"/>
      <c r="AG798" s="352"/>
    </row>
    <row r="799" spans="1:33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  <c r="AE799" s="352"/>
      <c r="AF799" s="352"/>
      <c r="AG799" s="352"/>
    </row>
    <row r="800" spans="1:33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  <c r="AE800" s="352"/>
      <c r="AF800" s="352"/>
      <c r="AG800" s="352"/>
    </row>
    <row r="801" spans="1:33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  <c r="AE801" s="352"/>
      <c r="AF801" s="352"/>
      <c r="AG801" s="352"/>
    </row>
    <row r="802" spans="1:33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  <c r="AE802" s="352"/>
      <c r="AF802" s="352"/>
      <c r="AG802" s="352"/>
    </row>
    <row r="803" spans="1:33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  <c r="AE803" s="352"/>
      <c r="AF803" s="352"/>
      <c r="AG803" s="352"/>
    </row>
    <row r="804" spans="1:33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  <c r="AE804" s="352"/>
      <c r="AF804" s="352"/>
      <c r="AG804" s="352"/>
    </row>
    <row r="805" spans="1:33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  <c r="AE805" s="352"/>
      <c r="AF805" s="352"/>
      <c r="AG805" s="352"/>
    </row>
    <row r="806" spans="1:33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  <c r="AE806" s="352"/>
      <c r="AF806" s="352"/>
      <c r="AG806" s="352"/>
    </row>
    <row r="807" spans="1:33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  <c r="AE807" s="352"/>
      <c r="AF807" s="352"/>
      <c r="AG807" s="352"/>
    </row>
    <row r="808" spans="1:33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  <c r="AE808" s="352"/>
      <c r="AF808" s="352"/>
      <c r="AG808" s="352"/>
    </row>
    <row r="809" spans="1:33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  <c r="AE809" s="352"/>
      <c r="AF809" s="352"/>
      <c r="AG809" s="352"/>
    </row>
    <row r="810" spans="1:33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  <c r="AE810" s="352"/>
      <c r="AF810" s="352"/>
      <c r="AG810" s="352"/>
    </row>
    <row r="811" spans="1:33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  <c r="AE811" s="352"/>
      <c r="AF811" s="352"/>
      <c r="AG811" s="352"/>
    </row>
    <row r="812" spans="1:33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  <c r="AE812" s="352"/>
      <c r="AF812" s="352"/>
      <c r="AG812" s="352"/>
    </row>
    <row r="813" spans="1:33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  <c r="AE813" s="352"/>
      <c r="AF813" s="352"/>
      <c r="AG813" s="352"/>
    </row>
    <row r="814" spans="1:33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  <c r="AE814" s="352"/>
      <c r="AF814" s="352"/>
      <c r="AG814" s="352"/>
    </row>
    <row r="815" spans="1:33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  <c r="AE815" s="352"/>
      <c r="AF815" s="352"/>
      <c r="AG815" s="352"/>
    </row>
    <row r="816" spans="1:33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  <c r="AE816" s="352"/>
      <c r="AF816" s="352"/>
      <c r="AG816" s="352"/>
    </row>
    <row r="817" spans="1:33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  <c r="AE817" s="352"/>
      <c r="AF817" s="352"/>
      <c r="AG817" s="352"/>
    </row>
    <row r="818" spans="1:33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  <c r="AE818" s="352"/>
      <c r="AF818" s="352"/>
      <c r="AG818" s="352"/>
    </row>
    <row r="819" spans="1:33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  <c r="AE819" s="352"/>
      <c r="AF819" s="352"/>
      <c r="AG819" s="352"/>
    </row>
    <row r="820" spans="1:33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  <c r="AE820" s="352"/>
      <c r="AF820" s="352"/>
      <c r="AG820" s="352"/>
    </row>
    <row r="821" spans="1:33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  <c r="AE821" s="352"/>
      <c r="AF821" s="352"/>
      <c r="AG821" s="352"/>
    </row>
    <row r="822" spans="1:33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  <c r="AE822" s="352"/>
      <c r="AF822" s="352"/>
      <c r="AG822" s="352"/>
    </row>
    <row r="823" spans="1:33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  <c r="AE823" s="352"/>
      <c r="AF823" s="352"/>
      <c r="AG823" s="352"/>
    </row>
    <row r="824" spans="1:33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  <c r="AE824" s="352"/>
      <c r="AF824" s="352"/>
      <c r="AG824" s="352"/>
    </row>
    <row r="825" spans="1:33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  <c r="AE825" s="352"/>
      <c r="AF825" s="352"/>
      <c r="AG825" s="352"/>
    </row>
    <row r="826" spans="1:33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  <c r="AE826" s="352"/>
      <c r="AF826" s="352"/>
      <c r="AG826" s="352"/>
    </row>
    <row r="827" spans="1:33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  <c r="AE827" s="352"/>
      <c r="AF827" s="352"/>
      <c r="AG827" s="352"/>
    </row>
    <row r="828" spans="1:33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  <c r="AE828" s="352"/>
      <c r="AF828" s="352"/>
      <c r="AG828" s="352"/>
    </row>
    <row r="829" spans="1:33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  <c r="AE829" s="352"/>
      <c r="AF829" s="352"/>
      <c r="AG829" s="352"/>
    </row>
    <row r="830" spans="1:33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  <c r="AE830" s="352"/>
      <c r="AF830" s="352"/>
      <c r="AG830" s="352"/>
    </row>
    <row r="831" spans="1:33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  <c r="AE831" s="352"/>
      <c r="AF831" s="352"/>
      <c r="AG831" s="352"/>
    </row>
    <row r="832" spans="1:33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  <c r="AE832" s="352"/>
      <c r="AF832" s="352"/>
      <c r="AG832" s="352"/>
    </row>
    <row r="833" spans="1:33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  <c r="AE833" s="352"/>
      <c r="AF833" s="352"/>
      <c r="AG833" s="352"/>
    </row>
    <row r="834" spans="1:33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  <c r="AE834" s="352"/>
      <c r="AF834" s="352"/>
      <c r="AG834" s="352"/>
    </row>
    <row r="835" spans="1:33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  <c r="AE835" s="352"/>
      <c r="AF835" s="352"/>
      <c r="AG835" s="352"/>
    </row>
    <row r="836" spans="1:33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  <c r="AE836" s="352"/>
      <c r="AF836" s="352"/>
      <c r="AG836" s="352"/>
    </row>
    <row r="837" spans="1:33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  <c r="AE837" s="352"/>
      <c r="AF837" s="352"/>
      <c r="AG837" s="352"/>
    </row>
    <row r="838" spans="1:33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  <c r="AE838" s="352"/>
      <c r="AF838" s="352"/>
      <c r="AG838" s="352"/>
    </row>
    <row r="839" spans="1:33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  <c r="AE839" s="352"/>
      <c r="AF839" s="352"/>
      <c r="AG839" s="352"/>
    </row>
    <row r="840" spans="1:33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  <c r="AE840" s="352"/>
      <c r="AF840" s="352"/>
      <c r="AG840" s="352"/>
    </row>
    <row r="841" spans="1:33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  <c r="AE841" s="352"/>
      <c r="AF841" s="352"/>
      <c r="AG841" s="352"/>
    </row>
    <row r="842" spans="1:33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  <c r="AE842" s="352"/>
      <c r="AF842" s="352"/>
      <c r="AG842" s="352"/>
    </row>
    <row r="843" spans="1:33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  <c r="AE843" s="352"/>
      <c r="AF843" s="352"/>
      <c r="AG843" s="352"/>
    </row>
    <row r="844" spans="1:33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  <c r="AE844" s="352"/>
      <c r="AF844" s="352"/>
      <c r="AG844" s="352"/>
    </row>
    <row r="845" spans="1:33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  <c r="AE845" s="352"/>
      <c r="AF845" s="352"/>
      <c r="AG845" s="352"/>
    </row>
    <row r="846" spans="1:33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  <c r="AE846" s="352"/>
      <c r="AF846" s="352"/>
      <c r="AG846" s="352"/>
    </row>
    <row r="847" spans="1:33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  <c r="AE847" s="352"/>
      <c r="AF847" s="352"/>
      <c r="AG847" s="352"/>
    </row>
    <row r="848" spans="1:33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  <c r="AE848" s="352"/>
      <c r="AF848" s="352"/>
      <c r="AG848" s="352"/>
    </row>
    <row r="849" spans="1:33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  <c r="AE849" s="352"/>
      <c r="AF849" s="352"/>
      <c r="AG849" s="352"/>
    </row>
    <row r="850" spans="1:33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  <c r="AE850" s="352"/>
      <c r="AF850" s="352"/>
      <c r="AG850" s="352"/>
    </row>
    <row r="851" spans="1:33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  <c r="AE851" s="352"/>
      <c r="AF851" s="352"/>
      <c r="AG851" s="352"/>
    </row>
    <row r="852" spans="1:33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  <c r="AE852" s="352"/>
      <c r="AF852" s="352"/>
      <c r="AG852" s="352"/>
    </row>
    <row r="853" spans="1:33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  <c r="AE853" s="352"/>
      <c r="AF853" s="352"/>
      <c r="AG853" s="352"/>
    </row>
    <row r="854" spans="1:33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  <c r="AE854" s="352"/>
      <c r="AF854" s="352"/>
      <c r="AG854" s="352"/>
    </row>
    <row r="855" spans="1:33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  <c r="AE855" s="352"/>
      <c r="AF855" s="352"/>
      <c r="AG855" s="352"/>
    </row>
    <row r="856" spans="1:33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  <c r="AE856" s="352"/>
      <c r="AF856" s="352"/>
      <c r="AG856" s="352"/>
    </row>
    <row r="857" spans="1:33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  <c r="AE857" s="352"/>
      <c r="AF857" s="352"/>
      <c r="AG857" s="352"/>
    </row>
    <row r="858" spans="1:33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  <c r="AE858" s="352"/>
      <c r="AF858" s="352"/>
      <c r="AG858" s="352"/>
    </row>
    <row r="859" spans="1:33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  <c r="AE859" s="352"/>
      <c r="AF859" s="352"/>
      <c r="AG859" s="352"/>
    </row>
    <row r="860" spans="1:33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  <c r="AE860" s="352"/>
      <c r="AF860" s="352"/>
      <c r="AG860" s="352"/>
    </row>
    <row r="861" spans="1:33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  <c r="AE861" s="352"/>
      <c r="AF861" s="352"/>
      <c r="AG861" s="352"/>
    </row>
    <row r="862" spans="1:33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  <c r="AE862" s="352"/>
      <c r="AF862" s="352"/>
      <c r="AG862" s="352"/>
    </row>
    <row r="863" spans="1:33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  <c r="AE863" s="352"/>
      <c r="AF863" s="352"/>
      <c r="AG863" s="352"/>
    </row>
    <row r="864" spans="1:33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  <c r="AE864" s="352"/>
      <c r="AF864" s="352"/>
      <c r="AG864" s="352"/>
    </row>
    <row r="865" spans="1:33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  <c r="AE865" s="352"/>
      <c r="AF865" s="352"/>
      <c r="AG865" s="352"/>
    </row>
    <row r="866" spans="1:33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  <c r="AE866" s="352"/>
      <c r="AF866" s="352"/>
      <c r="AG866" s="352"/>
    </row>
    <row r="867" spans="1:33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  <c r="AE867" s="352"/>
      <c r="AF867" s="352"/>
      <c r="AG867" s="352"/>
    </row>
    <row r="868" spans="1:33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  <c r="AE868" s="352"/>
      <c r="AF868" s="352"/>
      <c r="AG868" s="352"/>
    </row>
    <row r="869" spans="1:33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  <c r="AE869" s="352"/>
      <c r="AF869" s="352"/>
      <c r="AG869" s="352"/>
    </row>
    <row r="870" spans="1:33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  <c r="AE870" s="352"/>
      <c r="AF870" s="352"/>
      <c r="AG870" s="352"/>
    </row>
    <row r="871" spans="1:33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  <c r="AE871" s="352"/>
      <c r="AF871" s="352"/>
      <c r="AG871" s="352"/>
    </row>
    <row r="872" spans="1:33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  <c r="AE872" s="352"/>
      <c r="AF872" s="352"/>
      <c r="AG872" s="352"/>
    </row>
    <row r="873" spans="1:33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  <c r="AE873" s="352"/>
      <c r="AF873" s="352"/>
      <c r="AG873" s="352"/>
    </row>
    <row r="874" spans="1:33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  <c r="AE874" s="352"/>
      <c r="AF874" s="352"/>
      <c r="AG874" s="352"/>
    </row>
    <row r="875" spans="1:33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  <c r="AE875" s="352"/>
      <c r="AF875" s="352"/>
      <c r="AG875" s="352"/>
    </row>
    <row r="876" spans="1:33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  <c r="AE876" s="352"/>
      <c r="AF876" s="352"/>
      <c r="AG876" s="352"/>
    </row>
    <row r="877" spans="1:33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  <c r="AE877" s="352"/>
      <c r="AF877" s="352"/>
      <c r="AG877" s="352"/>
    </row>
    <row r="878" spans="1:33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  <c r="AE878" s="352"/>
      <c r="AF878" s="352"/>
      <c r="AG878" s="352"/>
    </row>
    <row r="879" spans="1:33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  <c r="AE879" s="352"/>
      <c r="AF879" s="352"/>
      <c r="AG879" s="352"/>
    </row>
    <row r="880" spans="1:33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  <c r="AE880" s="352"/>
      <c r="AF880" s="352"/>
      <c r="AG880" s="352"/>
    </row>
    <row r="881" spans="1:33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  <c r="AE881" s="352"/>
      <c r="AF881" s="352"/>
      <c r="AG881" s="352"/>
    </row>
    <row r="882" spans="1:33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  <c r="AE882" s="352"/>
      <c r="AF882" s="352"/>
      <c r="AG882" s="352"/>
    </row>
    <row r="883" spans="1:33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  <c r="AE883" s="352"/>
      <c r="AF883" s="352"/>
      <c r="AG883" s="352"/>
    </row>
    <row r="884" spans="1:33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  <c r="AE884" s="352"/>
      <c r="AF884" s="352"/>
      <c r="AG884" s="352"/>
    </row>
    <row r="885" spans="1:33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  <c r="AE885" s="352"/>
      <c r="AF885" s="352"/>
      <c r="AG885" s="352"/>
    </row>
    <row r="886" spans="1:33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  <c r="AE886" s="352"/>
      <c r="AF886" s="352"/>
      <c r="AG886" s="352"/>
    </row>
    <row r="887" spans="1:33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  <c r="AE887" s="352"/>
      <c r="AF887" s="352"/>
      <c r="AG887" s="352"/>
    </row>
    <row r="888" spans="1:33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  <c r="AE888" s="352"/>
      <c r="AF888" s="352"/>
      <c r="AG888" s="352"/>
    </row>
    <row r="889" spans="1:33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  <c r="AE889" s="352"/>
      <c r="AF889" s="352"/>
      <c r="AG889" s="352"/>
    </row>
    <row r="890" spans="1:33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  <c r="AE890" s="352"/>
      <c r="AF890" s="352"/>
      <c r="AG890" s="352"/>
    </row>
    <row r="891" spans="1:33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  <c r="AE891" s="352"/>
      <c r="AF891" s="352"/>
      <c r="AG891" s="352"/>
    </row>
    <row r="892" spans="1:33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  <c r="AE892" s="352"/>
      <c r="AF892" s="352"/>
      <c r="AG892" s="352"/>
    </row>
    <row r="893" spans="1:33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  <c r="AE893" s="352"/>
      <c r="AF893" s="352"/>
      <c r="AG893" s="352"/>
    </row>
    <row r="894" spans="1:33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  <c r="AE894" s="352"/>
      <c r="AF894" s="352"/>
      <c r="AG894" s="352"/>
    </row>
    <row r="895" spans="1:33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  <c r="AE895" s="352"/>
      <c r="AF895" s="352"/>
      <c r="AG895" s="352"/>
    </row>
    <row r="896" spans="1:33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  <c r="AE896" s="352"/>
      <c r="AF896" s="352"/>
      <c r="AG896" s="352"/>
    </row>
    <row r="897" spans="1:33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  <c r="AE897" s="352"/>
      <c r="AF897" s="352"/>
      <c r="AG897" s="352"/>
    </row>
    <row r="898" spans="1:33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  <c r="AE898" s="352"/>
      <c r="AF898" s="352"/>
      <c r="AG898" s="352"/>
    </row>
    <row r="899" spans="1:33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  <c r="AE899" s="352"/>
      <c r="AF899" s="352"/>
      <c r="AG899" s="352"/>
    </row>
    <row r="900" spans="1:33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  <c r="AE900" s="352"/>
      <c r="AF900" s="352"/>
      <c r="AG900" s="352"/>
    </row>
    <row r="901" spans="1:33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  <c r="AE901" s="352"/>
      <c r="AF901" s="352"/>
      <c r="AG901" s="352"/>
    </row>
    <row r="902" spans="1:33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  <c r="AE902" s="352"/>
      <c r="AF902" s="352"/>
      <c r="AG902" s="352"/>
    </row>
    <row r="903" spans="1:33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  <c r="AE903" s="352"/>
      <c r="AF903" s="352"/>
      <c r="AG903" s="352"/>
    </row>
    <row r="904" spans="1:33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  <c r="AE904" s="352"/>
      <c r="AF904" s="352"/>
      <c r="AG904" s="352"/>
    </row>
    <row r="905" spans="1:33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  <c r="AE905" s="352"/>
      <c r="AF905" s="352"/>
      <c r="AG905" s="352"/>
    </row>
    <row r="906" spans="1:33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  <c r="AE906" s="352"/>
      <c r="AF906" s="352"/>
      <c r="AG906" s="352"/>
    </row>
    <row r="907" spans="1:33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  <c r="AE907" s="352"/>
      <c r="AF907" s="352"/>
      <c r="AG907" s="352"/>
    </row>
    <row r="908" spans="1:33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  <c r="AE908" s="352"/>
      <c r="AF908" s="352"/>
      <c r="AG908" s="352"/>
    </row>
    <row r="909" spans="1:33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  <c r="AE909" s="352"/>
      <c r="AF909" s="352"/>
      <c r="AG909" s="352"/>
    </row>
    <row r="910" spans="1:33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  <c r="AE910" s="352"/>
      <c r="AF910" s="352"/>
      <c r="AG910" s="352"/>
    </row>
    <row r="911" spans="1:33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  <c r="AE911" s="352"/>
      <c r="AF911" s="352"/>
      <c r="AG911" s="352"/>
    </row>
    <row r="912" spans="1:33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  <c r="AE912" s="352"/>
      <c r="AF912" s="352"/>
      <c r="AG912" s="352"/>
    </row>
    <row r="913" spans="1:33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  <c r="AE913" s="352"/>
      <c r="AF913" s="352"/>
      <c r="AG913" s="352"/>
    </row>
    <row r="914" spans="1:33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  <c r="AE914" s="352"/>
      <c r="AF914" s="352"/>
      <c r="AG914" s="352"/>
    </row>
    <row r="915" spans="1:33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  <c r="AE915" s="352"/>
      <c r="AF915" s="352"/>
      <c r="AG915" s="352"/>
    </row>
    <row r="916" spans="1:33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  <c r="AE916" s="352"/>
      <c r="AF916" s="352"/>
      <c r="AG916" s="352"/>
    </row>
    <row r="917" spans="1:33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  <c r="AE917" s="352"/>
      <c r="AF917" s="352"/>
      <c r="AG917" s="352"/>
    </row>
    <row r="918" spans="1:33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  <c r="AE918" s="352"/>
      <c r="AF918" s="352"/>
      <c r="AG918" s="352"/>
    </row>
    <row r="919" spans="1:33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  <c r="AE919" s="352"/>
      <c r="AF919" s="352"/>
      <c r="AG919" s="352"/>
    </row>
    <row r="920" spans="1:33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  <c r="AE920" s="352"/>
      <c r="AF920" s="352"/>
      <c r="AG920" s="352"/>
    </row>
    <row r="921" spans="1:33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  <c r="AE921" s="352"/>
      <c r="AF921" s="352"/>
      <c r="AG921" s="352"/>
    </row>
    <row r="922" spans="1:33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  <c r="AE922" s="352"/>
      <c r="AF922" s="352"/>
      <c r="AG922" s="352"/>
    </row>
    <row r="923" spans="1:33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  <c r="AE923" s="352"/>
      <c r="AF923" s="352"/>
      <c r="AG923" s="352"/>
    </row>
    <row r="924" spans="1:33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  <c r="AE924" s="352"/>
      <c r="AF924" s="352"/>
      <c r="AG924" s="352"/>
    </row>
    <row r="925" spans="1:33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  <c r="AE925" s="352"/>
      <c r="AF925" s="352"/>
      <c r="AG925" s="352"/>
    </row>
    <row r="926" spans="1:33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  <c r="AE926" s="352"/>
      <c r="AF926" s="352"/>
      <c r="AG926" s="352"/>
    </row>
    <row r="927" spans="1:33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  <c r="AE927" s="352"/>
      <c r="AF927" s="352"/>
      <c r="AG927" s="352"/>
    </row>
    <row r="928" spans="1:33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  <c r="AE928" s="352"/>
      <c r="AF928" s="352"/>
      <c r="AG928" s="352"/>
    </row>
    <row r="929" spans="1:33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  <c r="AE929" s="352"/>
      <c r="AF929" s="352"/>
      <c r="AG929" s="352"/>
    </row>
    <row r="930" spans="1:33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  <c r="AE930" s="352"/>
      <c r="AF930" s="352"/>
      <c r="AG930" s="352"/>
    </row>
    <row r="931" spans="1:33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  <c r="AE931" s="352"/>
      <c r="AF931" s="352"/>
      <c r="AG931" s="352"/>
    </row>
    <row r="932" spans="1:33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  <c r="AE932" s="352"/>
      <c r="AF932" s="352"/>
      <c r="AG932" s="352"/>
    </row>
    <row r="933" spans="1:33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  <c r="AE933" s="352"/>
      <c r="AF933" s="352"/>
      <c r="AG933" s="352"/>
    </row>
    <row r="934" spans="1:33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  <c r="AE934" s="352"/>
      <c r="AF934" s="352"/>
      <c r="AG934" s="352"/>
    </row>
    <row r="935" spans="1:33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  <c r="AE935" s="352"/>
      <c r="AF935" s="352"/>
      <c r="AG935" s="352"/>
    </row>
    <row r="936" spans="1:33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  <c r="AE936" s="352"/>
      <c r="AF936" s="352"/>
      <c r="AG936" s="352"/>
    </row>
    <row r="937" spans="1:33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  <c r="AE937" s="352"/>
      <c r="AF937" s="352"/>
      <c r="AG937" s="352"/>
    </row>
    <row r="938" spans="1:33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  <c r="AE938" s="352"/>
      <c r="AF938" s="352"/>
      <c r="AG938" s="352"/>
    </row>
    <row r="939" spans="1:33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  <c r="AE939" s="352"/>
      <c r="AF939" s="352"/>
      <c r="AG939" s="352"/>
    </row>
    <row r="940" spans="1:33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  <c r="AE940" s="352"/>
      <c r="AF940" s="352"/>
      <c r="AG940" s="352"/>
    </row>
    <row r="941" spans="1:33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  <c r="AE941" s="352"/>
      <c r="AF941" s="352"/>
      <c r="AG941" s="352"/>
    </row>
    <row r="942" spans="1:33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  <c r="AE942" s="352"/>
      <c r="AF942" s="352"/>
      <c r="AG942" s="352"/>
    </row>
    <row r="943" spans="1:33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  <c r="AE943" s="352"/>
      <c r="AF943" s="352"/>
      <c r="AG943" s="352"/>
    </row>
    <row r="944" spans="1:33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  <c r="AE944" s="352"/>
      <c r="AF944" s="352"/>
      <c r="AG944" s="352"/>
    </row>
    <row r="945" spans="1:33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  <c r="AE945" s="352"/>
      <c r="AF945" s="352"/>
      <c r="AG945" s="352"/>
    </row>
    <row r="946" spans="1:33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  <c r="AE946" s="352"/>
      <c r="AF946" s="352"/>
      <c r="AG946" s="352"/>
    </row>
    <row r="947" spans="1:33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  <c r="AE947" s="352"/>
      <c r="AF947" s="352"/>
      <c r="AG947" s="352"/>
    </row>
    <row r="948" spans="1:33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  <c r="AE948" s="352"/>
      <c r="AF948" s="352"/>
      <c r="AG948" s="352"/>
    </row>
    <row r="949" spans="1:33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  <c r="AE949" s="352"/>
      <c r="AF949" s="352"/>
      <c r="AG949" s="352"/>
    </row>
    <row r="950" spans="1:33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  <c r="AE950" s="352"/>
      <c r="AF950" s="352"/>
      <c r="AG950" s="352"/>
    </row>
    <row r="951" spans="1:33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  <c r="AE951" s="352"/>
      <c r="AF951" s="352"/>
      <c r="AG951" s="352"/>
    </row>
    <row r="952" spans="1:33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  <c r="AE952" s="352"/>
      <c r="AF952" s="352"/>
      <c r="AG952" s="352"/>
    </row>
    <row r="953" spans="1:33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  <c r="AE953" s="352"/>
      <c r="AF953" s="352"/>
      <c r="AG953" s="352"/>
    </row>
    <row r="954" spans="1:33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  <c r="AE954" s="352"/>
      <c r="AF954" s="352"/>
      <c r="AG954" s="352"/>
    </row>
    <row r="955" spans="1:33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  <c r="AE955" s="352"/>
      <c r="AF955" s="352"/>
      <c r="AG955" s="352"/>
    </row>
    <row r="956" spans="1:33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  <c r="AE956" s="352"/>
      <c r="AF956" s="352"/>
      <c r="AG956" s="352"/>
    </row>
    <row r="957" spans="1:33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  <c r="AE957" s="352"/>
      <c r="AF957" s="352"/>
      <c r="AG957" s="352"/>
    </row>
    <row r="958" spans="1:33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  <c r="AE958" s="352"/>
      <c r="AF958" s="352"/>
      <c r="AG958" s="352"/>
    </row>
    <row r="959" spans="1:33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  <c r="AE959" s="352"/>
      <c r="AF959" s="352"/>
      <c r="AG959" s="352"/>
    </row>
    <row r="960" spans="1:33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  <c r="AE960" s="352"/>
      <c r="AF960" s="352"/>
      <c r="AG960" s="352"/>
    </row>
    <row r="961" spans="1:33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  <c r="AE961" s="352"/>
      <c r="AF961" s="352"/>
      <c r="AG961" s="352"/>
    </row>
    <row r="962" spans="1:33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  <c r="AE962" s="352"/>
      <c r="AF962" s="352"/>
      <c r="AG962" s="352"/>
    </row>
    <row r="963" spans="1:33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  <c r="AE963" s="352"/>
      <c r="AF963" s="352"/>
      <c r="AG963" s="352"/>
    </row>
    <row r="964" spans="1:33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  <c r="AE964" s="352"/>
      <c r="AF964" s="352"/>
      <c r="AG964" s="352"/>
    </row>
    <row r="965" spans="1:33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  <c r="AE965" s="352"/>
      <c r="AF965" s="352"/>
      <c r="AG965" s="352"/>
    </row>
    <row r="966" spans="1:33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  <c r="AE966" s="352"/>
      <c r="AF966" s="352"/>
      <c r="AG966" s="352"/>
    </row>
    <row r="967" spans="1:33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  <c r="AE967" s="352"/>
      <c r="AF967" s="352"/>
      <c r="AG967" s="352"/>
    </row>
    <row r="968" spans="1:33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  <c r="AE968" s="352"/>
      <c r="AF968" s="352"/>
      <c r="AG968" s="352"/>
    </row>
    <row r="969" spans="1:33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  <c r="AE969" s="352"/>
      <c r="AF969" s="352"/>
      <c r="AG969" s="352"/>
    </row>
    <row r="970" spans="1:33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  <c r="AE970" s="352"/>
      <c r="AF970" s="352"/>
      <c r="AG970" s="352"/>
    </row>
    <row r="971" spans="1:33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  <c r="AE971" s="352"/>
      <c r="AF971" s="352"/>
      <c r="AG971" s="352"/>
    </row>
    <row r="972" spans="1:33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  <c r="AE972" s="352"/>
      <c r="AF972" s="352"/>
      <c r="AG972" s="352"/>
    </row>
    <row r="973" spans="1:33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  <c r="AE973" s="352"/>
      <c r="AF973" s="352"/>
      <c r="AG973" s="352"/>
    </row>
    <row r="974" spans="1:33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  <c r="AE974" s="352"/>
      <c r="AF974" s="352"/>
      <c r="AG974" s="352"/>
    </row>
    <row r="975" spans="1:33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  <c r="AE975" s="352"/>
      <c r="AF975" s="352"/>
      <c r="AG975" s="352"/>
    </row>
    <row r="976" spans="1:33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  <c r="AE976" s="352"/>
      <c r="AF976" s="352"/>
      <c r="AG976" s="352"/>
    </row>
    <row r="977" spans="1:33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  <c r="AE977" s="352"/>
      <c r="AF977" s="352"/>
      <c r="AG977" s="352"/>
    </row>
    <row r="978" spans="1:33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  <c r="AE978" s="352"/>
      <c r="AF978" s="352"/>
      <c r="AG978" s="352"/>
    </row>
    <row r="979" spans="1:33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  <c r="AE979" s="352"/>
      <c r="AF979" s="352"/>
      <c r="AG979" s="352"/>
    </row>
    <row r="980" spans="1:33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  <c r="AE980" s="352"/>
      <c r="AF980" s="352"/>
      <c r="AG980" s="352"/>
    </row>
    <row r="981" spans="1:33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  <c r="AE981" s="352"/>
      <c r="AF981" s="352"/>
      <c r="AG981" s="352"/>
    </row>
    <row r="982" spans="1:33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  <c r="AE982" s="352"/>
      <c r="AF982" s="352"/>
      <c r="AG982" s="352"/>
    </row>
    <row r="983" spans="1:33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  <c r="AE983" s="352"/>
      <c r="AF983" s="352"/>
      <c r="AG983" s="352"/>
    </row>
    <row r="984" spans="1:33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  <c r="AE984" s="352"/>
      <c r="AF984" s="352"/>
      <c r="AG984" s="352"/>
    </row>
    <row r="985" spans="1:33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  <c r="AE985" s="352"/>
      <c r="AF985" s="352"/>
      <c r="AG985" s="352"/>
    </row>
    <row r="986" spans="1:33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  <c r="AE986" s="352"/>
      <c r="AF986" s="352"/>
      <c r="AG986" s="352"/>
    </row>
    <row r="987" spans="1:33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  <c r="AE987" s="352"/>
      <c r="AF987" s="352"/>
      <c r="AG987" s="352"/>
    </row>
    <row r="988" spans="1:33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  <c r="AE988" s="352"/>
      <c r="AF988" s="352"/>
      <c r="AG988" s="352"/>
    </row>
    <row r="989" spans="1:33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  <c r="AE989" s="352"/>
      <c r="AF989" s="352"/>
      <c r="AG989" s="352"/>
    </row>
    <row r="990" spans="1:33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  <c r="AE990" s="352"/>
      <c r="AF990" s="352"/>
      <c r="AG990" s="352"/>
    </row>
    <row r="991" spans="1:33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  <c r="AE991" s="352"/>
      <c r="AF991" s="352"/>
      <c r="AG991" s="352"/>
    </row>
    <row r="992" spans="1:33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  <c r="AE992" s="352"/>
      <c r="AF992" s="352"/>
      <c r="AG992" s="352"/>
    </row>
    <row r="993" spans="1:33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  <c r="AE993" s="352"/>
      <c r="AF993" s="352"/>
      <c r="AG993" s="352"/>
    </row>
    <row r="994" spans="1:33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  <c r="AE994" s="352"/>
      <c r="AF994" s="352"/>
      <c r="AG994" s="352"/>
    </row>
    <row r="995" spans="1:33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  <c r="AE995" s="352"/>
      <c r="AF995" s="352"/>
      <c r="AG995" s="352"/>
    </row>
    <row r="996" spans="1:33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  <c r="AE996" s="352"/>
      <c r="AF996" s="352"/>
      <c r="AG996" s="352"/>
    </row>
    <row r="997" spans="1:33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  <c r="AE997" s="352"/>
      <c r="AF997" s="352"/>
      <c r="AG997" s="352"/>
    </row>
    <row r="998" spans="1:33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  <c r="AE998" s="352"/>
      <c r="AF998" s="352"/>
      <c r="AG998" s="352"/>
    </row>
    <row r="999" spans="1:33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  <c r="AE999" s="352"/>
      <c r="AF999" s="352"/>
      <c r="AG999" s="352"/>
    </row>
    <row r="1000" spans="1:33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  <c r="AE1000" s="352"/>
      <c r="AF1000" s="352"/>
      <c r="AG1000" s="352"/>
    </row>
  </sheetData>
  <mergeCells count="99">
    <mergeCell ref="B2:D6"/>
    <mergeCell ref="F2:AB6"/>
    <mergeCell ref="C7:D7"/>
    <mergeCell ref="AF7:AG7"/>
    <mergeCell ref="C9:F9"/>
    <mergeCell ref="C10:D10"/>
    <mergeCell ref="E10:AA10"/>
    <mergeCell ref="C11:F11"/>
    <mergeCell ref="AA11:AB11"/>
    <mergeCell ref="C12:D12"/>
    <mergeCell ref="E12:AA12"/>
    <mergeCell ref="C13:D13"/>
    <mergeCell ref="C14:D14"/>
    <mergeCell ref="E14:AA15"/>
    <mergeCell ref="C17:D17"/>
    <mergeCell ref="E17:AA18"/>
    <mergeCell ref="C21:D21"/>
    <mergeCell ref="F21:AB21"/>
    <mergeCell ref="C22:AA22"/>
    <mergeCell ref="C25:P30"/>
    <mergeCell ref="R25:AA25"/>
    <mergeCell ref="W30:AA30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CCFF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</row>
    <row r="2" spans="1:30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</row>
    <row r="3" spans="1:30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</row>
    <row r="4" spans="1:30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</row>
    <row r="5" spans="1:30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</row>
    <row r="6" spans="1:30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</row>
    <row r="7" spans="1:30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</row>
    <row r="8" spans="1:30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</row>
    <row r="9" spans="1:30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</row>
    <row r="10" spans="1:30" ht="30" customHeight="1" x14ac:dyDescent="0.25">
      <c r="A10" s="352"/>
      <c r="B10" s="31"/>
      <c r="C10" s="488" t="s">
        <v>123</v>
      </c>
      <c r="D10" s="487"/>
      <c r="E10" s="489" t="s">
        <v>124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</row>
    <row r="11" spans="1:30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</row>
    <row r="12" spans="1:30" ht="29.25" customHeight="1" x14ac:dyDescent="0.25">
      <c r="A12" s="352"/>
      <c r="B12" s="31"/>
      <c r="C12" s="502" t="s">
        <v>125</v>
      </c>
      <c r="D12" s="503"/>
      <c r="E12" s="500" t="s">
        <v>126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</row>
    <row r="13" spans="1:30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</row>
    <row r="14" spans="1:30" ht="15" customHeight="1" x14ac:dyDescent="0.25">
      <c r="A14" s="352"/>
      <c r="B14" s="31"/>
      <c r="C14" s="488" t="s">
        <v>127</v>
      </c>
      <c r="D14" s="487"/>
      <c r="E14" s="363"/>
      <c r="F14" s="486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99"/>
      <c r="AC14" s="352"/>
      <c r="AD14" s="352"/>
    </row>
    <row r="15" spans="1:30" ht="29.25" customHeight="1" x14ac:dyDescent="0.25">
      <c r="A15" s="352"/>
      <c r="B15" s="31"/>
      <c r="C15" s="489"/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79"/>
      <c r="AB15" s="364"/>
      <c r="AC15" s="352"/>
      <c r="AD15" s="352"/>
    </row>
    <row r="16" spans="1:30" ht="15" customHeight="1" x14ac:dyDescent="0.25">
      <c r="A16" s="352"/>
      <c r="B16" s="31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5"/>
      <c r="V16" s="365"/>
      <c r="W16" s="365"/>
      <c r="X16" s="365"/>
      <c r="Y16" s="365"/>
      <c r="Z16" s="365"/>
      <c r="AA16" s="365"/>
      <c r="AB16" s="364"/>
      <c r="AC16" s="352"/>
      <c r="AD16" s="352"/>
    </row>
    <row r="17" spans="1:30" ht="15" customHeight="1" x14ac:dyDescent="0.25">
      <c r="A17" s="352"/>
      <c r="B17" s="31"/>
      <c r="C17" s="366" t="s">
        <v>128</v>
      </c>
      <c r="D17" s="366"/>
      <c r="E17" s="352"/>
      <c r="F17" s="352"/>
      <c r="G17" s="352"/>
      <c r="H17" s="352"/>
      <c r="I17" s="352"/>
      <c r="J17" s="365"/>
      <c r="K17" s="365"/>
      <c r="L17" s="365"/>
      <c r="M17" s="365"/>
      <c r="N17" s="365"/>
      <c r="O17" s="365"/>
      <c r="P17" s="365"/>
      <c r="Q17" s="365"/>
      <c r="R17" s="365" t="s">
        <v>129</v>
      </c>
      <c r="S17" s="365"/>
      <c r="T17" s="365"/>
      <c r="U17" s="365"/>
      <c r="V17" s="365"/>
      <c r="W17" s="365"/>
      <c r="X17" s="365"/>
      <c r="Y17" s="365"/>
      <c r="Z17" s="365"/>
      <c r="AA17" s="365"/>
      <c r="AB17" s="364"/>
      <c r="AC17" s="352"/>
      <c r="AD17" s="352"/>
    </row>
    <row r="18" spans="1:30" ht="15" customHeight="1" x14ac:dyDescent="0.25">
      <c r="A18" s="352"/>
      <c r="B18" s="31"/>
      <c r="C18" s="504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06"/>
      <c r="Q18" s="352"/>
      <c r="R18" s="490"/>
      <c r="S18" s="491"/>
      <c r="T18" s="491"/>
      <c r="U18" s="491"/>
      <c r="V18" s="491"/>
      <c r="W18" s="491"/>
      <c r="X18" s="491"/>
      <c r="Y18" s="491"/>
      <c r="Z18" s="491"/>
      <c r="AA18" s="479"/>
      <c r="AB18" s="360"/>
      <c r="AC18" s="352"/>
      <c r="AD18" s="352"/>
    </row>
    <row r="19" spans="1:30" ht="15" customHeight="1" x14ac:dyDescent="0.25">
      <c r="A19" s="352"/>
      <c r="B19" s="31"/>
      <c r="C19" s="507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99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</row>
    <row r="20" spans="1:30" ht="15" customHeight="1" x14ac:dyDescent="0.25">
      <c r="A20" s="352"/>
      <c r="B20" s="31"/>
      <c r="C20" s="507"/>
      <c r="D20" s="461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99"/>
      <c r="Q20" s="362"/>
      <c r="R20" s="365" t="s">
        <v>130</v>
      </c>
      <c r="S20" s="365"/>
      <c r="T20" s="365"/>
      <c r="U20" s="365"/>
      <c r="V20" s="365"/>
      <c r="W20" s="362"/>
      <c r="X20" s="362"/>
      <c r="Y20" s="362"/>
      <c r="Z20" s="352"/>
      <c r="AA20" s="362"/>
      <c r="AB20" s="360"/>
      <c r="AC20" s="352"/>
      <c r="AD20" s="352"/>
    </row>
    <row r="21" spans="1:30" ht="15" customHeight="1" x14ac:dyDescent="0.25">
      <c r="A21" s="352"/>
      <c r="B21" s="31"/>
      <c r="C21" s="507"/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99"/>
      <c r="Q21" s="352"/>
      <c r="R21" s="37"/>
      <c r="S21" s="352" t="s">
        <v>15</v>
      </c>
      <c r="T21" s="352"/>
      <c r="U21" s="37"/>
      <c r="V21" s="352" t="s">
        <v>27</v>
      </c>
      <c r="W21" s="352"/>
      <c r="X21" s="37"/>
      <c r="Y21" s="367" t="s">
        <v>46</v>
      </c>
      <c r="Z21" s="352"/>
      <c r="AA21" s="352"/>
      <c r="AB21" s="360"/>
      <c r="AC21" s="352"/>
      <c r="AD21" s="352"/>
    </row>
    <row r="22" spans="1:30" ht="15" customHeight="1" x14ac:dyDescent="0.25">
      <c r="A22" s="352"/>
      <c r="B22" s="31"/>
      <c r="C22" s="507"/>
      <c r="D22" s="461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99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60"/>
      <c r="AC22" s="352"/>
      <c r="AD22" s="352"/>
    </row>
    <row r="23" spans="1:30" ht="15" customHeight="1" x14ac:dyDescent="0.25">
      <c r="A23" s="352"/>
      <c r="B23" s="31"/>
      <c r="C23" s="508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10"/>
      <c r="Q23" s="352"/>
      <c r="R23" s="365" t="s">
        <v>131</v>
      </c>
      <c r="S23" s="352"/>
      <c r="T23" s="352"/>
      <c r="U23" s="352"/>
      <c r="V23" s="352"/>
      <c r="W23" s="497" t="s">
        <v>23</v>
      </c>
      <c r="X23" s="491"/>
      <c r="Y23" s="491"/>
      <c r="Z23" s="491"/>
      <c r="AA23" s="479"/>
      <c r="AB23" s="360"/>
      <c r="AC23" s="352"/>
      <c r="AD23" s="352"/>
    </row>
    <row r="24" spans="1:30" ht="15" customHeight="1" x14ac:dyDescent="0.25">
      <c r="A24" s="352"/>
      <c r="B24" s="31"/>
      <c r="C24" s="362"/>
      <c r="D24" s="362"/>
      <c r="E24" s="362"/>
      <c r="F24" s="362"/>
      <c r="G24" s="36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65"/>
      <c r="S24" s="352"/>
      <c r="T24" s="352"/>
      <c r="U24" s="352"/>
      <c r="V24" s="352"/>
      <c r="W24" s="352"/>
      <c r="X24" s="352"/>
      <c r="Y24" s="352"/>
      <c r="Z24" s="352"/>
      <c r="AA24" s="352"/>
      <c r="AB24" s="360"/>
      <c r="AC24" s="352"/>
      <c r="AD24" s="352"/>
    </row>
    <row r="25" spans="1:30" ht="15" customHeight="1" x14ac:dyDescent="0.25">
      <c r="A25" s="352"/>
      <c r="B25" s="31"/>
      <c r="C25" s="365" t="s">
        <v>132</v>
      </c>
      <c r="D25" s="362"/>
      <c r="E25" s="362"/>
      <c r="F25" s="362"/>
      <c r="G25" s="362"/>
      <c r="H25" s="36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60"/>
      <c r="AC25" s="352"/>
      <c r="AD25" s="352"/>
    </row>
    <row r="26" spans="1:30" ht="29.25" customHeight="1" x14ac:dyDescent="0.25">
      <c r="A26" s="352"/>
      <c r="B26" s="31"/>
      <c r="C26" s="497" t="s">
        <v>133</v>
      </c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491"/>
      <c r="S26" s="491"/>
      <c r="T26" s="491"/>
      <c r="U26" s="491"/>
      <c r="V26" s="491"/>
      <c r="W26" s="491"/>
      <c r="X26" s="491"/>
      <c r="Y26" s="491"/>
      <c r="Z26" s="491"/>
      <c r="AA26" s="479"/>
      <c r="AB26" s="360"/>
      <c r="AC26" s="352"/>
      <c r="AD26" s="352"/>
    </row>
    <row r="27" spans="1:30" ht="15" customHeight="1" x14ac:dyDescent="0.25">
      <c r="A27" s="352"/>
      <c r="B27" s="31"/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B27" s="368"/>
      <c r="AC27" s="352"/>
      <c r="AD27" s="352"/>
    </row>
    <row r="28" spans="1:30" ht="15" customHeight="1" x14ac:dyDescent="0.25">
      <c r="A28" s="352"/>
      <c r="B28" s="31"/>
      <c r="C28" s="356" t="s">
        <v>134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56" t="s">
        <v>134</v>
      </c>
      <c r="N28" s="362"/>
      <c r="O28" s="362"/>
      <c r="P28" s="362"/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8"/>
      <c r="AC28" s="352"/>
      <c r="AD28" s="352"/>
    </row>
    <row r="29" spans="1:30" ht="29.25" customHeight="1" x14ac:dyDescent="0.25">
      <c r="A29" s="352"/>
      <c r="B29" s="31"/>
      <c r="C29" s="497" t="s">
        <v>135</v>
      </c>
      <c r="D29" s="491"/>
      <c r="E29" s="491"/>
      <c r="F29" s="491"/>
      <c r="G29" s="491"/>
      <c r="H29" s="491"/>
      <c r="I29" s="491"/>
      <c r="J29" s="491"/>
      <c r="K29" s="479"/>
      <c r="L29" s="362"/>
      <c r="M29" s="497" t="s">
        <v>136</v>
      </c>
      <c r="N29" s="491"/>
      <c r="O29" s="491"/>
      <c r="P29" s="491"/>
      <c r="Q29" s="491"/>
      <c r="R29" s="491"/>
      <c r="S29" s="491"/>
      <c r="T29" s="491"/>
      <c r="U29" s="491"/>
      <c r="V29" s="491"/>
      <c r="W29" s="491"/>
      <c r="X29" s="491"/>
      <c r="Y29" s="491"/>
      <c r="Z29" s="491"/>
      <c r="AA29" s="479"/>
      <c r="AB29" s="368"/>
      <c r="AC29" s="352"/>
      <c r="AD29" s="352"/>
    </row>
    <row r="30" spans="1:30" ht="15" customHeight="1" x14ac:dyDescent="0.25">
      <c r="A30" s="352"/>
      <c r="B30" s="31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2"/>
      <c r="Y30" s="352"/>
      <c r="Z30" s="352"/>
      <c r="AA30" s="352"/>
      <c r="AB30" s="360"/>
      <c r="AC30" s="352"/>
      <c r="AD30" s="352"/>
    </row>
    <row r="31" spans="1:30" ht="15" customHeight="1" x14ac:dyDescent="0.25">
      <c r="A31" s="352"/>
      <c r="B31" s="31"/>
      <c r="C31" s="369" t="s">
        <v>137</v>
      </c>
      <c r="D31" s="369"/>
      <c r="E31" s="369"/>
      <c r="F31" s="369"/>
      <c r="G31" s="370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1"/>
      <c r="Y31" s="371"/>
      <c r="Z31" s="371"/>
      <c r="AA31" s="371"/>
      <c r="AB31" s="360"/>
      <c r="AC31" s="352"/>
      <c r="AD31" s="352"/>
    </row>
    <row r="32" spans="1:30" ht="90" customHeight="1" x14ac:dyDescent="0.25">
      <c r="A32" s="352"/>
      <c r="B32" s="31"/>
      <c r="C32" s="496" t="s">
        <v>138</v>
      </c>
      <c r="D32" s="491"/>
      <c r="E32" s="491"/>
      <c r="F32" s="491"/>
      <c r="G32" s="491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491"/>
      <c r="S32" s="491"/>
      <c r="T32" s="491"/>
      <c r="U32" s="491"/>
      <c r="V32" s="491"/>
      <c r="W32" s="491"/>
      <c r="X32" s="491"/>
      <c r="Y32" s="491"/>
      <c r="Z32" s="491"/>
      <c r="AA32" s="479"/>
      <c r="AB32" s="360"/>
      <c r="AC32" s="352"/>
      <c r="AD32" s="352"/>
    </row>
    <row r="33" spans="1:30" ht="15" customHeight="1" x14ac:dyDescent="0.25">
      <c r="A33" s="352"/>
      <c r="B33" s="31"/>
      <c r="C33" s="352"/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60"/>
      <c r="AC33" s="352"/>
      <c r="AD33" s="352"/>
    </row>
    <row r="34" spans="1:30" ht="15.75" customHeight="1" x14ac:dyDescent="0.25">
      <c r="A34" s="352"/>
      <c r="B34" s="31"/>
      <c r="C34" s="495" t="s">
        <v>139</v>
      </c>
      <c r="D34" s="487"/>
      <c r="E34" s="365"/>
      <c r="F34" s="489" t="s">
        <v>22</v>
      </c>
      <c r="G34" s="479"/>
      <c r="H34" s="365"/>
      <c r="I34" s="352"/>
      <c r="J34" s="372" t="s">
        <v>140</v>
      </c>
      <c r="K34" s="489">
        <v>1</v>
      </c>
      <c r="L34" s="491"/>
      <c r="M34" s="491"/>
      <c r="N34" s="479"/>
      <c r="O34" s="365"/>
      <c r="P34" s="365"/>
      <c r="Q34" s="356" t="s">
        <v>141</v>
      </c>
      <c r="R34" s="352"/>
      <c r="S34" s="365"/>
      <c r="T34" s="365"/>
      <c r="U34" s="365"/>
      <c r="V34" s="365"/>
      <c r="W34" s="489" t="s">
        <v>20</v>
      </c>
      <c r="X34" s="491"/>
      <c r="Y34" s="491"/>
      <c r="Z34" s="491"/>
      <c r="AA34" s="479"/>
      <c r="AB34" s="364"/>
      <c r="AC34" s="352"/>
      <c r="AD34" s="352"/>
    </row>
    <row r="35" spans="1:30" ht="15.75" customHeight="1" x14ac:dyDescent="0.25">
      <c r="A35" s="352"/>
      <c r="B35" s="31"/>
      <c r="C35" s="352"/>
      <c r="D35" s="352"/>
      <c r="E35" s="352"/>
      <c r="F35" s="367"/>
      <c r="G35" s="367"/>
      <c r="H35" s="367"/>
      <c r="I35" s="367"/>
      <c r="J35" s="367"/>
      <c r="K35" s="367"/>
      <c r="L35" s="367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60"/>
      <c r="AC35" s="352"/>
      <c r="AD35" s="352"/>
    </row>
    <row r="36" spans="1:30" ht="32.25" customHeight="1" x14ac:dyDescent="0.25">
      <c r="A36" s="352"/>
      <c r="B36" s="31"/>
      <c r="C36" s="352"/>
      <c r="D36" s="372" t="s">
        <v>142</v>
      </c>
      <c r="E36" s="365"/>
      <c r="F36" s="496" t="s">
        <v>143</v>
      </c>
      <c r="G36" s="491"/>
      <c r="H36" s="491"/>
      <c r="I36" s="491"/>
      <c r="J36" s="491"/>
      <c r="K36" s="491"/>
      <c r="L36" s="491"/>
      <c r="M36" s="479"/>
      <c r="N36" s="352"/>
      <c r="O36" s="372" t="s">
        <v>144</v>
      </c>
      <c r="P36" s="497">
        <v>1</v>
      </c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0"/>
      <c r="AC36" s="352"/>
      <c r="AD36" s="352"/>
    </row>
    <row r="37" spans="1:30" ht="15.75" customHeight="1" x14ac:dyDescent="0.25">
      <c r="A37" s="352"/>
      <c r="B37" s="31"/>
      <c r="C37" s="365"/>
      <c r="D37" s="365"/>
      <c r="E37" s="365"/>
      <c r="F37" s="367"/>
      <c r="G37" s="367"/>
      <c r="H37" s="367"/>
      <c r="I37" s="367"/>
      <c r="J37" s="367"/>
      <c r="K37" s="367"/>
      <c r="L37" s="367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5"/>
      <c r="Y37" s="365"/>
      <c r="Z37" s="365"/>
      <c r="AA37" s="365"/>
      <c r="AB37" s="364"/>
      <c r="AC37" s="352"/>
      <c r="AD37" s="352"/>
    </row>
    <row r="38" spans="1:30" ht="15.75" customHeight="1" x14ac:dyDescent="0.25">
      <c r="A38" s="352"/>
      <c r="B38" s="31"/>
      <c r="C38" s="352"/>
      <c r="D38" s="372" t="s">
        <v>145</v>
      </c>
      <c r="E38" s="352"/>
      <c r="F38" s="490" t="s">
        <v>146</v>
      </c>
      <c r="G38" s="479"/>
      <c r="H38" s="352"/>
      <c r="I38" s="352"/>
      <c r="J38" s="365" t="s">
        <v>147</v>
      </c>
      <c r="K38" s="352"/>
      <c r="L38" s="490" t="s">
        <v>148</v>
      </c>
      <c r="M38" s="491"/>
      <c r="N38" s="479"/>
      <c r="O38" s="365"/>
      <c r="P38" s="365"/>
      <c r="Q38" s="352"/>
      <c r="R38" s="365" t="s">
        <v>149</v>
      </c>
      <c r="S38" s="365"/>
      <c r="T38" s="365"/>
      <c r="U38" s="365"/>
      <c r="V38" s="365"/>
      <c r="W38" s="498"/>
      <c r="X38" s="491"/>
      <c r="Y38" s="491"/>
      <c r="Z38" s="491"/>
      <c r="AA38" s="479"/>
      <c r="AB38" s="364"/>
      <c r="AC38" s="352"/>
      <c r="AD38" s="352"/>
    </row>
    <row r="39" spans="1:30" ht="15.75" customHeight="1" x14ac:dyDescent="0.25">
      <c r="A39" s="352"/>
      <c r="B39" s="31"/>
      <c r="C39" s="352"/>
      <c r="D39" s="352"/>
      <c r="E39" s="352"/>
      <c r="F39" s="29"/>
      <c r="G39" s="352"/>
      <c r="H39" s="352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7"/>
      <c r="AC39" s="352"/>
      <c r="AD39" s="352"/>
    </row>
    <row r="40" spans="1:30" ht="15.75" customHeight="1" x14ac:dyDescent="0.25">
      <c r="A40" s="352"/>
      <c r="B40" s="31"/>
      <c r="C40" s="373" t="s">
        <v>150</v>
      </c>
      <c r="D40" s="492">
        <v>2024</v>
      </c>
      <c r="E40" s="493"/>
      <c r="F40" s="494"/>
      <c r="G40" s="35"/>
      <c r="H40" s="356"/>
      <c r="I40" s="356"/>
      <c r="J40" s="356"/>
      <c r="K40" s="356"/>
      <c r="L40" s="356"/>
      <c r="M40" s="356"/>
      <c r="N40" s="356"/>
      <c r="O40" s="356"/>
      <c r="P40" s="356"/>
      <c r="Q40" s="486"/>
      <c r="R40" s="487"/>
      <c r="S40" s="487"/>
      <c r="T40" s="487"/>
      <c r="U40" s="487"/>
      <c r="V40" s="356"/>
      <c r="W40" s="356"/>
      <c r="X40" s="488"/>
      <c r="Y40" s="487"/>
      <c r="Z40" s="487"/>
      <c r="AA40" s="487"/>
      <c r="AB40" s="364"/>
      <c r="AC40" s="352"/>
      <c r="AD40" s="352"/>
    </row>
    <row r="41" spans="1:30" ht="5.25" customHeight="1" x14ac:dyDescent="0.25">
      <c r="A41" s="352"/>
      <c r="B41" s="31"/>
      <c r="C41" s="365"/>
      <c r="D41" s="38"/>
      <c r="E41" s="38"/>
      <c r="F41" s="38"/>
      <c r="G41" s="352"/>
      <c r="H41" s="356"/>
      <c r="I41" s="356"/>
      <c r="J41" s="356"/>
      <c r="K41" s="356"/>
      <c r="L41" s="356"/>
      <c r="M41" s="356"/>
      <c r="N41" s="356"/>
      <c r="O41" s="356"/>
      <c r="P41" s="356"/>
      <c r="Q41" s="362"/>
      <c r="R41" s="362"/>
      <c r="S41" s="362"/>
      <c r="T41" s="362"/>
      <c r="U41" s="362"/>
      <c r="V41" s="356"/>
      <c r="W41" s="356"/>
      <c r="X41" s="358"/>
      <c r="Y41" s="358"/>
      <c r="Z41" s="358"/>
      <c r="AA41" s="358"/>
      <c r="AB41" s="364"/>
      <c r="AC41" s="352"/>
      <c r="AD41" s="352"/>
    </row>
    <row r="42" spans="1:30" ht="15.75" customHeight="1" x14ac:dyDescent="0.25">
      <c r="A42" s="352"/>
      <c r="B42" s="31"/>
      <c r="C42" s="365" t="s">
        <v>140</v>
      </c>
      <c r="D42" s="497">
        <v>1</v>
      </c>
      <c r="E42" s="491"/>
      <c r="F42" s="479"/>
      <c r="G42" s="352"/>
      <c r="H42" s="356"/>
      <c r="I42" s="356"/>
      <c r="J42" s="356"/>
      <c r="K42" s="356"/>
      <c r="L42" s="356"/>
      <c r="M42" s="356"/>
      <c r="N42" s="356"/>
      <c r="O42" s="356"/>
      <c r="P42" s="356"/>
      <c r="Q42" s="486"/>
      <c r="R42" s="487"/>
      <c r="S42" s="487"/>
      <c r="T42" s="487"/>
      <c r="U42" s="487"/>
      <c r="V42" s="356"/>
      <c r="W42" s="356"/>
      <c r="X42" s="488"/>
      <c r="Y42" s="487"/>
      <c r="Z42" s="487"/>
      <c r="AA42" s="487"/>
      <c r="AB42" s="357"/>
      <c r="AC42" s="352"/>
      <c r="AD42" s="352"/>
    </row>
    <row r="43" spans="1:30" ht="15.75" customHeight="1" x14ac:dyDescent="0.25">
      <c r="A43" s="352"/>
      <c r="B43" s="31"/>
      <c r="C43" s="352"/>
      <c r="D43" s="352"/>
      <c r="E43" s="352"/>
      <c r="F43" s="352"/>
      <c r="G43" s="352"/>
      <c r="H43" s="352"/>
      <c r="I43" s="356"/>
      <c r="J43" s="356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57"/>
      <c r="AC43" s="352"/>
      <c r="AD43" s="352"/>
    </row>
    <row r="44" spans="1:30" ht="15.75" customHeight="1" x14ac:dyDescent="0.25">
      <c r="A44" s="352"/>
      <c r="B44" s="31"/>
      <c r="C44" s="365"/>
      <c r="D44" s="489" t="s">
        <v>151</v>
      </c>
      <c r="E44" s="491"/>
      <c r="F44" s="491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79"/>
      <c r="Z44" s="366"/>
      <c r="AA44" s="366"/>
      <c r="AB44" s="374"/>
      <c r="AC44" s="352"/>
      <c r="AD44" s="352"/>
    </row>
    <row r="45" spans="1:30" ht="15.75" customHeight="1" x14ac:dyDescent="0.25">
      <c r="A45" s="352"/>
      <c r="B45" s="31"/>
      <c r="C45" s="352"/>
      <c r="D45" s="528" t="s">
        <v>152</v>
      </c>
      <c r="E45" s="491"/>
      <c r="F45" s="491"/>
      <c r="G45" s="491"/>
      <c r="H45" s="479"/>
      <c r="I45" s="524" t="s">
        <v>153</v>
      </c>
      <c r="J45" s="491"/>
      <c r="K45" s="491"/>
      <c r="L45" s="491"/>
      <c r="M45" s="491"/>
      <c r="N45" s="491"/>
      <c r="O45" s="491"/>
      <c r="P45" s="479"/>
      <c r="Q45" s="525" t="s">
        <v>154</v>
      </c>
      <c r="R45" s="491"/>
      <c r="S45" s="491"/>
      <c r="T45" s="491"/>
      <c r="U45" s="491"/>
      <c r="V45" s="491"/>
      <c r="W45" s="491"/>
      <c r="X45" s="491"/>
      <c r="Y45" s="479"/>
      <c r="Z45" s="366"/>
      <c r="AA45" s="366"/>
      <c r="AB45" s="374"/>
      <c r="AC45" s="352"/>
      <c r="AD45" s="352"/>
    </row>
    <row r="46" spans="1:30" ht="15.75" customHeight="1" x14ac:dyDescent="0.25">
      <c r="A46" s="375"/>
      <c r="B46" s="39"/>
      <c r="C46" s="40"/>
      <c r="D46" s="529" t="s">
        <v>155</v>
      </c>
      <c r="E46" s="491"/>
      <c r="F46" s="491"/>
      <c r="G46" s="491"/>
      <c r="H46" s="479"/>
      <c r="I46" s="526" t="s">
        <v>156</v>
      </c>
      <c r="J46" s="491"/>
      <c r="K46" s="491"/>
      <c r="L46" s="491"/>
      <c r="M46" s="491"/>
      <c r="N46" s="491"/>
      <c r="O46" s="491"/>
      <c r="P46" s="479"/>
      <c r="Q46" s="527" t="s">
        <v>157</v>
      </c>
      <c r="R46" s="491"/>
      <c r="S46" s="491"/>
      <c r="T46" s="491"/>
      <c r="U46" s="491"/>
      <c r="V46" s="491"/>
      <c r="W46" s="491"/>
      <c r="X46" s="491"/>
      <c r="Y46" s="479"/>
      <c r="Z46" s="375"/>
      <c r="AA46" s="375"/>
      <c r="AB46" s="376"/>
      <c r="AC46" s="375"/>
      <c r="AD46" s="375"/>
    </row>
    <row r="47" spans="1:30" ht="15.75" customHeight="1" x14ac:dyDescent="0.25">
      <c r="A47" s="352"/>
      <c r="B47" s="31"/>
      <c r="C47" s="377"/>
      <c r="D47" s="377"/>
      <c r="E47" s="377"/>
      <c r="F47" s="377"/>
      <c r="G47" s="378"/>
      <c r="H47" s="378"/>
      <c r="I47" s="378"/>
      <c r="J47" s="378"/>
      <c r="K47" s="378"/>
      <c r="L47" s="378"/>
      <c r="M47" s="378"/>
      <c r="N47" s="378"/>
      <c r="O47" s="378"/>
      <c r="P47" s="378"/>
      <c r="Q47" s="378"/>
      <c r="R47" s="378"/>
      <c r="S47" s="378"/>
      <c r="T47" s="378"/>
      <c r="U47" s="378"/>
      <c r="V47" s="378"/>
      <c r="W47" s="378"/>
      <c r="X47" s="378"/>
      <c r="Y47" s="378"/>
      <c r="Z47" s="377"/>
      <c r="AA47" s="377"/>
      <c r="AB47" s="361"/>
      <c r="AC47" s="352"/>
      <c r="AD47" s="352"/>
    </row>
    <row r="48" spans="1:30" ht="15.75" customHeight="1" x14ac:dyDescent="0.25">
      <c r="A48" s="379"/>
      <c r="B48" s="41"/>
      <c r="C48" s="517" t="s">
        <v>158</v>
      </c>
      <c r="D48" s="491"/>
      <c r="E48" s="491"/>
      <c r="F48" s="479"/>
      <c r="G48" s="522" t="s">
        <v>159</v>
      </c>
      <c r="H48" s="523" t="s">
        <v>160</v>
      </c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6"/>
      <c r="AB48" s="374"/>
      <c r="AC48" s="379"/>
      <c r="AD48" s="379"/>
    </row>
    <row r="49" spans="1:30" ht="15.75" customHeight="1" x14ac:dyDescent="0.25">
      <c r="A49" s="379"/>
      <c r="B49" s="41"/>
      <c r="C49" s="42" t="s">
        <v>161</v>
      </c>
      <c r="D49" s="43">
        <v>1.2</v>
      </c>
      <c r="E49" s="517" t="s">
        <v>162</v>
      </c>
      <c r="F49" s="479"/>
      <c r="G49" s="463"/>
      <c r="H49" s="508"/>
      <c r="I49" s="509"/>
      <c r="J49" s="509"/>
      <c r="K49" s="509"/>
      <c r="L49" s="509"/>
      <c r="M49" s="509"/>
      <c r="N49" s="509"/>
      <c r="O49" s="509"/>
      <c r="P49" s="509"/>
      <c r="Q49" s="509"/>
      <c r="R49" s="509"/>
      <c r="S49" s="509"/>
      <c r="T49" s="509"/>
      <c r="U49" s="509"/>
      <c r="V49" s="509"/>
      <c r="W49" s="509"/>
      <c r="X49" s="509"/>
      <c r="Y49" s="509"/>
      <c r="Z49" s="509"/>
      <c r="AA49" s="510"/>
      <c r="AB49" s="374"/>
      <c r="AC49" s="379"/>
      <c r="AD49" s="379"/>
    </row>
    <row r="50" spans="1:30" ht="15.75" customHeight="1" x14ac:dyDescent="0.25">
      <c r="A50" s="379"/>
      <c r="B50" s="41"/>
      <c r="C50" s="44">
        <v>2024</v>
      </c>
      <c r="D50" s="45">
        <v>45474</v>
      </c>
      <c r="E50" s="516">
        <v>45656</v>
      </c>
      <c r="F50" s="479"/>
      <c r="G50" s="46">
        <v>1</v>
      </c>
      <c r="H50" s="521" t="s">
        <v>124</v>
      </c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491"/>
      <c r="V50" s="491"/>
      <c r="W50" s="491"/>
      <c r="X50" s="491"/>
      <c r="Y50" s="491"/>
      <c r="Z50" s="491"/>
      <c r="AA50" s="479"/>
      <c r="AB50" s="374"/>
      <c r="AC50" s="379"/>
      <c r="AD50" s="379"/>
    </row>
    <row r="51" spans="1:30" ht="15.75" customHeight="1" x14ac:dyDescent="0.25">
      <c r="A51" s="379"/>
      <c r="B51" s="41"/>
      <c r="C51" s="44">
        <v>2025</v>
      </c>
      <c r="D51" s="45">
        <v>45658</v>
      </c>
      <c r="E51" s="516">
        <v>46021</v>
      </c>
      <c r="F51" s="479"/>
      <c r="G51" s="46">
        <v>1</v>
      </c>
      <c r="H51" s="521" t="s">
        <v>124</v>
      </c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  <c r="AA51" s="479"/>
      <c r="AB51" s="374"/>
      <c r="AC51" s="379"/>
      <c r="AD51" s="379"/>
    </row>
    <row r="52" spans="1:30" ht="15.75" customHeight="1" x14ac:dyDescent="0.25">
      <c r="A52" s="379"/>
      <c r="B52" s="41"/>
      <c r="C52" s="44">
        <v>2026</v>
      </c>
      <c r="D52" s="45">
        <v>46023</v>
      </c>
      <c r="E52" s="516">
        <v>46386</v>
      </c>
      <c r="F52" s="479"/>
      <c r="G52" s="46">
        <v>1</v>
      </c>
      <c r="H52" s="521" t="s">
        <v>124</v>
      </c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79"/>
      <c r="AB52" s="374"/>
      <c r="AC52" s="379"/>
      <c r="AD52" s="379"/>
    </row>
    <row r="53" spans="1:30" ht="15.75" customHeight="1" x14ac:dyDescent="0.25">
      <c r="A53" s="379"/>
      <c r="B53" s="41"/>
      <c r="C53" s="44">
        <v>2027</v>
      </c>
      <c r="D53" s="45">
        <v>46388</v>
      </c>
      <c r="E53" s="516">
        <v>46751</v>
      </c>
      <c r="F53" s="479"/>
      <c r="G53" s="46">
        <v>1</v>
      </c>
      <c r="H53" s="521" t="s">
        <v>124</v>
      </c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  <c r="AA53" s="479"/>
      <c r="AB53" s="374"/>
      <c r="AC53" s="379"/>
      <c r="AD53" s="379"/>
    </row>
    <row r="54" spans="1:30" ht="15.75" customHeight="1" x14ac:dyDescent="0.25">
      <c r="A54" s="379"/>
      <c r="B54" s="41"/>
      <c r="C54" s="44"/>
      <c r="D54" s="44"/>
      <c r="E54" s="517"/>
      <c r="F54" s="479"/>
      <c r="G54" s="43"/>
      <c r="H54" s="517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1"/>
      <c r="V54" s="491"/>
      <c r="W54" s="491"/>
      <c r="X54" s="491"/>
      <c r="Y54" s="491"/>
      <c r="Z54" s="491"/>
      <c r="AA54" s="479"/>
      <c r="AB54" s="374"/>
      <c r="AC54" s="379"/>
      <c r="AD54" s="379"/>
    </row>
    <row r="55" spans="1:30" ht="15.75" customHeight="1" x14ac:dyDescent="0.25">
      <c r="A55" s="352"/>
      <c r="B55" s="31"/>
      <c r="C55" s="352"/>
      <c r="D55" s="352"/>
      <c r="E55" s="352"/>
      <c r="F55" s="352"/>
      <c r="G55" s="352"/>
      <c r="H55" s="352"/>
      <c r="I55" s="352"/>
      <c r="J55" s="352"/>
      <c r="K55" s="352"/>
      <c r="L55" s="352"/>
      <c r="M55" s="352"/>
      <c r="N55" s="352"/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2"/>
      <c r="Z55" s="352"/>
      <c r="AA55" s="352"/>
      <c r="AB55" s="360"/>
      <c r="AC55" s="352"/>
      <c r="AD55" s="352"/>
    </row>
    <row r="56" spans="1:30" ht="15.75" customHeight="1" x14ac:dyDescent="0.25">
      <c r="A56" s="352"/>
      <c r="B56" s="31"/>
      <c r="C56" s="495" t="s">
        <v>163</v>
      </c>
      <c r="D56" s="487"/>
      <c r="E56" s="365"/>
      <c r="F56" s="356" t="s">
        <v>164</v>
      </c>
      <c r="G56" s="47"/>
      <c r="H56" s="367"/>
      <c r="I56" s="356" t="s">
        <v>165</v>
      </c>
      <c r="J56" s="352"/>
      <c r="K56" s="490"/>
      <c r="L56" s="479"/>
      <c r="M56" s="365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352"/>
      <c r="AA56" s="352"/>
      <c r="AB56" s="360"/>
      <c r="AC56" s="352"/>
      <c r="AD56" s="352"/>
    </row>
    <row r="57" spans="1:30" ht="15.75" customHeight="1" x14ac:dyDescent="0.25">
      <c r="A57" s="352"/>
      <c r="B57" s="380"/>
      <c r="C57" s="371"/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1"/>
      <c r="P57" s="371"/>
      <c r="Q57" s="371"/>
      <c r="R57" s="371"/>
      <c r="S57" s="371"/>
      <c r="T57" s="371"/>
      <c r="U57" s="371"/>
      <c r="V57" s="371"/>
      <c r="W57" s="371"/>
      <c r="X57" s="371"/>
      <c r="Y57" s="371"/>
      <c r="Z57" s="371"/>
      <c r="AA57" s="371"/>
      <c r="AB57" s="381"/>
      <c r="AC57" s="352"/>
      <c r="AD57" s="352"/>
    </row>
    <row r="58" spans="1:30" ht="15.75" customHeight="1" x14ac:dyDescent="0.25">
      <c r="A58" s="352"/>
      <c r="B58" s="515" t="s">
        <v>166</v>
      </c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91"/>
      <c r="AB58" s="479"/>
      <c r="AC58" s="352"/>
      <c r="AD58" s="352"/>
    </row>
    <row r="59" spans="1:30" ht="15.75" customHeight="1" x14ac:dyDescent="0.25">
      <c r="A59" s="352"/>
      <c r="B59" s="48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2"/>
      <c r="P59" s="382"/>
      <c r="Q59" s="382"/>
      <c r="R59" s="382"/>
      <c r="S59" s="382"/>
      <c r="T59" s="382"/>
      <c r="U59" s="382"/>
      <c r="V59" s="382"/>
      <c r="W59" s="382"/>
      <c r="X59" s="382"/>
      <c r="Y59" s="382"/>
      <c r="Z59" s="382"/>
      <c r="AA59" s="382"/>
      <c r="AB59" s="49"/>
      <c r="AC59" s="352"/>
      <c r="AD59" s="352"/>
    </row>
    <row r="60" spans="1:30" ht="29.25" customHeight="1" x14ac:dyDescent="0.25">
      <c r="A60" s="352"/>
      <c r="B60" s="517" t="s">
        <v>161</v>
      </c>
      <c r="C60" s="479"/>
      <c r="D60" s="43"/>
      <c r="E60" s="517" t="s">
        <v>167</v>
      </c>
      <c r="F60" s="479"/>
      <c r="G60" s="43"/>
      <c r="H60" s="489" t="s">
        <v>168</v>
      </c>
      <c r="I60" s="479"/>
      <c r="J60" s="517"/>
      <c r="K60" s="479"/>
      <c r="L60" s="520"/>
      <c r="M60" s="487"/>
      <c r="N60" s="43" t="s">
        <v>169</v>
      </c>
      <c r="O60" s="517"/>
      <c r="P60" s="491"/>
      <c r="Q60" s="479"/>
      <c r="R60" s="517" t="s">
        <v>170</v>
      </c>
      <c r="S60" s="491"/>
      <c r="T60" s="479"/>
      <c r="U60" s="517"/>
      <c r="V60" s="491"/>
      <c r="W60" s="479"/>
      <c r="X60" s="517" t="s">
        <v>171</v>
      </c>
      <c r="Y60" s="479"/>
      <c r="Z60" s="517"/>
      <c r="AA60" s="491"/>
      <c r="AB60" s="479"/>
      <c r="AC60" s="352"/>
      <c r="AD60" s="352"/>
    </row>
    <row r="61" spans="1:30" ht="15.75" customHeight="1" x14ac:dyDescent="0.25">
      <c r="A61" s="352"/>
      <c r="B61" s="48"/>
      <c r="C61" s="382"/>
      <c r="D61" s="382"/>
      <c r="E61" s="382"/>
      <c r="F61" s="375"/>
      <c r="G61" s="383"/>
      <c r="H61" s="384"/>
      <c r="I61" s="384"/>
      <c r="J61" s="375"/>
      <c r="K61" s="375"/>
      <c r="L61" s="375"/>
      <c r="M61" s="375"/>
      <c r="N61" s="384"/>
      <c r="O61" s="375"/>
      <c r="P61" s="375"/>
      <c r="Q61" s="375"/>
      <c r="R61" s="375"/>
      <c r="S61" s="384"/>
      <c r="T61" s="362"/>
      <c r="U61" s="362"/>
      <c r="V61" s="352"/>
      <c r="W61" s="384"/>
      <c r="X61" s="372"/>
      <c r="Y61" s="372"/>
      <c r="Z61" s="50"/>
      <c r="AA61" s="28"/>
      <c r="AB61" s="51"/>
      <c r="AC61" s="352"/>
      <c r="AD61" s="352"/>
    </row>
    <row r="62" spans="1:30" ht="15.75" customHeight="1" x14ac:dyDescent="0.25">
      <c r="A62" s="352"/>
      <c r="B62" s="515" t="s">
        <v>172</v>
      </c>
      <c r="C62" s="479"/>
      <c r="D62" s="518"/>
      <c r="E62" s="509"/>
      <c r="F62" s="509"/>
      <c r="G62" s="509"/>
      <c r="H62" s="509"/>
      <c r="I62" s="509"/>
      <c r="J62" s="509"/>
      <c r="K62" s="509"/>
      <c r="L62" s="509"/>
      <c r="M62" s="509"/>
      <c r="N62" s="509"/>
      <c r="O62" s="509"/>
      <c r="P62" s="509"/>
      <c r="Q62" s="509"/>
      <c r="R62" s="509"/>
      <c r="S62" s="509"/>
      <c r="T62" s="509"/>
      <c r="U62" s="509"/>
      <c r="V62" s="509"/>
      <c r="W62" s="509"/>
      <c r="X62" s="509"/>
      <c r="Y62" s="509"/>
      <c r="Z62" s="509"/>
      <c r="AA62" s="509"/>
      <c r="AB62" s="510"/>
      <c r="AC62" s="352"/>
      <c r="AD62" s="352"/>
    </row>
    <row r="63" spans="1:30" ht="15.75" customHeight="1" x14ac:dyDescent="0.25">
      <c r="A63" s="352"/>
      <c r="B63" s="48"/>
      <c r="C63" s="382"/>
      <c r="D63" s="382"/>
      <c r="E63" s="382"/>
      <c r="F63" s="375"/>
      <c r="G63" s="383"/>
      <c r="H63" s="384"/>
      <c r="I63" s="384"/>
      <c r="J63" s="375"/>
      <c r="K63" s="375"/>
      <c r="L63" s="375"/>
      <c r="M63" s="375"/>
      <c r="N63" s="384"/>
      <c r="O63" s="375"/>
      <c r="P63" s="375"/>
      <c r="Q63" s="375"/>
      <c r="R63" s="375"/>
      <c r="S63" s="384"/>
      <c r="T63" s="362"/>
      <c r="U63" s="362"/>
      <c r="V63" s="352"/>
      <c r="W63" s="384"/>
      <c r="X63" s="372"/>
      <c r="Y63" s="372"/>
      <c r="Z63" s="50"/>
      <c r="AA63" s="28"/>
      <c r="AB63" s="51"/>
      <c r="AC63" s="352"/>
      <c r="AD63" s="352"/>
    </row>
    <row r="64" spans="1:30" ht="15.75" customHeight="1" x14ac:dyDescent="0.25">
      <c r="A64" s="352"/>
      <c r="B64" s="515" t="s">
        <v>173</v>
      </c>
      <c r="C64" s="479"/>
      <c r="D64" s="519"/>
      <c r="E64" s="509"/>
      <c r="F64" s="509"/>
      <c r="G64" s="509"/>
      <c r="H64" s="509"/>
      <c r="I64" s="509"/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  <c r="U64" s="509"/>
      <c r="V64" s="509"/>
      <c r="W64" s="509"/>
      <c r="X64" s="509"/>
      <c r="Y64" s="509"/>
      <c r="Z64" s="509"/>
      <c r="AA64" s="509"/>
      <c r="AB64" s="510"/>
      <c r="AC64" s="352"/>
      <c r="AD64" s="352"/>
    </row>
    <row r="65" spans="1:30" ht="15.75" customHeight="1" x14ac:dyDescent="0.25">
      <c r="A65" s="352"/>
      <c r="B65" s="48"/>
      <c r="C65" s="382"/>
      <c r="D65" s="382"/>
      <c r="E65" s="382"/>
      <c r="F65" s="375"/>
      <c r="G65" s="383"/>
      <c r="H65" s="384"/>
      <c r="I65" s="384"/>
      <c r="J65" s="375"/>
      <c r="K65" s="375"/>
      <c r="L65" s="375"/>
      <c r="M65" s="375"/>
      <c r="N65" s="384"/>
      <c r="O65" s="375"/>
      <c r="P65" s="375"/>
      <c r="Q65" s="375"/>
      <c r="R65" s="375"/>
      <c r="S65" s="384"/>
      <c r="T65" s="362"/>
      <c r="U65" s="362"/>
      <c r="V65" s="352"/>
      <c r="W65" s="384"/>
      <c r="X65" s="372"/>
      <c r="Y65" s="372"/>
      <c r="Z65" s="372"/>
      <c r="AA65" s="362"/>
      <c r="AB65" s="368"/>
      <c r="AC65" s="352"/>
      <c r="AD65" s="352"/>
    </row>
    <row r="66" spans="1:30" ht="15.75" customHeight="1" x14ac:dyDescent="0.25">
      <c r="A66" s="352"/>
      <c r="B66" s="515" t="s">
        <v>174</v>
      </c>
      <c r="C66" s="479"/>
      <c r="D66" s="519"/>
      <c r="E66" s="509"/>
      <c r="F66" s="509"/>
      <c r="G66" s="509"/>
      <c r="H66" s="509"/>
      <c r="I66" s="509"/>
      <c r="J66" s="509"/>
      <c r="K66" s="509"/>
      <c r="L66" s="509"/>
      <c r="M66" s="509"/>
      <c r="N66" s="509"/>
      <c r="O66" s="509"/>
      <c r="P66" s="509"/>
      <c r="Q66" s="509"/>
      <c r="R66" s="509"/>
      <c r="S66" s="509"/>
      <c r="T66" s="509"/>
      <c r="U66" s="509"/>
      <c r="V66" s="509"/>
      <c r="W66" s="509"/>
      <c r="X66" s="509"/>
      <c r="Y66" s="509"/>
      <c r="Z66" s="509"/>
      <c r="AA66" s="509"/>
      <c r="AB66" s="510"/>
      <c r="AC66" s="352"/>
      <c r="AD66" s="352"/>
    </row>
    <row r="67" spans="1:30" ht="15.75" customHeight="1" x14ac:dyDescent="0.25">
      <c r="A67" s="352"/>
      <c r="B67" s="48"/>
      <c r="C67" s="382"/>
      <c r="D67" s="382"/>
      <c r="E67" s="382"/>
      <c r="F67" s="375"/>
      <c r="G67" s="383"/>
      <c r="H67" s="384"/>
      <c r="I67" s="384"/>
      <c r="J67" s="375"/>
      <c r="K67" s="375"/>
      <c r="L67" s="375"/>
      <c r="M67" s="375"/>
      <c r="N67" s="384"/>
      <c r="O67" s="375"/>
      <c r="P67" s="375"/>
      <c r="Q67" s="375"/>
      <c r="R67" s="375"/>
      <c r="S67" s="384"/>
      <c r="T67" s="362"/>
      <c r="U67" s="362"/>
      <c r="V67" s="352"/>
      <c r="W67" s="384"/>
      <c r="X67" s="372"/>
      <c r="Y67" s="372"/>
      <c r="Z67" s="50"/>
      <c r="AA67" s="28"/>
      <c r="AB67" s="51"/>
      <c r="AC67" s="352"/>
      <c r="AD67" s="352"/>
    </row>
    <row r="68" spans="1:30" ht="15.75" customHeight="1" x14ac:dyDescent="0.25">
      <c r="A68" s="352"/>
      <c r="B68" s="515" t="s">
        <v>175</v>
      </c>
      <c r="C68" s="479"/>
      <c r="D68" s="519"/>
      <c r="E68" s="509"/>
      <c r="F68" s="509"/>
      <c r="G68" s="509"/>
      <c r="H68" s="509"/>
      <c r="I68" s="509"/>
      <c r="J68" s="509"/>
      <c r="K68" s="509"/>
      <c r="L68" s="509"/>
      <c r="M68" s="509"/>
      <c r="N68" s="509"/>
      <c r="O68" s="509"/>
      <c r="P68" s="509"/>
      <c r="Q68" s="509"/>
      <c r="R68" s="509"/>
      <c r="S68" s="509"/>
      <c r="T68" s="509"/>
      <c r="U68" s="509"/>
      <c r="V68" s="509"/>
      <c r="W68" s="509"/>
      <c r="X68" s="509"/>
      <c r="Y68" s="509"/>
      <c r="Z68" s="509"/>
      <c r="AA68" s="509"/>
      <c r="AB68" s="510"/>
      <c r="AC68" s="352"/>
      <c r="AD68" s="352"/>
    </row>
    <row r="69" spans="1:30" ht="15.75" customHeight="1" x14ac:dyDescent="0.25">
      <c r="A69" s="352"/>
      <c r="B69" s="48"/>
      <c r="C69" s="382"/>
      <c r="D69" s="382"/>
      <c r="E69" s="382"/>
      <c r="F69" s="375"/>
      <c r="G69" s="383"/>
      <c r="H69" s="384"/>
      <c r="I69" s="384"/>
      <c r="J69" s="375"/>
      <c r="K69" s="375"/>
      <c r="L69" s="375"/>
      <c r="M69" s="375"/>
      <c r="N69" s="384"/>
      <c r="O69" s="375"/>
      <c r="P69" s="375"/>
      <c r="Q69" s="375"/>
      <c r="R69" s="375"/>
      <c r="S69" s="384"/>
      <c r="T69" s="362"/>
      <c r="U69" s="362"/>
      <c r="V69" s="352"/>
      <c r="W69" s="384"/>
      <c r="X69" s="372"/>
      <c r="Y69" s="372"/>
      <c r="Z69" s="50"/>
      <c r="AA69" s="28"/>
      <c r="AB69" s="51"/>
      <c r="AC69" s="352"/>
      <c r="AD69" s="352"/>
    </row>
    <row r="70" spans="1:30" ht="15.75" customHeight="1" x14ac:dyDescent="0.25">
      <c r="A70" s="352"/>
      <c r="B70" s="515" t="s">
        <v>176</v>
      </c>
      <c r="C70" s="479"/>
      <c r="D70" s="51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09"/>
      <c r="P70" s="509"/>
      <c r="Q70" s="509"/>
      <c r="R70" s="509"/>
      <c r="S70" s="509"/>
      <c r="T70" s="509"/>
      <c r="U70" s="509"/>
      <c r="V70" s="509"/>
      <c r="W70" s="509"/>
      <c r="X70" s="509"/>
      <c r="Y70" s="509"/>
      <c r="Z70" s="509"/>
      <c r="AA70" s="509"/>
      <c r="AB70" s="510"/>
      <c r="AC70" s="352"/>
      <c r="AD70" s="352"/>
    </row>
    <row r="71" spans="1:30" ht="15.75" customHeight="1" x14ac:dyDescent="0.25">
      <c r="A71" s="352"/>
      <c r="B71" s="48"/>
      <c r="C71" s="382"/>
      <c r="D71" s="382"/>
      <c r="E71" s="382"/>
      <c r="F71" s="375"/>
      <c r="G71" s="383"/>
      <c r="H71" s="384"/>
      <c r="I71" s="384"/>
      <c r="J71" s="375"/>
      <c r="K71" s="375"/>
      <c r="L71" s="375"/>
      <c r="M71" s="375"/>
      <c r="N71" s="384"/>
      <c r="O71" s="375"/>
      <c r="P71" s="375"/>
      <c r="Q71" s="375"/>
      <c r="R71" s="375"/>
      <c r="S71" s="384"/>
      <c r="T71" s="362"/>
      <c r="U71" s="362"/>
      <c r="V71" s="352"/>
      <c r="W71" s="384"/>
      <c r="X71" s="372"/>
      <c r="Y71" s="372"/>
      <c r="Z71" s="50"/>
      <c r="AA71" s="28"/>
      <c r="AB71" s="51"/>
      <c r="AC71" s="352"/>
      <c r="AD71" s="352"/>
    </row>
    <row r="72" spans="1:30" ht="15.75" customHeight="1" x14ac:dyDescent="0.25">
      <c r="A72" s="352"/>
      <c r="B72" s="515" t="s">
        <v>177</v>
      </c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  <c r="AA72" s="491"/>
      <c r="AB72" s="479"/>
      <c r="AC72" s="352"/>
      <c r="AD72" s="352"/>
    </row>
    <row r="73" spans="1:30" ht="15.75" customHeight="1" x14ac:dyDescent="0.25">
      <c r="A73" s="352"/>
      <c r="B73" s="489" t="s">
        <v>122</v>
      </c>
      <c r="C73" s="479"/>
      <c r="D73" s="52" t="s">
        <v>178</v>
      </c>
      <c r="E73" s="489" t="s">
        <v>179</v>
      </c>
      <c r="F73" s="479"/>
      <c r="G73" s="489" t="s">
        <v>177</v>
      </c>
      <c r="H73" s="491"/>
      <c r="I73" s="491"/>
      <c r="J73" s="491"/>
      <c r="K73" s="491"/>
      <c r="L73" s="491"/>
      <c r="M73" s="491"/>
      <c r="N73" s="491"/>
      <c r="O73" s="479"/>
      <c r="P73" s="489" t="s">
        <v>180</v>
      </c>
      <c r="Q73" s="491"/>
      <c r="R73" s="491"/>
      <c r="S73" s="491"/>
      <c r="T73" s="491"/>
      <c r="U73" s="491"/>
      <c r="V73" s="491"/>
      <c r="W73" s="491"/>
      <c r="X73" s="491"/>
      <c r="Y73" s="491"/>
      <c r="Z73" s="491"/>
      <c r="AA73" s="491"/>
      <c r="AB73" s="479"/>
      <c r="AC73" s="352"/>
      <c r="AD73" s="352"/>
    </row>
    <row r="74" spans="1:30" ht="15.75" customHeight="1" x14ac:dyDescent="0.25">
      <c r="A74" s="352"/>
      <c r="B74" s="489"/>
      <c r="C74" s="479"/>
      <c r="D74" s="37"/>
      <c r="E74" s="489"/>
      <c r="F74" s="479"/>
      <c r="G74" s="514"/>
      <c r="H74" s="491"/>
      <c r="I74" s="491"/>
      <c r="J74" s="491"/>
      <c r="K74" s="491"/>
      <c r="L74" s="491"/>
      <c r="M74" s="491"/>
      <c r="N74" s="491"/>
      <c r="O74" s="479"/>
      <c r="P74" s="514"/>
      <c r="Q74" s="491"/>
      <c r="R74" s="491"/>
      <c r="S74" s="491"/>
      <c r="T74" s="491"/>
      <c r="U74" s="491"/>
      <c r="V74" s="491"/>
      <c r="W74" s="491"/>
      <c r="X74" s="491"/>
      <c r="Y74" s="491"/>
      <c r="Z74" s="491"/>
      <c r="AA74" s="491"/>
      <c r="AB74" s="479"/>
      <c r="AC74" s="352"/>
      <c r="AD74" s="352"/>
    </row>
    <row r="75" spans="1:30" ht="15.75" customHeight="1" x14ac:dyDescent="0.25">
      <c r="A75" s="352"/>
      <c r="B75" s="489"/>
      <c r="C75" s="479"/>
      <c r="D75" s="37"/>
      <c r="E75" s="489"/>
      <c r="F75" s="479"/>
      <c r="G75" s="514"/>
      <c r="H75" s="491"/>
      <c r="I75" s="491"/>
      <c r="J75" s="491"/>
      <c r="K75" s="491"/>
      <c r="L75" s="491"/>
      <c r="M75" s="491"/>
      <c r="N75" s="491"/>
      <c r="O75" s="479"/>
      <c r="P75" s="514"/>
      <c r="Q75" s="491"/>
      <c r="R75" s="491"/>
      <c r="S75" s="491"/>
      <c r="T75" s="491"/>
      <c r="U75" s="491"/>
      <c r="V75" s="491"/>
      <c r="W75" s="491"/>
      <c r="X75" s="491"/>
      <c r="Y75" s="491"/>
      <c r="Z75" s="491"/>
      <c r="AA75" s="491"/>
      <c r="AB75" s="479"/>
      <c r="AC75" s="352"/>
      <c r="AD75" s="352"/>
    </row>
    <row r="76" spans="1:30" ht="26.25" customHeight="1" x14ac:dyDescent="0.25">
      <c r="A76" s="352"/>
      <c r="B76" s="513" t="s">
        <v>181</v>
      </c>
      <c r="C76" s="491"/>
      <c r="D76" s="491"/>
      <c r="E76" s="491"/>
      <c r="F76" s="491"/>
      <c r="G76" s="491"/>
      <c r="H76" s="491"/>
      <c r="I76" s="491"/>
      <c r="J76" s="491"/>
      <c r="K76" s="491"/>
      <c r="L76" s="491"/>
      <c r="M76" s="491"/>
      <c r="N76" s="491"/>
      <c r="O76" s="491"/>
      <c r="P76" s="491"/>
      <c r="Q76" s="491"/>
      <c r="R76" s="491"/>
      <c r="S76" s="491"/>
      <c r="T76" s="491"/>
      <c r="U76" s="491"/>
      <c r="V76" s="491"/>
      <c r="W76" s="491"/>
      <c r="X76" s="491"/>
      <c r="Y76" s="491"/>
      <c r="Z76" s="491"/>
      <c r="AA76" s="491"/>
      <c r="AB76" s="479"/>
      <c r="AC76" s="352"/>
      <c r="AD76" s="385"/>
    </row>
    <row r="77" spans="1:30" ht="12.75" customHeight="1" x14ac:dyDescent="0.25">
      <c r="A77" s="352"/>
      <c r="B77" s="352"/>
      <c r="C77" s="352"/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2"/>
      <c r="R77" s="352"/>
      <c r="S77" s="352"/>
      <c r="T77" s="352"/>
      <c r="U77" s="352"/>
      <c r="V77" s="352"/>
      <c r="W77" s="352"/>
      <c r="X77" s="352"/>
      <c r="Y77" s="352"/>
      <c r="Z77" s="352"/>
      <c r="AA77" s="352"/>
      <c r="AB77" s="352"/>
      <c r="AC77" s="352"/>
      <c r="AD77" s="352"/>
    </row>
    <row r="78" spans="1:30" ht="12.75" customHeight="1" x14ac:dyDescent="0.25">
      <c r="A78" s="352"/>
      <c r="B78" s="352"/>
      <c r="C78" s="352"/>
      <c r="D78" s="352"/>
      <c r="E78" s="352"/>
      <c r="F78" s="352"/>
      <c r="G78" s="352"/>
      <c r="H78" s="352"/>
      <c r="I78" s="352"/>
      <c r="J78" s="352"/>
      <c r="K78" s="352"/>
      <c r="L78" s="352"/>
      <c r="M78" s="352"/>
      <c r="N78" s="352"/>
      <c r="O78" s="352"/>
      <c r="P78" s="352"/>
      <c r="Q78" s="352"/>
      <c r="R78" s="352"/>
      <c r="S78" s="352"/>
      <c r="T78" s="352"/>
      <c r="U78" s="352"/>
      <c r="V78" s="352"/>
      <c r="W78" s="352"/>
      <c r="X78" s="352"/>
      <c r="Y78" s="352"/>
      <c r="Z78" s="352"/>
      <c r="AA78" s="352"/>
      <c r="AB78" s="352"/>
      <c r="AC78" s="352"/>
      <c r="AD78" s="352"/>
    </row>
    <row r="79" spans="1:30" ht="12.75" customHeight="1" x14ac:dyDescent="0.25">
      <c r="A79" s="352"/>
      <c r="B79" s="352"/>
      <c r="C79" s="352"/>
      <c r="D79" s="352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  <c r="Q79" s="352"/>
      <c r="R79" s="352"/>
      <c r="S79" s="352"/>
      <c r="T79" s="352"/>
      <c r="U79" s="352"/>
      <c r="V79" s="352"/>
      <c r="W79" s="352"/>
      <c r="X79" s="352"/>
      <c r="Y79" s="352"/>
      <c r="Z79" s="352"/>
      <c r="AA79" s="352"/>
      <c r="AB79" s="352"/>
      <c r="AC79" s="352"/>
      <c r="AD79" s="352"/>
    </row>
    <row r="80" spans="1:30" ht="12.75" customHeight="1" x14ac:dyDescent="0.25">
      <c r="A80" s="352"/>
      <c r="B80" s="352"/>
      <c r="C80" s="352"/>
      <c r="D80" s="352"/>
      <c r="E80" s="352"/>
      <c r="F80" s="352"/>
      <c r="G80" s="352"/>
      <c r="H80" s="352"/>
      <c r="I80" s="352"/>
      <c r="J80" s="352"/>
      <c r="K80" s="352"/>
      <c r="L80" s="352"/>
      <c r="M80" s="352"/>
      <c r="N80" s="352"/>
      <c r="O80" s="352"/>
      <c r="P80" s="352"/>
      <c r="Q80" s="352"/>
      <c r="R80" s="352"/>
      <c r="S80" s="352"/>
      <c r="T80" s="352"/>
      <c r="U80" s="352"/>
      <c r="V80" s="352"/>
      <c r="W80" s="352"/>
      <c r="X80" s="352"/>
      <c r="Y80" s="352"/>
      <c r="Z80" s="352"/>
      <c r="AA80" s="352"/>
      <c r="AB80" s="352"/>
      <c r="AC80" s="352"/>
      <c r="AD80" s="352"/>
    </row>
    <row r="81" spans="1:30" ht="12.75" customHeight="1" x14ac:dyDescent="0.25">
      <c r="A81" s="352"/>
      <c r="B81" s="352"/>
      <c r="C81" s="352"/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</row>
    <row r="82" spans="1:30" ht="12.75" customHeight="1" x14ac:dyDescent="0.25">
      <c r="A82" s="352"/>
      <c r="B82" s="352"/>
      <c r="C82" s="352"/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2"/>
      <c r="O82" s="352"/>
      <c r="P82" s="352"/>
      <c r="Q82" s="352"/>
      <c r="R82" s="352"/>
      <c r="S82" s="352"/>
      <c r="T82" s="352"/>
      <c r="U82" s="352"/>
      <c r="V82" s="352"/>
      <c r="W82" s="352"/>
      <c r="X82" s="352"/>
      <c r="Y82" s="352"/>
      <c r="Z82" s="352"/>
      <c r="AA82" s="352"/>
      <c r="AB82" s="352"/>
      <c r="AC82" s="352"/>
      <c r="AD82" s="352"/>
    </row>
    <row r="83" spans="1:30" ht="12.75" customHeight="1" x14ac:dyDescent="0.25">
      <c r="A83" s="352"/>
      <c r="B83" s="352"/>
      <c r="C83" s="352"/>
      <c r="D83" s="352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</row>
    <row r="84" spans="1:30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</row>
    <row r="85" spans="1:30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</row>
    <row r="86" spans="1:30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</row>
    <row r="87" spans="1:30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</row>
    <row r="88" spans="1:30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</row>
    <row r="89" spans="1:30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</row>
    <row r="90" spans="1:30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</row>
    <row r="91" spans="1:30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</row>
    <row r="92" spans="1:30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</row>
    <row r="93" spans="1:30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</row>
    <row r="94" spans="1:30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</row>
    <row r="95" spans="1:30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</row>
    <row r="96" spans="1:30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</row>
    <row r="97" spans="1:30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</row>
    <row r="98" spans="1:30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</row>
    <row r="99" spans="1:30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</row>
    <row r="100" spans="1:30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</row>
    <row r="101" spans="1:30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</row>
    <row r="102" spans="1:30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</row>
    <row r="103" spans="1:30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</row>
    <row r="104" spans="1:30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</row>
    <row r="105" spans="1:30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</row>
    <row r="106" spans="1:30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</row>
    <row r="107" spans="1:30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</row>
    <row r="108" spans="1:30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</row>
    <row r="109" spans="1:30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</row>
    <row r="110" spans="1:30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</row>
    <row r="111" spans="1:30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</row>
    <row r="112" spans="1:30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</row>
    <row r="113" spans="1:30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</row>
    <row r="114" spans="1:30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</row>
    <row r="115" spans="1:30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</row>
    <row r="116" spans="1:30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</row>
    <row r="117" spans="1:30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</row>
    <row r="118" spans="1:30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</row>
    <row r="119" spans="1:30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</row>
    <row r="120" spans="1:30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</row>
    <row r="121" spans="1:30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</row>
    <row r="122" spans="1:30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</row>
    <row r="123" spans="1:30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</row>
    <row r="124" spans="1:30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</row>
    <row r="125" spans="1:30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</row>
    <row r="126" spans="1:30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</row>
    <row r="127" spans="1:30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</row>
    <row r="128" spans="1:30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</row>
    <row r="129" spans="1:30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</row>
    <row r="130" spans="1:30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</row>
    <row r="131" spans="1:30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</row>
    <row r="132" spans="1:30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</row>
    <row r="133" spans="1:30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</row>
    <row r="134" spans="1:30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</row>
    <row r="135" spans="1:30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</row>
    <row r="136" spans="1:30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</row>
    <row r="137" spans="1:30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</row>
    <row r="138" spans="1:30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</row>
    <row r="139" spans="1:30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</row>
    <row r="140" spans="1:30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</row>
    <row r="141" spans="1:30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</row>
    <row r="142" spans="1:30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</row>
    <row r="143" spans="1:30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</row>
    <row r="144" spans="1:30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</row>
    <row r="145" spans="1:30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</row>
    <row r="146" spans="1:30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</row>
    <row r="147" spans="1:30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</row>
    <row r="148" spans="1:30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</row>
    <row r="149" spans="1:30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</row>
    <row r="150" spans="1:30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</row>
    <row r="151" spans="1:30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</row>
    <row r="152" spans="1:30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</row>
    <row r="153" spans="1:30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</row>
    <row r="154" spans="1:30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</row>
    <row r="155" spans="1:30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</row>
    <row r="156" spans="1:30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</row>
    <row r="157" spans="1:30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</row>
    <row r="158" spans="1:30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</row>
    <row r="159" spans="1:30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</row>
    <row r="160" spans="1:30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</row>
    <row r="161" spans="1:30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</row>
    <row r="162" spans="1:30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</row>
    <row r="163" spans="1:30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</row>
    <row r="164" spans="1:30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</row>
    <row r="165" spans="1:30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</row>
    <row r="166" spans="1:30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</row>
    <row r="167" spans="1:30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</row>
    <row r="168" spans="1:30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</row>
    <row r="170" spans="1:30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</row>
    <row r="171" spans="1:30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</row>
    <row r="172" spans="1:30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</row>
    <row r="173" spans="1:30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</row>
    <row r="174" spans="1:30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</row>
    <row r="175" spans="1:30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</row>
    <row r="176" spans="1:30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</row>
    <row r="177" spans="1:30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</row>
    <row r="178" spans="1:30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</row>
    <row r="179" spans="1:30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</row>
    <row r="180" spans="1:30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</row>
    <row r="181" spans="1:30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</row>
    <row r="182" spans="1:30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</row>
    <row r="183" spans="1:30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</row>
    <row r="184" spans="1:30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</row>
    <row r="185" spans="1:30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</row>
    <row r="186" spans="1:30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</row>
    <row r="187" spans="1:30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</row>
    <row r="188" spans="1:30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</row>
    <row r="189" spans="1:30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</row>
    <row r="190" spans="1:30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</row>
    <row r="191" spans="1:30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</row>
    <row r="192" spans="1:30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</row>
    <row r="193" spans="1:30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</row>
    <row r="194" spans="1:30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</row>
    <row r="195" spans="1:30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</row>
    <row r="196" spans="1:30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</row>
    <row r="197" spans="1:30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</row>
    <row r="198" spans="1:30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</row>
    <row r="199" spans="1:30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</row>
    <row r="200" spans="1:30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</row>
    <row r="201" spans="1:30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</row>
    <row r="202" spans="1:30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</row>
    <row r="203" spans="1:30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</row>
    <row r="204" spans="1:30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</row>
    <row r="205" spans="1:30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</row>
    <row r="206" spans="1:30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</row>
    <row r="207" spans="1:30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</row>
    <row r="208" spans="1:30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</row>
    <row r="209" spans="1:30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</row>
    <row r="210" spans="1:30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</row>
    <row r="211" spans="1:30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</row>
    <row r="212" spans="1:30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</row>
    <row r="213" spans="1:30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</row>
    <row r="214" spans="1:30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</row>
    <row r="215" spans="1:30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</row>
    <row r="216" spans="1:30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</row>
    <row r="217" spans="1:30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</row>
    <row r="218" spans="1:30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</row>
    <row r="219" spans="1:30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</row>
    <row r="220" spans="1:30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</row>
    <row r="221" spans="1:30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</row>
    <row r="222" spans="1:30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</row>
    <row r="223" spans="1:30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</row>
    <row r="224" spans="1:30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</row>
    <row r="225" spans="1:30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</row>
    <row r="226" spans="1:30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</row>
    <row r="227" spans="1:30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</row>
    <row r="228" spans="1:30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</row>
    <row r="229" spans="1:30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</row>
    <row r="230" spans="1:30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</row>
    <row r="231" spans="1:30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</row>
    <row r="232" spans="1:30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</row>
    <row r="233" spans="1:30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</row>
    <row r="234" spans="1:30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</row>
    <row r="235" spans="1:30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</row>
    <row r="236" spans="1:30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</row>
    <row r="237" spans="1:30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</row>
    <row r="238" spans="1:30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</row>
    <row r="239" spans="1:30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</row>
    <row r="240" spans="1:30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</row>
    <row r="241" spans="1:30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</row>
    <row r="242" spans="1:30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</row>
    <row r="243" spans="1:30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</row>
    <row r="244" spans="1:30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</row>
    <row r="245" spans="1:30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</row>
    <row r="246" spans="1:30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</row>
    <row r="247" spans="1:30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</row>
    <row r="248" spans="1:30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</row>
    <row r="249" spans="1:30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</row>
    <row r="250" spans="1:30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</row>
    <row r="251" spans="1:30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</row>
    <row r="252" spans="1:30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</row>
    <row r="253" spans="1:30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</row>
    <row r="254" spans="1:30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</row>
    <row r="255" spans="1:30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</row>
    <row r="256" spans="1:30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</row>
    <row r="257" spans="1:30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</row>
    <row r="258" spans="1:30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</row>
    <row r="259" spans="1:30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</row>
    <row r="260" spans="1:30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</row>
    <row r="261" spans="1:30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</row>
    <row r="262" spans="1:30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</row>
    <row r="263" spans="1:30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</row>
    <row r="264" spans="1:30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</row>
    <row r="265" spans="1:30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</row>
    <row r="266" spans="1:30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</row>
    <row r="267" spans="1:30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</row>
    <row r="268" spans="1:30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</row>
    <row r="269" spans="1:30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</row>
    <row r="270" spans="1:30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</row>
    <row r="271" spans="1:30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</row>
    <row r="272" spans="1:30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</row>
    <row r="273" spans="1:30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</row>
    <row r="274" spans="1:30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</row>
    <row r="275" spans="1:30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</row>
    <row r="276" spans="1:30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</row>
    <row r="277" spans="1:30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</row>
    <row r="278" spans="1:30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</row>
    <row r="279" spans="1:30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</row>
    <row r="280" spans="1:30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</row>
    <row r="281" spans="1:30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</row>
    <row r="282" spans="1:30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</row>
    <row r="283" spans="1:30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</row>
    <row r="284" spans="1:30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</row>
    <row r="285" spans="1:30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</row>
    <row r="286" spans="1:30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</row>
    <row r="287" spans="1:30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</row>
    <row r="288" spans="1:30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</row>
    <row r="289" spans="1:30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</row>
    <row r="290" spans="1:30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</row>
    <row r="291" spans="1:30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</row>
    <row r="292" spans="1:30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</row>
    <row r="293" spans="1:30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</row>
    <row r="294" spans="1:30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</row>
    <row r="295" spans="1:30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</row>
    <row r="296" spans="1:30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</row>
    <row r="297" spans="1:30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</row>
    <row r="298" spans="1:30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</row>
    <row r="299" spans="1:30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</row>
    <row r="300" spans="1:30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</row>
    <row r="301" spans="1:30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</row>
    <row r="302" spans="1:30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</row>
    <row r="303" spans="1:30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</row>
    <row r="304" spans="1:30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</row>
    <row r="305" spans="1:30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</row>
    <row r="306" spans="1:30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</row>
    <row r="307" spans="1:30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</row>
    <row r="308" spans="1:30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</row>
    <row r="309" spans="1:30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</row>
    <row r="310" spans="1:30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</row>
    <row r="311" spans="1:30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</row>
    <row r="312" spans="1:30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</row>
    <row r="313" spans="1:30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</row>
    <row r="314" spans="1:30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</row>
    <row r="315" spans="1:30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</row>
    <row r="316" spans="1:30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</row>
    <row r="317" spans="1:30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</row>
    <row r="318" spans="1:30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</row>
    <row r="319" spans="1:30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</row>
    <row r="320" spans="1:30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</row>
    <row r="321" spans="1:30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</row>
    <row r="322" spans="1:30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</row>
    <row r="323" spans="1:30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</row>
    <row r="324" spans="1:30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</row>
    <row r="325" spans="1:30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</row>
    <row r="326" spans="1:30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</row>
    <row r="327" spans="1:30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</row>
    <row r="328" spans="1:30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</row>
    <row r="329" spans="1:30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</row>
    <row r="330" spans="1:30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</row>
    <row r="331" spans="1:30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</row>
    <row r="332" spans="1:30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</row>
    <row r="333" spans="1:30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</row>
    <row r="334" spans="1:30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</row>
    <row r="335" spans="1:30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</row>
    <row r="336" spans="1:30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</row>
    <row r="337" spans="1:30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</row>
    <row r="338" spans="1:30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</row>
    <row r="339" spans="1:30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</row>
    <row r="340" spans="1:30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</row>
    <row r="341" spans="1:30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</row>
    <row r="342" spans="1:30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</row>
    <row r="343" spans="1:30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</row>
    <row r="344" spans="1:30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</row>
    <row r="345" spans="1:30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</row>
    <row r="346" spans="1:30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</row>
    <row r="347" spans="1:30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</row>
    <row r="348" spans="1:30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</row>
    <row r="349" spans="1:30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</row>
    <row r="350" spans="1:30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</row>
    <row r="351" spans="1:30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</row>
    <row r="352" spans="1:30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</row>
    <row r="353" spans="1:30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</row>
    <row r="354" spans="1:30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</row>
    <row r="355" spans="1:30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</row>
    <row r="356" spans="1:30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</row>
    <row r="357" spans="1:30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</row>
    <row r="358" spans="1:30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</row>
    <row r="359" spans="1:30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</row>
    <row r="360" spans="1:30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</row>
    <row r="361" spans="1:30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</row>
    <row r="362" spans="1:30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</row>
    <row r="363" spans="1:30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</row>
    <row r="364" spans="1:30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</row>
    <row r="365" spans="1:30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</row>
    <row r="366" spans="1:30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</row>
    <row r="367" spans="1:30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</row>
    <row r="368" spans="1:30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</row>
    <row r="369" spans="1:30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</row>
    <row r="370" spans="1:30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</row>
    <row r="371" spans="1:30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</row>
    <row r="372" spans="1:30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</row>
    <row r="373" spans="1:30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</row>
    <row r="374" spans="1:30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</row>
    <row r="375" spans="1:30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</row>
    <row r="376" spans="1:30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</row>
    <row r="377" spans="1:30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</row>
    <row r="378" spans="1:30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</row>
    <row r="379" spans="1:30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</row>
    <row r="380" spans="1:30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</row>
    <row r="381" spans="1:30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</row>
    <row r="382" spans="1:30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</row>
    <row r="383" spans="1:30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</row>
    <row r="384" spans="1:30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</row>
    <row r="385" spans="1:30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</row>
    <row r="386" spans="1:30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</row>
    <row r="387" spans="1:30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</row>
    <row r="388" spans="1:30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</row>
    <row r="389" spans="1:30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</row>
    <row r="390" spans="1:30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</row>
    <row r="391" spans="1:30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</row>
    <row r="392" spans="1:30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</row>
    <row r="393" spans="1:30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</row>
    <row r="394" spans="1:30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</row>
    <row r="395" spans="1:30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</row>
    <row r="396" spans="1:30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</row>
    <row r="397" spans="1:30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</row>
    <row r="398" spans="1:30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</row>
    <row r="399" spans="1:30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</row>
    <row r="400" spans="1:30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</row>
    <row r="401" spans="1:30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</row>
    <row r="402" spans="1:30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</row>
    <row r="403" spans="1:30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</row>
    <row r="404" spans="1:30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</row>
    <row r="405" spans="1:30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</row>
    <row r="406" spans="1:30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</row>
    <row r="407" spans="1:30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</row>
    <row r="408" spans="1:30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</row>
    <row r="409" spans="1:30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</row>
    <row r="410" spans="1:30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</row>
    <row r="411" spans="1:30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</row>
    <row r="412" spans="1:30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</row>
    <row r="413" spans="1:30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</row>
    <row r="414" spans="1:30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</row>
    <row r="415" spans="1:30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</row>
    <row r="416" spans="1:30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</row>
    <row r="417" spans="1:30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</row>
    <row r="418" spans="1:30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</row>
    <row r="419" spans="1:30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</row>
    <row r="420" spans="1:30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</row>
    <row r="421" spans="1:30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</row>
    <row r="422" spans="1:30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</row>
    <row r="423" spans="1:30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</row>
    <row r="424" spans="1:30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</row>
    <row r="425" spans="1:30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</row>
    <row r="426" spans="1:30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</row>
    <row r="427" spans="1:30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</row>
    <row r="428" spans="1:30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</row>
    <row r="429" spans="1:30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</row>
    <row r="430" spans="1:30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</row>
    <row r="431" spans="1:30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</row>
    <row r="432" spans="1:30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</row>
    <row r="433" spans="1:30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</row>
    <row r="434" spans="1:30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</row>
    <row r="435" spans="1:30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</row>
    <row r="436" spans="1:30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</row>
    <row r="437" spans="1:30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</row>
    <row r="438" spans="1:30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</row>
    <row r="439" spans="1:30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</row>
    <row r="440" spans="1:30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</row>
    <row r="441" spans="1:30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</row>
    <row r="442" spans="1:30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</row>
    <row r="443" spans="1:30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</row>
    <row r="444" spans="1:30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</row>
    <row r="445" spans="1:30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</row>
    <row r="446" spans="1:30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</row>
    <row r="447" spans="1:30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</row>
    <row r="448" spans="1:30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</row>
    <row r="449" spans="1:30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</row>
    <row r="450" spans="1:30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</row>
    <row r="451" spans="1:30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</row>
    <row r="452" spans="1:30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</row>
    <row r="453" spans="1:30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</row>
    <row r="454" spans="1:30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</row>
    <row r="455" spans="1:30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</row>
    <row r="456" spans="1:30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</row>
    <row r="457" spans="1:30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</row>
    <row r="458" spans="1:30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</row>
    <row r="459" spans="1:30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</row>
    <row r="460" spans="1:30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</row>
    <row r="461" spans="1:30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</row>
    <row r="462" spans="1:30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</row>
    <row r="463" spans="1:30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</row>
    <row r="464" spans="1:30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</row>
    <row r="465" spans="1:30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</row>
    <row r="466" spans="1:30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</row>
    <row r="467" spans="1:30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</row>
    <row r="468" spans="1:30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</row>
    <row r="469" spans="1:30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</row>
    <row r="470" spans="1:30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</row>
    <row r="471" spans="1:30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</row>
    <row r="472" spans="1:30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</row>
    <row r="473" spans="1:30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</row>
    <row r="474" spans="1:30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</row>
    <row r="475" spans="1:30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</row>
    <row r="476" spans="1:30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</row>
    <row r="477" spans="1:30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</row>
    <row r="478" spans="1:30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</row>
    <row r="479" spans="1:30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</row>
    <row r="480" spans="1:30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</row>
    <row r="481" spans="1:30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</row>
    <row r="482" spans="1:30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</row>
    <row r="483" spans="1:30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</row>
    <row r="484" spans="1:30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</row>
    <row r="485" spans="1:30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</row>
    <row r="486" spans="1:30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</row>
    <row r="487" spans="1:30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</row>
    <row r="488" spans="1:30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</row>
    <row r="489" spans="1:30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</row>
    <row r="490" spans="1:30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</row>
    <row r="491" spans="1:30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</row>
    <row r="492" spans="1:30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</row>
    <row r="493" spans="1:30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</row>
    <row r="494" spans="1:30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</row>
    <row r="495" spans="1:30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</row>
    <row r="496" spans="1:30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</row>
    <row r="497" spans="1:30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</row>
    <row r="498" spans="1:30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</row>
    <row r="499" spans="1:30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</row>
    <row r="500" spans="1:30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</row>
    <row r="501" spans="1:30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</row>
    <row r="502" spans="1:30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</row>
    <row r="503" spans="1:30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</row>
    <row r="504" spans="1:30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</row>
    <row r="505" spans="1:30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</row>
    <row r="506" spans="1:30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</row>
    <row r="507" spans="1:30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</row>
    <row r="508" spans="1:30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</row>
    <row r="509" spans="1:30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</row>
    <row r="510" spans="1:30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</row>
    <row r="511" spans="1:30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</row>
    <row r="512" spans="1:30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</row>
    <row r="513" spans="1:30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</row>
    <row r="514" spans="1:30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</row>
    <row r="515" spans="1:30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</row>
    <row r="516" spans="1:30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</row>
    <row r="517" spans="1:30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</row>
    <row r="518" spans="1:30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</row>
    <row r="519" spans="1:30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</row>
    <row r="520" spans="1:30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</row>
    <row r="521" spans="1:30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</row>
    <row r="522" spans="1:30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</row>
    <row r="523" spans="1:30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</row>
    <row r="524" spans="1:30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</row>
    <row r="525" spans="1:30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</row>
    <row r="526" spans="1:30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</row>
    <row r="527" spans="1:30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</row>
    <row r="528" spans="1:30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</row>
    <row r="529" spans="1:30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</row>
    <row r="530" spans="1:30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</row>
    <row r="531" spans="1:30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</row>
    <row r="532" spans="1:30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</row>
    <row r="533" spans="1:30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</row>
    <row r="534" spans="1:30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</row>
    <row r="535" spans="1:30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</row>
    <row r="536" spans="1:30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</row>
    <row r="537" spans="1:30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</row>
    <row r="538" spans="1:30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</row>
    <row r="539" spans="1:30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</row>
    <row r="540" spans="1:30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</row>
    <row r="541" spans="1:30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</row>
    <row r="542" spans="1:30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</row>
    <row r="543" spans="1:30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</row>
    <row r="544" spans="1:30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</row>
    <row r="545" spans="1:30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</row>
    <row r="546" spans="1:30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</row>
    <row r="547" spans="1:30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</row>
    <row r="548" spans="1:30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</row>
    <row r="549" spans="1:30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</row>
    <row r="550" spans="1:30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</row>
    <row r="551" spans="1:30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</row>
    <row r="552" spans="1:30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</row>
    <row r="553" spans="1:30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</row>
    <row r="554" spans="1:30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</row>
    <row r="555" spans="1:30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</row>
    <row r="556" spans="1:30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</row>
    <row r="557" spans="1:30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</row>
    <row r="558" spans="1:30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</row>
    <row r="559" spans="1:30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</row>
    <row r="560" spans="1:30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</row>
    <row r="561" spans="1:30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</row>
    <row r="562" spans="1:30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</row>
    <row r="563" spans="1:30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</row>
    <row r="564" spans="1:30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</row>
    <row r="565" spans="1:30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</row>
    <row r="566" spans="1:30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</row>
    <row r="567" spans="1:30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</row>
    <row r="568" spans="1:30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</row>
    <row r="569" spans="1:30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</row>
    <row r="570" spans="1:30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</row>
    <row r="571" spans="1:30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</row>
    <row r="572" spans="1:30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</row>
    <row r="573" spans="1:30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</row>
    <row r="574" spans="1:30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</row>
    <row r="575" spans="1:30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</row>
    <row r="576" spans="1:30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</row>
    <row r="577" spans="1:30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</row>
    <row r="578" spans="1:30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</row>
    <row r="579" spans="1:30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</row>
    <row r="580" spans="1:30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</row>
    <row r="581" spans="1:30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</row>
    <row r="582" spans="1:30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</row>
    <row r="583" spans="1:30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</row>
    <row r="584" spans="1:30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</row>
    <row r="585" spans="1:30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</row>
    <row r="586" spans="1:30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</row>
    <row r="587" spans="1:30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</row>
    <row r="588" spans="1:30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</row>
    <row r="589" spans="1:30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</row>
    <row r="590" spans="1:30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</row>
    <row r="591" spans="1:30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</row>
    <row r="592" spans="1:30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</row>
    <row r="593" spans="1:30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</row>
    <row r="594" spans="1:30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</row>
    <row r="595" spans="1:30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</row>
    <row r="596" spans="1:30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</row>
    <row r="597" spans="1:30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</row>
    <row r="598" spans="1:30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</row>
    <row r="599" spans="1:30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</row>
    <row r="600" spans="1:30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</row>
    <row r="601" spans="1:30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</row>
    <row r="602" spans="1:30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</row>
    <row r="603" spans="1:30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</row>
    <row r="604" spans="1:30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</row>
    <row r="605" spans="1:30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</row>
    <row r="606" spans="1:30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</row>
    <row r="607" spans="1:30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</row>
    <row r="608" spans="1:30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</row>
    <row r="609" spans="1:30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</row>
    <row r="610" spans="1:30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</row>
    <row r="611" spans="1:30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</row>
    <row r="612" spans="1:30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</row>
    <row r="613" spans="1:30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</row>
    <row r="614" spans="1:30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</row>
    <row r="615" spans="1:30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</row>
    <row r="616" spans="1:30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</row>
    <row r="617" spans="1:30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</row>
    <row r="618" spans="1:30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</row>
    <row r="619" spans="1:30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</row>
    <row r="620" spans="1:30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</row>
    <row r="621" spans="1:30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</row>
    <row r="622" spans="1:30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</row>
    <row r="623" spans="1:30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</row>
    <row r="624" spans="1:30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</row>
    <row r="625" spans="1:30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</row>
    <row r="626" spans="1:30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</row>
    <row r="627" spans="1:30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</row>
    <row r="628" spans="1:30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</row>
    <row r="629" spans="1:30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</row>
    <row r="630" spans="1:30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</row>
    <row r="631" spans="1:30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</row>
    <row r="632" spans="1:30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</row>
    <row r="633" spans="1:30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</row>
    <row r="634" spans="1:30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</row>
    <row r="635" spans="1:30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</row>
    <row r="636" spans="1:30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</row>
    <row r="637" spans="1:30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</row>
    <row r="638" spans="1:30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</row>
    <row r="639" spans="1:30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</row>
    <row r="640" spans="1:30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</row>
    <row r="641" spans="1:30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</row>
    <row r="642" spans="1:30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</row>
    <row r="643" spans="1:30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</row>
    <row r="644" spans="1:30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</row>
    <row r="645" spans="1:30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</row>
    <row r="646" spans="1:30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</row>
    <row r="647" spans="1:30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</row>
    <row r="648" spans="1:30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</row>
    <row r="649" spans="1:30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</row>
    <row r="650" spans="1:30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</row>
    <row r="651" spans="1:30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</row>
    <row r="652" spans="1:30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</row>
    <row r="653" spans="1:30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</row>
    <row r="654" spans="1:30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</row>
    <row r="655" spans="1:30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</row>
    <row r="656" spans="1:30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</row>
    <row r="657" spans="1:30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</row>
    <row r="658" spans="1:30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</row>
    <row r="659" spans="1:30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</row>
    <row r="660" spans="1:30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</row>
    <row r="661" spans="1:30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</row>
    <row r="662" spans="1:30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</row>
    <row r="663" spans="1:30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</row>
    <row r="664" spans="1:30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</row>
    <row r="665" spans="1:30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</row>
    <row r="666" spans="1:30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</row>
    <row r="667" spans="1:30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</row>
    <row r="668" spans="1:30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</row>
    <row r="669" spans="1:30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</row>
    <row r="670" spans="1:30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</row>
    <row r="671" spans="1:30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</row>
    <row r="672" spans="1:30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</row>
    <row r="673" spans="1:30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</row>
    <row r="674" spans="1:30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</row>
    <row r="675" spans="1:30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</row>
    <row r="676" spans="1:30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</row>
    <row r="677" spans="1:30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</row>
    <row r="678" spans="1:30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</row>
    <row r="679" spans="1:30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</row>
    <row r="680" spans="1:30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</row>
    <row r="681" spans="1:30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</row>
    <row r="682" spans="1:30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</row>
    <row r="683" spans="1:30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</row>
    <row r="684" spans="1:30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</row>
    <row r="685" spans="1:30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</row>
    <row r="686" spans="1:30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</row>
    <row r="687" spans="1:30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</row>
    <row r="688" spans="1:30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</row>
    <row r="689" spans="1:30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</row>
    <row r="690" spans="1:30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</row>
    <row r="691" spans="1:30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</row>
    <row r="692" spans="1:30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</row>
    <row r="693" spans="1:30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</row>
    <row r="694" spans="1:30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</row>
    <row r="695" spans="1:30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</row>
    <row r="696" spans="1:30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</row>
    <row r="697" spans="1:30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</row>
    <row r="698" spans="1:30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</row>
    <row r="699" spans="1:30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</row>
    <row r="700" spans="1:30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</row>
    <row r="701" spans="1:30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</row>
    <row r="702" spans="1:30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</row>
    <row r="703" spans="1:30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</row>
    <row r="704" spans="1:30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</row>
    <row r="705" spans="1:30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</row>
    <row r="706" spans="1:30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</row>
    <row r="707" spans="1:30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</row>
    <row r="708" spans="1:30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</row>
    <row r="709" spans="1:30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</row>
    <row r="710" spans="1:30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</row>
    <row r="711" spans="1:30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</row>
    <row r="712" spans="1:30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</row>
    <row r="713" spans="1:30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</row>
    <row r="714" spans="1:30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</row>
    <row r="715" spans="1:30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</row>
    <row r="716" spans="1:30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</row>
    <row r="717" spans="1:30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</row>
    <row r="718" spans="1:30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</row>
    <row r="719" spans="1:30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</row>
    <row r="720" spans="1:30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</row>
    <row r="721" spans="1:30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</row>
    <row r="722" spans="1:30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</row>
    <row r="723" spans="1:30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</row>
    <row r="724" spans="1:30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</row>
    <row r="725" spans="1:30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</row>
    <row r="726" spans="1:30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</row>
    <row r="727" spans="1:30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</row>
    <row r="728" spans="1:30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</row>
    <row r="729" spans="1:30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</row>
    <row r="730" spans="1:30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</row>
    <row r="731" spans="1:30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</row>
    <row r="732" spans="1:30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</row>
    <row r="733" spans="1:30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</row>
    <row r="734" spans="1:30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</row>
    <row r="735" spans="1:30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</row>
    <row r="736" spans="1:30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</row>
    <row r="737" spans="1:30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</row>
    <row r="738" spans="1:30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</row>
    <row r="739" spans="1:30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</row>
    <row r="740" spans="1:30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</row>
    <row r="741" spans="1:30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</row>
    <row r="742" spans="1:30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</row>
    <row r="743" spans="1:30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</row>
    <row r="744" spans="1:30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</row>
    <row r="745" spans="1:30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</row>
    <row r="746" spans="1:30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</row>
    <row r="747" spans="1:30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</row>
    <row r="748" spans="1:30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</row>
    <row r="749" spans="1:30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</row>
    <row r="750" spans="1:30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</row>
    <row r="751" spans="1:30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</row>
    <row r="752" spans="1:30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</row>
    <row r="753" spans="1:30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</row>
    <row r="754" spans="1:30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</row>
    <row r="755" spans="1:30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</row>
    <row r="756" spans="1:30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</row>
    <row r="757" spans="1:30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</row>
    <row r="758" spans="1:30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</row>
    <row r="759" spans="1:30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</row>
    <row r="760" spans="1:30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</row>
    <row r="761" spans="1:30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</row>
    <row r="762" spans="1:30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</row>
    <row r="763" spans="1:30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</row>
    <row r="764" spans="1:30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</row>
    <row r="765" spans="1:30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</row>
    <row r="766" spans="1:30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</row>
    <row r="767" spans="1:30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</row>
    <row r="768" spans="1:30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</row>
    <row r="769" spans="1:30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</row>
    <row r="770" spans="1:30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</row>
    <row r="771" spans="1:30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</row>
    <row r="772" spans="1:30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</row>
    <row r="773" spans="1:30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</row>
    <row r="774" spans="1:30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</row>
    <row r="775" spans="1:30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</row>
    <row r="776" spans="1:30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</row>
    <row r="777" spans="1:30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</row>
    <row r="778" spans="1:30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</row>
    <row r="779" spans="1:30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</row>
    <row r="780" spans="1:30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</row>
    <row r="781" spans="1:30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</row>
    <row r="782" spans="1:30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</row>
    <row r="783" spans="1:30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</row>
    <row r="784" spans="1:30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</row>
    <row r="785" spans="1:30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</row>
    <row r="786" spans="1:30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</row>
    <row r="787" spans="1:30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</row>
    <row r="788" spans="1:30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</row>
    <row r="789" spans="1:30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</row>
    <row r="790" spans="1:30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</row>
    <row r="791" spans="1:30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</row>
    <row r="792" spans="1:30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</row>
    <row r="793" spans="1:30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</row>
    <row r="794" spans="1:30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</row>
    <row r="795" spans="1:30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</row>
    <row r="796" spans="1:30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</row>
    <row r="797" spans="1:30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</row>
    <row r="798" spans="1:30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</row>
    <row r="799" spans="1:30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</row>
    <row r="800" spans="1:30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</row>
    <row r="801" spans="1:30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</row>
    <row r="802" spans="1:30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</row>
    <row r="803" spans="1:30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</row>
    <row r="804" spans="1:30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</row>
    <row r="805" spans="1:30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</row>
    <row r="806" spans="1:30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</row>
    <row r="807" spans="1:30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</row>
    <row r="808" spans="1:30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</row>
    <row r="809" spans="1:30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</row>
    <row r="810" spans="1:30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</row>
    <row r="811" spans="1:30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</row>
    <row r="812" spans="1:30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</row>
    <row r="813" spans="1:30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</row>
    <row r="814" spans="1:30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</row>
    <row r="815" spans="1:30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</row>
    <row r="816" spans="1:30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</row>
    <row r="817" spans="1:30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</row>
    <row r="818" spans="1:30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</row>
    <row r="819" spans="1:30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</row>
    <row r="820" spans="1:30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</row>
    <row r="821" spans="1:30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</row>
    <row r="822" spans="1:30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</row>
    <row r="823" spans="1:30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</row>
    <row r="824" spans="1:30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</row>
    <row r="825" spans="1:30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</row>
    <row r="826" spans="1:30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</row>
    <row r="827" spans="1:30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</row>
    <row r="828" spans="1:30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</row>
    <row r="829" spans="1:30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</row>
    <row r="830" spans="1:30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</row>
    <row r="831" spans="1:30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</row>
    <row r="832" spans="1:30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</row>
    <row r="833" spans="1:30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</row>
    <row r="834" spans="1:30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</row>
    <row r="835" spans="1:30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</row>
    <row r="836" spans="1:30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</row>
    <row r="837" spans="1:30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</row>
    <row r="838" spans="1:30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</row>
    <row r="839" spans="1:30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</row>
    <row r="840" spans="1:30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</row>
    <row r="841" spans="1:30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</row>
    <row r="842" spans="1:30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</row>
    <row r="843" spans="1:30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</row>
    <row r="844" spans="1:30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</row>
    <row r="845" spans="1:30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</row>
    <row r="846" spans="1:30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</row>
    <row r="847" spans="1:30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</row>
    <row r="848" spans="1:30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</row>
    <row r="849" spans="1:30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</row>
    <row r="850" spans="1:30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</row>
    <row r="851" spans="1:30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</row>
    <row r="852" spans="1:30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</row>
    <row r="853" spans="1:30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</row>
    <row r="854" spans="1:30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</row>
    <row r="855" spans="1:30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</row>
    <row r="856" spans="1:30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</row>
    <row r="857" spans="1:30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</row>
    <row r="858" spans="1:30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</row>
    <row r="859" spans="1:30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</row>
    <row r="860" spans="1:30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</row>
    <row r="861" spans="1:30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</row>
    <row r="862" spans="1:30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</row>
    <row r="863" spans="1:30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</row>
    <row r="864" spans="1:30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</row>
    <row r="865" spans="1:30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</row>
    <row r="866" spans="1:30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</row>
    <row r="867" spans="1:30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</row>
    <row r="868" spans="1:30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</row>
    <row r="869" spans="1:30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</row>
    <row r="870" spans="1:30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</row>
    <row r="871" spans="1:30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</row>
    <row r="872" spans="1:30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</row>
    <row r="873" spans="1:30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</row>
    <row r="874" spans="1:30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</row>
    <row r="875" spans="1:30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</row>
    <row r="876" spans="1:30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</row>
    <row r="877" spans="1:30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</row>
    <row r="878" spans="1:30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</row>
    <row r="879" spans="1:30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</row>
    <row r="880" spans="1:30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</row>
    <row r="881" spans="1:30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</row>
    <row r="882" spans="1:30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</row>
    <row r="883" spans="1:30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</row>
    <row r="884" spans="1:30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</row>
    <row r="885" spans="1:30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</row>
    <row r="886" spans="1:30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</row>
    <row r="887" spans="1:30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</row>
    <row r="888" spans="1:30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</row>
    <row r="889" spans="1:30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</row>
    <row r="890" spans="1:30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</row>
    <row r="891" spans="1:30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</row>
    <row r="892" spans="1:30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</row>
    <row r="893" spans="1:30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</row>
    <row r="894" spans="1:30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</row>
    <row r="895" spans="1:30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</row>
    <row r="896" spans="1:30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</row>
    <row r="897" spans="1:30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</row>
    <row r="898" spans="1:30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</row>
    <row r="899" spans="1:30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</row>
    <row r="900" spans="1:30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</row>
    <row r="901" spans="1:30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</row>
    <row r="902" spans="1:30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</row>
    <row r="903" spans="1:30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</row>
    <row r="904" spans="1:30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</row>
    <row r="905" spans="1:30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</row>
    <row r="906" spans="1:30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</row>
    <row r="907" spans="1:30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</row>
    <row r="908" spans="1:30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</row>
    <row r="909" spans="1:30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</row>
    <row r="910" spans="1:30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</row>
    <row r="911" spans="1:30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</row>
    <row r="912" spans="1:30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</row>
    <row r="913" spans="1:30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</row>
    <row r="914" spans="1:30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</row>
    <row r="915" spans="1:30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</row>
    <row r="916" spans="1:30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</row>
    <row r="917" spans="1:30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</row>
    <row r="918" spans="1:30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</row>
    <row r="919" spans="1:30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</row>
    <row r="920" spans="1:30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</row>
    <row r="921" spans="1:30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</row>
    <row r="922" spans="1:30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</row>
    <row r="923" spans="1:30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</row>
    <row r="924" spans="1:30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</row>
    <row r="925" spans="1:30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</row>
    <row r="926" spans="1:30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</row>
    <row r="927" spans="1:30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</row>
    <row r="928" spans="1:30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</row>
    <row r="929" spans="1:30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</row>
    <row r="930" spans="1:30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</row>
    <row r="931" spans="1:30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</row>
    <row r="932" spans="1:30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</row>
    <row r="933" spans="1:30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</row>
    <row r="934" spans="1:30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</row>
    <row r="935" spans="1:30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</row>
    <row r="936" spans="1:30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</row>
    <row r="937" spans="1:30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</row>
    <row r="938" spans="1:30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</row>
    <row r="939" spans="1:30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</row>
    <row r="940" spans="1:30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</row>
    <row r="941" spans="1:30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</row>
    <row r="942" spans="1:30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</row>
    <row r="943" spans="1:30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</row>
    <row r="944" spans="1:30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</row>
    <row r="945" spans="1:30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</row>
    <row r="946" spans="1:30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</row>
    <row r="947" spans="1:30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</row>
    <row r="948" spans="1:30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</row>
    <row r="949" spans="1:30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</row>
    <row r="950" spans="1:30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</row>
    <row r="951" spans="1:30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</row>
    <row r="952" spans="1:30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</row>
    <row r="953" spans="1:30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</row>
    <row r="954" spans="1:30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</row>
    <row r="955" spans="1:30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</row>
    <row r="956" spans="1:30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</row>
    <row r="957" spans="1:30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</row>
    <row r="958" spans="1:30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</row>
    <row r="959" spans="1:30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</row>
    <row r="960" spans="1:30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</row>
    <row r="961" spans="1:30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</row>
    <row r="962" spans="1:30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</row>
    <row r="963" spans="1:30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</row>
    <row r="964" spans="1:30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</row>
    <row r="965" spans="1:30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</row>
    <row r="966" spans="1:30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</row>
    <row r="967" spans="1:30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</row>
    <row r="968" spans="1:30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</row>
    <row r="969" spans="1:30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</row>
    <row r="970" spans="1:30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</row>
    <row r="971" spans="1:30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</row>
    <row r="972" spans="1:30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</row>
    <row r="973" spans="1:30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</row>
    <row r="974" spans="1:30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</row>
    <row r="975" spans="1:30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</row>
    <row r="976" spans="1:30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</row>
    <row r="977" spans="1:30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</row>
    <row r="978" spans="1:30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</row>
    <row r="979" spans="1:30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</row>
    <row r="980" spans="1:30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</row>
    <row r="981" spans="1:30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</row>
    <row r="982" spans="1:30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</row>
    <row r="983" spans="1:30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</row>
    <row r="984" spans="1:30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</row>
    <row r="985" spans="1:30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</row>
    <row r="986" spans="1:30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</row>
    <row r="987" spans="1:30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</row>
    <row r="988" spans="1:30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</row>
    <row r="989" spans="1:30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</row>
    <row r="990" spans="1:30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</row>
    <row r="991" spans="1:30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</row>
    <row r="992" spans="1:30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</row>
    <row r="993" spans="1:30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</row>
    <row r="994" spans="1:30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</row>
    <row r="995" spans="1:30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</row>
    <row r="996" spans="1:30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</row>
    <row r="997" spans="1:30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</row>
    <row r="998" spans="1:30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</row>
    <row r="999" spans="1:30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</row>
    <row r="1000" spans="1:30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</row>
  </sheetData>
  <mergeCells count="94">
    <mergeCell ref="D44:Y44"/>
    <mergeCell ref="I45:P45"/>
    <mergeCell ref="Q45:Y45"/>
    <mergeCell ref="I46:P46"/>
    <mergeCell ref="Q46:Y46"/>
    <mergeCell ref="D45:H45"/>
    <mergeCell ref="D46:H46"/>
    <mergeCell ref="C48:F48"/>
    <mergeCell ref="G48:G49"/>
    <mergeCell ref="E49:F49"/>
    <mergeCell ref="H48:AA49"/>
    <mergeCell ref="E50:F50"/>
    <mergeCell ref="H60:I60"/>
    <mergeCell ref="J60:K60"/>
    <mergeCell ref="L60:M60"/>
    <mergeCell ref="B62:C62"/>
    <mergeCell ref="H50:AA50"/>
    <mergeCell ref="H51:AA51"/>
    <mergeCell ref="U60:W60"/>
    <mergeCell ref="X60:Y60"/>
    <mergeCell ref="H52:AA52"/>
    <mergeCell ref="H53:AA53"/>
    <mergeCell ref="H54:AA54"/>
    <mergeCell ref="K56:L56"/>
    <mergeCell ref="B58:AB58"/>
    <mergeCell ref="O60:Q60"/>
    <mergeCell ref="R60:T60"/>
    <mergeCell ref="Z60:AB60"/>
    <mergeCell ref="B64:C64"/>
    <mergeCell ref="B66:C66"/>
    <mergeCell ref="B68:C68"/>
    <mergeCell ref="B70:C70"/>
    <mergeCell ref="E51:F51"/>
    <mergeCell ref="E52:F52"/>
    <mergeCell ref="E53:F53"/>
    <mergeCell ref="E54:F54"/>
    <mergeCell ref="C56:D56"/>
    <mergeCell ref="B60:C60"/>
    <mergeCell ref="E60:F60"/>
    <mergeCell ref="D62:AB62"/>
    <mergeCell ref="D64:AB64"/>
    <mergeCell ref="D66:AB66"/>
    <mergeCell ref="D68:AB68"/>
    <mergeCell ref="D70:AB70"/>
    <mergeCell ref="B72:AB72"/>
    <mergeCell ref="B74:C74"/>
    <mergeCell ref="B75:C75"/>
    <mergeCell ref="E75:F75"/>
    <mergeCell ref="G75:O75"/>
    <mergeCell ref="P75:AB75"/>
    <mergeCell ref="B76:AB76"/>
    <mergeCell ref="B73:C73"/>
    <mergeCell ref="E73:F73"/>
    <mergeCell ref="G73:O73"/>
    <mergeCell ref="P73:AB73"/>
    <mergeCell ref="E74:F74"/>
    <mergeCell ref="G74:O74"/>
    <mergeCell ref="P74:AB74"/>
    <mergeCell ref="B2:D6"/>
    <mergeCell ref="F2:AB6"/>
    <mergeCell ref="C7:D7"/>
    <mergeCell ref="C9:F9"/>
    <mergeCell ref="C10:D10"/>
    <mergeCell ref="E10:AA10"/>
    <mergeCell ref="AA11:AB11"/>
    <mergeCell ref="E12:AA12"/>
    <mergeCell ref="F14:AB14"/>
    <mergeCell ref="C15:AA15"/>
    <mergeCell ref="R18:AA18"/>
    <mergeCell ref="C11:F11"/>
    <mergeCell ref="C12:D12"/>
    <mergeCell ref="C13:D13"/>
    <mergeCell ref="C14:D14"/>
    <mergeCell ref="C18:P23"/>
    <mergeCell ref="W23:AA23"/>
    <mergeCell ref="C26:AA26"/>
    <mergeCell ref="C29:K29"/>
    <mergeCell ref="M29:AA29"/>
    <mergeCell ref="C32:AA32"/>
    <mergeCell ref="W38:AA38"/>
    <mergeCell ref="Q42:U42"/>
    <mergeCell ref="X42:AA42"/>
    <mergeCell ref="F34:G34"/>
    <mergeCell ref="F38:G38"/>
    <mergeCell ref="L38:N38"/>
    <mergeCell ref="D40:F40"/>
    <mergeCell ref="Q40:U40"/>
    <mergeCell ref="X40:AA40"/>
    <mergeCell ref="C34:D34"/>
    <mergeCell ref="K34:N34"/>
    <mergeCell ref="W34:AA34"/>
    <mergeCell ref="F36:M36"/>
    <mergeCell ref="P36:AA36"/>
    <mergeCell ref="D42:F42"/>
  </mergeCells>
  <pageMargins left="0.7" right="0.7" top="0.75" bottom="0.75" header="0" footer="0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C0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</row>
    <row r="2" spans="1:30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</row>
    <row r="3" spans="1:30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</row>
    <row r="4" spans="1:30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</row>
    <row r="5" spans="1:30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</row>
    <row r="6" spans="1:30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</row>
    <row r="7" spans="1:30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</row>
    <row r="8" spans="1:30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</row>
    <row r="9" spans="1:30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</row>
    <row r="10" spans="1:30" ht="30" customHeight="1" x14ac:dyDescent="0.25">
      <c r="A10" s="352"/>
      <c r="B10" s="31"/>
      <c r="C10" s="488" t="s">
        <v>123</v>
      </c>
      <c r="D10" s="487"/>
      <c r="E10" s="489" t="s">
        <v>555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</row>
    <row r="11" spans="1:30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</row>
    <row r="12" spans="1:30" ht="29.25" customHeight="1" x14ac:dyDescent="0.25">
      <c r="A12" s="352"/>
      <c r="B12" s="31"/>
      <c r="C12" s="502" t="s">
        <v>125</v>
      </c>
      <c r="D12" s="503"/>
      <c r="E12" s="500" t="s">
        <v>126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</row>
    <row r="13" spans="1:30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</row>
    <row r="14" spans="1:30" ht="15" customHeight="1" x14ac:dyDescent="0.25">
      <c r="A14" s="352"/>
      <c r="B14" s="31"/>
      <c r="C14" s="488" t="s">
        <v>528</v>
      </c>
      <c r="D14" s="487"/>
      <c r="E14" s="504" t="s">
        <v>556</v>
      </c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  <c r="Z14" s="505"/>
      <c r="AA14" s="506"/>
      <c r="AB14" s="360"/>
      <c r="AC14" s="352"/>
      <c r="AD14" s="352"/>
    </row>
    <row r="15" spans="1:30" ht="15.75" customHeight="1" x14ac:dyDescent="0.25">
      <c r="A15" s="352"/>
      <c r="B15" s="31"/>
      <c r="C15" s="362"/>
      <c r="D15" s="362"/>
      <c r="E15" s="508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09"/>
      <c r="Z15" s="509"/>
      <c r="AA15" s="510"/>
      <c r="AB15" s="360"/>
      <c r="AC15" s="352"/>
      <c r="AD15" s="352"/>
    </row>
    <row r="16" spans="1:30" ht="15" customHeight="1" x14ac:dyDescent="0.25">
      <c r="A16" s="352"/>
      <c r="B16" s="31"/>
      <c r="C16" s="362"/>
      <c r="D16" s="362"/>
      <c r="E16" s="36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2"/>
      <c r="T16" s="352"/>
      <c r="U16" s="352"/>
      <c r="V16" s="352"/>
      <c r="W16" s="352"/>
      <c r="X16" s="352"/>
      <c r="Y16" s="352"/>
      <c r="Z16" s="352"/>
      <c r="AA16" s="352"/>
      <c r="AB16" s="360"/>
      <c r="AC16" s="352"/>
      <c r="AD16" s="352"/>
    </row>
    <row r="17" spans="1:30" ht="15" customHeight="1" x14ac:dyDescent="0.25">
      <c r="A17" s="352"/>
      <c r="B17" s="31"/>
      <c r="C17" s="488" t="s">
        <v>530</v>
      </c>
      <c r="D17" s="487"/>
      <c r="E17" s="883" t="s">
        <v>545</v>
      </c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  <c r="W17" s="505"/>
      <c r="X17" s="505"/>
      <c r="Y17" s="505"/>
      <c r="Z17" s="505"/>
      <c r="AA17" s="506"/>
      <c r="AB17" s="360"/>
      <c r="AC17" s="352"/>
      <c r="AD17" s="352"/>
    </row>
    <row r="18" spans="1:30" ht="15" customHeight="1" x14ac:dyDescent="0.25">
      <c r="A18" s="352"/>
      <c r="B18" s="31"/>
      <c r="C18" s="362"/>
      <c r="D18" s="362"/>
      <c r="E18" s="508"/>
      <c r="F18" s="509"/>
      <c r="G18" s="509"/>
      <c r="H18" s="509"/>
      <c r="I18" s="509"/>
      <c r="J18" s="509"/>
      <c r="K18" s="509"/>
      <c r="L18" s="509"/>
      <c r="M18" s="509"/>
      <c r="N18" s="509"/>
      <c r="O18" s="509"/>
      <c r="P18" s="509"/>
      <c r="Q18" s="509"/>
      <c r="R18" s="509"/>
      <c r="S18" s="509"/>
      <c r="T18" s="509"/>
      <c r="U18" s="509"/>
      <c r="V18" s="509"/>
      <c r="W18" s="509"/>
      <c r="X18" s="509"/>
      <c r="Y18" s="509"/>
      <c r="Z18" s="509"/>
      <c r="AA18" s="510"/>
      <c r="AB18" s="360"/>
      <c r="AC18" s="352"/>
      <c r="AD18" s="352"/>
    </row>
    <row r="19" spans="1:30" ht="15" customHeight="1" x14ac:dyDescent="0.25">
      <c r="A19" s="352"/>
      <c r="B19" s="31"/>
      <c r="C19" s="362"/>
      <c r="D19" s="362"/>
      <c r="E19" s="36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</row>
    <row r="20" spans="1:30" ht="15" customHeight="1" x14ac:dyDescent="0.25">
      <c r="A20" s="352"/>
      <c r="B20" s="31"/>
      <c r="C20" s="362"/>
      <c r="D20" s="362"/>
      <c r="E20" s="36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60"/>
      <c r="AC20" s="352"/>
      <c r="AD20" s="352"/>
    </row>
    <row r="21" spans="1:30" ht="15" customHeight="1" x14ac:dyDescent="0.25">
      <c r="A21" s="352"/>
      <c r="B21" s="31"/>
      <c r="C21" s="488" t="s">
        <v>127</v>
      </c>
      <c r="D21" s="487"/>
      <c r="E21" s="363"/>
      <c r="F21" s="486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99"/>
      <c r="AC21" s="352"/>
      <c r="AD21" s="352"/>
    </row>
    <row r="22" spans="1:30" ht="29.25" customHeight="1" x14ac:dyDescent="0.25">
      <c r="A22" s="352"/>
      <c r="B22" s="31"/>
      <c r="C22" s="489" t="s">
        <v>557</v>
      </c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  <c r="AA22" s="479"/>
      <c r="AB22" s="364"/>
      <c r="AC22" s="352"/>
      <c r="AD22" s="352"/>
    </row>
    <row r="23" spans="1:30" ht="15" customHeight="1" x14ac:dyDescent="0.25">
      <c r="A23" s="352"/>
      <c r="B23" s="31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4"/>
      <c r="AC23" s="352"/>
      <c r="AD23" s="352"/>
    </row>
    <row r="24" spans="1:30" ht="15" customHeight="1" x14ac:dyDescent="0.25">
      <c r="A24" s="352"/>
      <c r="B24" s="31"/>
      <c r="C24" s="366" t="s">
        <v>128</v>
      </c>
      <c r="D24" s="366"/>
      <c r="E24" s="352"/>
      <c r="F24" s="352"/>
      <c r="G24" s="352"/>
      <c r="H24" s="352"/>
      <c r="I24" s="352"/>
      <c r="J24" s="365"/>
      <c r="K24" s="365"/>
      <c r="L24" s="365"/>
      <c r="M24" s="365"/>
      <c r="N24" s="365"/>
      <c r="O24" s="365"/>
      <c r="P24" s="365"/>
      <c r="Q24" s="365"/>
      <c r="R24" s="365" t="s">
        <v>129</v>
      </c>
      <c r="S24" s="365"/>
      <c r="T24" s="365"/>
      <c r="U24" s="365"/>
      <c r="V24" s="365"/>
      <c r="W24" s="365"/>
      <c r="X24" s="365"/>
      <c r="Y24" s="365"/>
      <c r="Z24" s="365"/>
      <c r="AA24" s="365"/>
      <c r="AB24" s="364"/>
      <c r="AC24" s="352"/>
      <c r="AD24" s="352"/>
    </row>
    <row r="25" spans="1:30" ht="15" customHeight="1" x14ac:dyDescent="0.25">
      <c r="A25" s="352"/>
      <c r="B25" s="31"/>
      <c r="C25" s="882" t="s">
        <v>558</v>
      </c>
      <c r="D25" s="505"/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6"/>
      <c r="Q25" s="352"/>
      <c r="R25" s="490"/>
      <c r="S25" s="491"/>
      <c r="T25" s="491"/>
      <c r="U25" s="491"/>
      <c r="V25" s="491"/>
      <c r="W25" s="491"/>
      <c r="X25" s="491"/>
      <c r="Y25" s="491"/>
      <c r="Z25" s="491"/>
      <c r="AA25" s="479"/>
      <c r="AB25" s="360"/>
      <c r="AC25" s="352"/>
      <c r="AD25" s="352"/>
    </row>
    <row r="26" spans="1:30" ht="15" customHeight="1" x14ac:dyDescent="0.25">
      <c r="A26" s="352"/>
      <c r="B26" s="31"/>
      <c r="C26" s="507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99"/>
      <c r="Q26" s="352"/>
      <c r="R26" s="352"/>
      <c r="S26" s="352"/>
      <c r="T26" s="352"/>
      <c r="U26" s="352"/>
      <c r="V26" s="352"/>
      <c r="W26" s="352"/>
      <c r="X26" s="352"/>
      <c r="Y26" s="352"/>
      <c r="Z26" s="352"/>
      <c r="AA26" s="352"/>
      <c r="AB26" s="360"/>
      <c r="AC26" s="352"/>
      <c r="AD26" s="352"/>
    </row>
    <row r="27" spans="1:30" ht="15" customHeight="1" x14ac:dyDescent="0.25">
      <c r="A27" s="352"/>
      <c r="B27" s="31"/>
      <c r="C27" s="507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99"/>
      <c r="Q27" s="362"/>
      <c r="R27" s="365" t="s">
        <v>130</v>
      </c>
      <c r="S27" s="365"/>
      <c r="T27" s="365"/>
      <c r="U27" s="365"/>
      <c r="V27" s="365"/>
      <c r="W27" s="362"/>
      <c r="X27" s="362"/>
      <c r="Y27" s="362"/>
      <c r="Z27" s="352"/>
      <c r="AA27" s="362"/>
      <c r="AB27" s="360"/>
      <c r="AC27" s="352"/>
      <c r="AD27" s="352"/>
    </row>
    <row r="28" spans="1:30" ht="15" customHeight="1" x14ac:dyDescent="0.25">
      <c r="A28" s="352"/>
      <c r="B28" s="31"/>
      <c r="C28" s="507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99"/>
      <c r="Q28" s="352"/>
      <c r="R28" s="37"/>
      <c r="S28" s="352" t="s">
        <v>15</v>
      </c>
      <c r="T28" s="352"/>
      <c r="U28" s="37"/>
      <c r="V28" s="352" t="s">
        <v>27</v>
      </c>
      <c r="W28" s="352"/>
      <c r="X28" s="37"/>
      <c r="Y28" s="367" t="s">
        <v>46</v>
      </c>
      <c r="Z28" s="352"/>
      <c r="AA28" s="352"/>
      <c r="AB28" s="360"/>
      <c r="AC28" s="352"/>
      <c r="AD28" s="352"/>
    </row>
    <row r="29" spans="1:30" ht="15" customHeight="1" x14ac:dyDescent="0.25">
      <c r="A29" s="352"/>
      <c r="B29" s="31"/>
      <c r="C29" s="507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99"/>
      <c r="Q29" s="352"/>
      <c r="R29" s="352"/>
      <c r="S29" s="352"/>
      <c r="T29" s="352"/>
      <c r="U29" s="352"/>
      <c r="V29" s="352"/>
      <c r="W29" s="352"/>
      <c r="X29" s="352"/>
      <c r="Y29" s="352"/>
      <c r="Z29" s="352"/>
      <c r="AA29" s="352"/>
      <c r="AB29" s="360"/>
      <c r="AC29" s="352"/>
      <c r="AD29" s="352"/>
    </row>
    <row r="30" spans="1:30" ht="15" customHeight="1" x14ac:dyDescent="0.25">
      <c r="A30" s="352"/>
      <c r="B30" s="31"/>
      <c r="C30" s="508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10"/>
      <c r="Q30" s="352"/>
      <c r="R30" s="365" t="s">
        <v>131</v>
      </c>
      <c r="S30" s="352"/>
      <c r="T30" s="352"/>
      <c r="U30" s="352"/>
      <c r="V30" s="352"/>
      <c r="W30" s="497" t="s">
        <v>23</v>
      </c>
      <c r="X30" s="491"/>
      <c r="Y30" s="491"/>
      <c r="Z30" s="491"/>
      <c r="AA30" s="479"/>
      <c r="AB30" s="360"/>
      <c r="AC30" s="352"/>
      <c r="AD30" s="352"/>
    </row>
    <row r="31" spans="1:30" ht="15" customHeight="1" x14ac:dyDescent="0.25">
      <c r="A31" s="352"/>
      <c r="B31" s="31"/>
      <c r="C31" s="362"/>
      <c r="D31" s="362"/>
      <c r="E31" s="362"/>
      <c r="F31" s="362"/>
      <c r="G31" s="36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65"/>
      <c r="S31" s="352"/>
      <c r="T31" s="352"/>
      <c r="U31" s="352"/>
      <c r="V31" s="352"/>
      <c r="W31" s="352"/>
      <c r="X31" s="352"/>
      <c r="Y31" s="352"/>
      <c r="Z31" s="352"/>
      <c r="AA31" s="352"/>
      <c r="AB31" s="360"/>
      <c r="AC31" s="352"/>
      <c r="AD31" s="352"/>
    </row>
    <row r="32" spans="1:30" ht="15" customHeight="1" x14ac:dyDescent="0.25">
      <c r="A32" s="352"/>
      <c r="B32" s="31"/>
      <c r="C32" s="365" t="s">
        <v>132</v>
      </c>
      <c r="D32" s="362"/>
      <c r="E32" s="362"/>
      <c r="F32" s="362"/>
      <c r="G32" s="362"/>
      <c r="H32" s="36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352"/>
      <c r="Y32" s="352"/>
      <c r="Z32" s="352"/>
      <c r="AA32" s="352"/>
      <c r="AB32" s="360"/>
      <c r="AC32" s="352"/>
      <c r="AD32" s="352"/>
    </row>
    <row r="33" spans="1:30" ht="39.75" customHeight="1" x14ac:dyDescent="0.25">
      <c r="A33" s="352"/>
      <c r="B33" s="31"/>
      <c r="C33" s="497" t="s">
        <v>133</v>
      </c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  <c r="AA33" s="479"/>
      <c r="AB33" s="360"/>
      <c r="AC33" s="352"/>
      <c r="AD33" s="352"/>
    </row>
    <row r="34" spans="1:30" ht="15" customHeight="1" x14ac:dyDescent="0.25">
      <c r="A34" s="352"/>
      <c r="B34" s="31"/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2"/>
      <c r="T34" s="362"/>
      <c r="U34" s="362"/>
      <c r="V34" s="362"/>
      <c r="W34" s="362"/>
      <c r="X34" s="362"/>
      <c r="Y34" s="362"/>
      <c r="Z34" s="362"/>
      <c r="AA34" s="362"/>
      <c r="AB34" s="368"/>
      <c r="AC34" s="352"/>
      <c r="AD34" s="352"/>
    </row>
    <row r="35" spans="1:30" ht="15" customHeight="1" x14ac:dyDescent="0.25">
      <c r="A35" s="352"/>
      <c r="B35" s="31"/>
      <c r="C35" s="356" t="s">
        <v>134</v>
      </c>
      <c r="D35" s="362"/>
      <c r="E35" s="362"/>
      <c r="F35" s="362"/>
      <c r="G35" s="362"/>
      <c r="H35" s="362"/>
      <c r="I35" s="362"/>
      <c r="J35" s="362"/>
      <c r="K35" s="362"/>
      <c r="L35" s="362"/>
      <c r="M35" s="356" t="s">
        <v>134</v>
      </c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8"/>
      <c r="AC35" s="352"/>
      <c r="AD35" s="352"/>
    </row>
    <row r="36" spans="1:30" ht="29.25" customHeight="1" x14ac:dyDescent="0.25">
      <c r="A36" s="352"/>
      <c r="B36" s="31"/>
      <c r="C36" s="497" t="s">
        <v>135</v>
      </c>
      <c r="D36" s="491"/>
      <c r="E36" s="491"/>
      <c r="F36" s="491"/>
      <c r="G36" s="491"/>
      <c r="H36" s="491"/>
      <c r="I36" s="491"/>
      <c r="J36" s="491"/>
      <c r="K36" s="479"/>
      <c r="L36" s="362"/>
      <c r="M36" s="497" t="s">
        <v>136</v>
      </c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8"/>
      <c r="AC36" s="352"/>
      <c r="AD36" s="352"/>
    </row>
    <row r="37" spans="1:30" ht="15" customHeight="1" x14ac:dyDescent="0.25">
      <c r="A37" s="352"/>
      <c r="B37" s="31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60"/>
      <c r="AC37" s="352"/>
      <c r="AD37" s="352"/>
    </row>
    <row r="38" spans="1:30" ht="15" customHeight="1" x14ac:dyDescent="0.25">
      <c r="A38" s="352"/>
      <c r="B38" s="31"/>
      <c r="C38" s="369" t="s">
        <v>137</v>
      </c>
      <c r="D38" s="369"/>
      <c r="E38" s="369"/>
      <c r="F38" s="369"/>
      <c r="G38" s="370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71"/>
      <c r="AB38" s="360"/>
      <c r="AC38" s="352"/>
      <c r="AD38" s="352"/>
    </row>
    <row r="39" spans="1:30" ht="90" customHeight="1" x14ac:dyDescent="0.25">
      <c r="A39" s="352"/>
      <c r="B39" s="31"/>
      <c r="C39" s="496" t="s">
        <v>559</v>
      </c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79"/>
      <c r="AB39" s="360"/>
      <c r="AC39" s="352"/>
      <c r="AD39" s="352"/>
    </row>
    <row r="40" spans="1:30" ht="15" customHeight="1" x14ac:dyDescent="0.25">
      <c r="A40" s="352"/>
      <c r="B40" s="31"/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60"/>
      <c r="AC40" s="352"/>
      <c r="AD40" s="352"/>
    </row>
    <row r="41" spans="1:30" ht="15.75" customHeight="1" x14ac:dyDescent="0.25">
      <c r="A41" s="352"/>
      <c r="B41" s="31"/>
      <c r="C41" s="495" t="s">
        <v>139</v>
      </c>
      <c r="D41" s="487"/>
      <c r="E41" s="365"/>
      <c r="F41" s="489" t="s">
        <v>34</v>
      </c>
      <c r="G41" s="479"/>
      <c r="H41" s="365"/>
      <c r="I41" s="352"/>
      <c r="J41" s="372" t="s">
        <v>140</v>
      </c>
      <c r="K41" s="489">
        <v>1</v>
      </c>
      <c r="L41" s="491"/>
      <c r="M41" s="491"/>
      <c r="N41" s="479"/>
      <c r="O41" s="365"/>
      <c r="P41" s="365"/>
      <c r="Q41" s="356" t="s">
        <v>141</v>
      </c>
      <c r="R41" s="352"/>
      <c r="S41" s="365"/>
      <c r="T41" s="365"/>
      <c r="U41" s="365"/>
      <c r="V41" s="365"/>
      <c r="W41" s="489" t="s">
        <v>20</v>
      </c>
      <c r="X41" s="491"/>
      <c r="Y41" s="491"/>
      <c r="Z41" s="491"/>
      <c r="AA41" s="479"/>
      <c r="AB41" s="364"/>
      <c r="AC41" s="352"/>
      <c r="AD41" s="352"/>
    </row>
    <row r="42" spans="1:30" ht="15.75" customHeight="1" x14ac:dyDescent="0.25">
      <c r="A42" s="352"/>
      <c r="B42" s="31"/>
      <c r="C42" s="352"/>
      <c r="D42" s="352"/>
      <c r="E42" s="352"/>
      <c r="F42" s="367"/>
      <c r="G42" s="367"/>
      <c r="H42" s="367"/>
      <c r="I42" s="367"/>
      <c r="J42" s="367"/>
      <c r="K42" s="367"/>
      <c r="L42" s="367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60"/>
      <c r="AC42" s="352"/>
      <c r="AD42" s="352"/>
    </row>
    <row r="43" spans="1:30" ht="32.25" customHeight="1" x14ac:dyDescent="0.25">
      <c r="A43" s="352"/>
      <c r="B43" s="31"/>
      <c r="C43" s="352"/>
      <c r="D43" s="372" t="s">
        <v>142</v>
      </c>
      <c r="E43" s="365"/>
      <c r="F43" s="496"/>
      <c r="G43" s="491"/>
      <c r="H43" s="491"/>
      <c r="I43" s="491"/>
      <c r="J43" s="491"/>
      <c r="K43" s="491"/>
      <c r="L43" s="491"/>
      <c r="M43" s="479"/>
      <c r="N43" s="352"/>
      <c r="O43" s="372" t="s">
        <v>144</v>
      </c>
      <c r="P43" s="497">
        <v>0</v>
      </c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79"/>
      <c r="AB43" s="360"/>
      <c r="AC43" s="352"/>
      <c r="AD43" s="352"/>
    </row>
    <row r="44" spans="1:30" ht="15.75" customHeight="1" x14ac:dyDescent="0.25">
      <c r="A44" s="352"/>
      <c r="B44" s="31"/>
      <c r="C44" s="365"/>
      <c r="D44" s="365"/>
      <c r="E44" s="365"/>
      <c r="F44" s="367"/>
      <c r="G44" s="367"/>
      <c r="H44" s="367"/>
      <c r="I44" s="367"/>
      <c r="J44" s="367"/>
      <c r="K44" s="367"/>
      <c r="L44" s="367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4"/>
      <c r="AC44" s="352"/>
      <c r="AD44" s="352"/>
    </row>
    <row r="45" spans="1:30" ht="15.75" customHeight="1" x14ac:dyDescent="0.25">
      <c r="A45" s="352"/>
      <c r="B45" s="31"/>
      <c r="C45" s="352"/>
      <c r="D45" s="372" t="s">
        <v>145</v>
      </c>
      <c r="E45" s="352"/>
      <c r="F45" s="490" t="s">
        <v>146</v>
      </c>
      <c r="G45" s="479"/>
      <c r="H45" s="352"/>
      <c r="I45" s="352"/>
      <c r="J45" s="365" t="s">
        <v>147</v>
      </c>
      <c r="K45" s="352"/>
      <c r="L45" s="490" t="s">
        <v>148</v>
      </c>
      <c r="M45" s="491"/>
      <c r="N45" s="479"/>
      <c r="O45" s="365"/>
      <c r="P45" s="365"/>
      <c r="Q45" s="352"/>
      <c r="R45" s="365" t="s">
        <v>149</v>
      </c>
      <c r="S45" s="365"/>
      <c r="T45" s="365"/>
      <c r="U45" s="365"/>
      <c r="V45" s="365"/>
      <c r="W45" s="498"/>
      <c r="X45" s="491"/>
      <c r="Y45" s="491"/>
      <c r="Z45" s="491"/>
      <c r="AA45" s="479"/>
      <c r="AB45" s="364"/>
      <c r="AC45" s="352"/>
      <c r="AD45" s="352"/>
    </row>
    <row r="46" spans="1:30" ht="15.75" customHeight="1" x14ac:dyDescent="0.25">
      <c r="A46" s="352"/>
      <c r="B46" s="31"/>
      <c r="C46" s="352"/>
      <c r="D46" s="352"/>
      <c r="E46" s="352"/>
      <c r="F46" s="29"/>
      <c r="G46" s="352"/>
      <c r="H46" s="352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6"/>
      <c r="X46" s="356"/>
      <c r="Y46" s="356"/>
      <c r="Z46" s="356"/>
      <c r="AA46" s="356"/>
      <c r="AB46" s="357"/>
      <c r="AC46" s="352"/>
      <c r="AD46" s="352"/>
    </row>
    <row r="47" spans="1:30" ht="15.75" customHeight="1" x14ac:dyDescent="0.25">
      <c r="A47" s="352"/>
      <c r="B47" s="31"/>
      <c r="C47" s="373" t="s">
        <v>150</v>
      </c>
      <c r="D47" s="492">
        <v>2024</v>
      </c>
      <c r="E47" s="493"/>
      <c r="F47" s="494"/>
      <c r="G47" s="35"/>
      <c r="H47" s="356"/>
      <c r="I47" s="356"/>
      <c r="J47" s="356"/>
      <c r="K47" s="356"/>
      <c r="L47" s="356"/>
      <c r="M47" s="356"/>
      <c r="N47" s="356"/>
      <c r="O47" s="356"/>
      <c r="P47" s="356"/>
      <c r="Q47" s="486"/>
      <c r="R47" s="487"/>
      <c r="S47" s="487"/>
      <c r="T47" s="487"/>
      <c r="U47" s="487"/>
      <c r="V47" s="356"/>
      <c r="W47" s="356"/>
      <c r="X47" s="488"/>
      <c r="Y47" s="487"/>
      <c r="Z47" s="487"/>
      <c r="AA47" s="487"/>
      <c r="AB47" s="364"/>
      <c r="AC47" s="352"/>
      <c r="AD47" s="352"/>
    </row>
    <row r="48" spans="1:30" ht="5.25" customHeight="1" x14ac:dyDescent="0.25">
      <c r="A48" s="352"/>
      <c r="B48" s="31"/>
      <c r="C48" s="365"/>
      <c r="D48" s="38"/>
      <c r="E48" s="38"/>
      <c r="F48" s="38"/>
      <c r="G48" s="352"/>
      <c r="H48" s="356"/>
      <c r="I48" s="356"/>
      <c r="J48" s="356"/>
      <c r="K48" s="356"/>
      <c r="L48" s="356"/>
      <c r="M48" s="356"/>
      <c r="N48" s="356"/>
      <c r="O48" s="356"/>
      <c r="P48" s="356"/>
      <c r="Q48" s="362"/>
      <c r="R48" s="362"/>
      <c r="S48" s="362"/>
      <c r="T48" s="362"/>
      <c r="U48" s="362"/>
      <c r="V48" s="356"/>
      <c r="W48" s="356"/>
      <c r="X48" s="358"/>
      <c r="Y48" s="358"/>
      <c r="Z48" s="358"/>
      <c r="AA48" s="358"/>
      <c r="AB48" s="364"/>
      <c r="AC48" s="352"/>
      <c r="AD48" s="352"/>
    </row>
    <row r="49" spans="1:30" ht="15.75" customHeight="1" x14ac:dyDescent="0.25">
      <c r="A49" s="352"/>
      <c r="B49" s="31"/>
      <c r="C49" s="365" t="s">
        <v>140</v>
      </c>
      <c r="D49" s="497">
        <v>1.2</v>
      </c>
      <c r="E49" s="491"/>
      <c r="F49" s="479"/>
      <c r="G49" s="352"/>
      <c r="H49" s="356"/>
      <c r="I49" s="356"/>
      <c r="J49" s="356"/>
      <c r="K49" s="356"/>
      <c r="L49" s="356"/>
      <c r="M49" s="356"/>
      <c r="N49" s="356"/>
      <c r="O49" s="356"/>
      <c r="P49" s="356"/>
      <c r="Q49" s="486"/>
      <c r="R49" s="487"/>
      <c r="S49" s="487"/>
      <c r="T49" s="487"/>
      <c r="U49" s="487"/>
      <c r="V49" s="356"/>
      <c r="W49" s="356"/>
      <c r="X49" s="488"/>
      <c r="Y49" s="487"/>
      <c r="Z49" s="487"/>
      <c r="AA49" s="487"/>
      <c r="AB49" s="357"/>
      <c r="AC49" s="352"/>
      <c r="AD49" s="352"/>
    </row>
    <row r="50" spans="1:30" ht="15.75" customHeight="1" x14ac:dyDescent="0.25">
      <c r="A50" s="352"/>
      <c r="B50" s="31"/>
      <c r="C50" s="352"/>
      <c r="D50" s="352"/>
      <c r="E50" s="352"/>
      <c r="F50" s="352"/>
      <c r="G50" s="352"/>
      <c r="H50" s="352"/>
      <c r="I50" s="356"/>
      <c r="J50" s="356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57"/>
      <c r="AC50" s="352"/>
      <c r="AD50" s="352"/>
    </row>
    <row r="51" spans="1:30" ht="15.75" customHeight="1" x14ac:dyDescent="0.25">
      <c r="A51" s="352"/>
      <c r="B51" s="31"/>
      <c r="C51" s="365"/>
      <c r="D51" s="489" t="s">
        <v>151</v>
      </c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79"/>
      <c r="Z51" s="366"/>
      <c r="AA51" s="366"/>
      <c r="AB51" s="374"/>
      <c r="AC51" s="352"/>
      <c r="AD51" s="352"/>
    </row>
    <row r="52" spans="1:30" ht="15.75" customHeight="1" x14ac:dyDescent="0.25">
      <c r="A52" s="352"/>
      <c r="B52" s="31"/>
      <c r="C52" s="352"/>
      <c r="D52" s="528" t="s">
        <v>152</v>
      </c>
      <c r="E52" s="491"/>
      <c r="F52" s="491"/>
      <c r="G52" s="491"/>
      <c r="H52" s="479"/>
      <c r="I52" s="524" t="s">
        <v>153</v>
      </c>
      <c r="J52" s="491"/>
      <c r="K52" s="491"/>
      <c r="L52" s="491"/>
      <c r="M52" s="491"/>
      <c r="N52" s="491"/>
      <c r="O52" s="491"/>
      <c r="P52" s="479"/>
      <c r="Q52" s="525" t="s">
        <v>154</v>
      </c>
      <c r="R52" s="491"/>
      <c r="S52" s="491"/>
      <c r="T52" s="491"/>
      <c r="U52" s="491"/>
      <c r="V52" s="491"/>
      <c r="W52" s="491"/>
      <c r="X52" s="491"/>
      <c r="Y52" s="479"/>
      <c r="Z52" s="366"/>
      <c r="AA52" s="366"/>
      <c r="AB52" s="374"/>
      <c r="AC52" s="352"/>
      <c r="AD52" s="352"/>
    </row>
    <row r="53" spans="1:30" ht="15.75" customHeight="1" x14ac:dyDescent="0.25">
      <c r="A53" s="375"/>
      <c r="B53" s="39"/>
      <c r="C53" s="40"/>
      <c r="D53" s="529" t="s">
        <v>155</v>
      </c>
      <c r="E53" s="491"/>
      <c r="F53" s="491"/>
      <c r="G53" s="491"/>
      <c r="H53" s="479"/>
      <c r="I53" s="526" t="s">
        <v>156</v>
      </c>
      <c r="J53" s="491"/>
      <c r="K53" s="491"/>
      <c r="L53" s="491"/>
      <c r="M53" s="491"/>
      <c r="N53" s="491"/>
      <c r="O53" s="491"/>
      <c r="P53" s="479"/>
      <c r="Q53" s="527" t="s">
        <v>157</v>
      </c>
      <c r="R53" s="491"/>
      <c r="S53" s="491"/>
      <c r="T53" s="491"/>
      <c r="U53" s="491"/>
      <c r="V53" s="491"/>
      <c r="W53" s="491"/>
      <c r="X53" s="491"/>
      <c r="Y53" s="479"/>
      <c r="Z53" s="375"/>
      <c r="AA53" s="375"/>
      <c r="AB53" s="376"/>
      <c r="AC53" s="375"/>
      <c r="AD53" s="375"/>
    </row>
    <row r="54" spans="1:30" ht="15.75" customHeight="1" x14ac:dyDescent="0.25">
      <c r="A54" s="352"/>
      <c r="B54" s="31"/>
      <c r="C54" s="377"/>
      <c r="D54" s="377"/>
      <c r="E54" s="377"/>
      <c r="F54" s="377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7"/>
      <c r="AA54" s="377"/>
      <c r="AB54" s="361"/>
      <c r="AC54" s="352"/>
      <c r="AD54" s="352"/>
    </row>
    <row r="55" spans="1:30" ht="15.75" customHeight="1" x14ac:dyDescent="0.25">
      <c r="A55" s="379"/>
      <c r="B55" s="41"/>
      <c r="C55" s="517" t="s">
        <v>158</v>
      </c>
      <c r="D55" s="491"/>
      <c r="E55" s="491"/>
      <c r="F55" s="479"/>
      <c r="G55" s="522" t="s">
        <v>159</v>
      </c>
      <c r="H55" s="523" t="s">
        <v>160</v>
      </c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6"/>
      <c r="AB55" s="374"/>
      <c r="AC55" s="379"/>
      <c r="AD55" s="379"/>
    </row>
    <row r="56" spans="1:30" ht="15.75" customHeight="1" x14ac:dyDescent="0.25">
      <c r="A56" s="379"/>
      <c r="B56" s="41"/>
      <c r="C56" s="42" t="s">
        <v>161</v>
      </c>
      <c r="D56" s="43" t="s">
        <v>535</v>
      </c>
      <c r="E56" s="517" t="s">
        <v>162</v>
      </c>
      <c r="F56" s="479"/>
      <c r="G56" s="463"/>
      <c r="H56" s="508"/>
      <c r="I56" s="509"/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  <c r="U56" s="509"/>
      <c r="V56" s="509"/>
      <c r="W56" s="509"/>
      <c r="X56" s="509"/>
      <c r="Y56" s="509"/>
      <c r="Z56" s="509"/>
      <c r="AA56" s="510"/>
      <c r="AB56" s="374"/>
      <c r="AC56" s="379"/>
      <c r="AD56" s="379"/>
    </row>
    <row r="57" spans="1:30" ht="15.75" customHeight="1" x14ac:dyDescent="0.25">
      <c r="A57" s="379"/>
      <c r="B57" s="41"/>
      <c r="C57" s="44">
        <v>2024</v>
      </c>
      <c r="D57" s="45">
        <v>45474</v>
      </c>
      <c r="E57" s="516">
        <v>45656</v>
      </c>
      <c r="F57" s="479"/>
      <c r="G57" s="46">
        <v>1</v>
      </c>
      <c r="H57" s="52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  <c r="AA57" s="479"/>
      <c r="AB57" s="374"/>
      <c r="AC57" s="379"/>
      <c r="AD57" s="379"/>
    </row>
    <row r="58" spans="1:30" ht="15.75" customHeight="1" x14ac:dyDescent="0.25">
      <c r="A58" s="379"/>
      <c r="B58" s="41"/>
      <c r="C58" s="44">
        <v>2025</v>
      </c>
      <c r="D58" s="45">
        <v>45658</v>
      </c>
      <c r="E58" s="516">
        <v>46021</v>
      </c>
      <c r="F58" s="479"/>
      <c r="G58" s="46">
        <v>1</v>
      </c>
      <c r="H58" s="52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79"/>
      <c r="AB58" s="374"/>
      <c r="AC58" s="379"/>
      <c r="AD58" s="379"/>
    </row>
    <row r="59" spans="1:30" ht="15.75" customHeight="1" x14ac:dyDescent="0.25">
      <c r="A59" s="379"/>
      <c r="B59" s="41"/>
      <c r="C59" s="44">
        <v>2026</v>
      </c>
      <c r="D59" s="45">
        <v>46023</v>
      </c>
      <c r="E59" s="516">
        <v>46386</v>
      </c>
      <c r="F59" s="479"/>
      <c r="G59" s="46">
        <v>1</v>
      </c>
      <c r="H59" s="52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79"/>
      <c r="AB59" s="374"/>
      <c r="AC59" s="379"/>
      <c r="AD59" s="379"/>
    </row>
    <row r="60" spans="1:30" ht="15.75" customHeight="1" x14ac:dyDescent="0.25">
      <c r="A60" s="379"/>
      <c r="B60" s="41"/>
      <c r="C60" s="44">
        <v>2027</v>
      </c>
      <c r="D60" s="45">
        <v>46388</v>
      </c>
      <c r="E60" s="516">
        <v>46751</v>
      </c>
      <c r="F60" s="479"/>
      <c r="G60" s="46">
        <v>1</v>
      </c>
      <c r="H60" s="52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491"/>
      <c r="U60" s="491"/>
      <c r="V60" s="491"/>
      <c r="W60" s="491"/>
      <c r="X60" s="491"/>
      <c r="Y60" s="491"/>
      <c r="Z60" s="491"/>
      <c r="AA60" s="479"/>
      <c r="AB60" s="374"/>
      <c r="AC60" s="379"/>
      <c r="AD60" s="379"/>
    </row>
    <row r="61" spans="1:30" ht="15.75" customHeight="1" x14ac:dyDescent="0.25">
      <c r="A61" s="379"/>
      <c r="B61" s="41"/>
      <c r="C61" s="44"/>
      <c r="D61" s="44"/>
      <c r="E61" s="517"/>
      <c r="F61" s="479"/>
      <c r="G61" s="43"/>
      <c r="H61" s="517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  <c r="AA61" s="479"/>
      <c r="AB61" s="374"/>
      <c r="AC61" s="379"/>
      <c r="AD61" s="379"/>
    </row>
    <row r="62" spans="1:30" ht="15.75" customHeight="1" x14ac:dyDescent="0.25">
      <c r="A62" s="352"/>
      <c r="B62" s="31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60"/>
      <c r="AC62" s="352"/>
      <c r="AD62" s="352"/>
    </row>
    <row r="63" spans="1:30" ht="15.75" customHeight="1" x14ac:dyDescent="0.25">
      <c r="A63" s="352"/>
      <c r="B63" s="31"/>
      <c r="C63" s="495" t="s">
        <v>163</v>
      </c>
      <c r="D63" s="487"/>
      <c r="E63" s="365"/>
      <c r="F63" s="356" t="s">
        <v>164</v>
      </c>
      <c r="G63" s="47"/>
      <c r="H63" s="367"/>
      <c r="I63" s="356" t="s">
        <v>165</v>
      </c>
      <c r="J63" s="352"/>
      <c r="K63" s="490"/>
      <c r="L63" s="479"/>
      <c r="M63" s="365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60"/>
      <c r="AC63" s="352"/>
      <c r="AD63" s="352"/>
    </row>
    <row r="64" spans="1:30" ht="15.75" customHeight="1" x14ac:dyDescent="0.25">
      <c r="A64" s="352"/>
      <c r="B64" s="380"/>
      <c r="C64" s="371"/>
      <c r="D64" s="371"/>
      <c r="E64" s="371"/>
      <c r="F64" s="371"/>
      <c r="G64" s="371"/>
      <c r="H64" s="371"/>
      <c r="I64" s="371"/>
      <c r="J64" s="371"/>
      <c r="K64" s="371"/>
      <c r="L64" s="371"/>
      <c r="M64" s="371"/>
      <c r="N64" s="371"/>
      <c r="O64" s="371"/>
      <c r="P64" s="371"/>
      <c r="Q64" s="371"/>
      <c r="R64" s="371"/>
      <c r="S64" s="371"/>
      <c r="T64" s="371"/>
      <c r="U64" s="371"/>
      <c r="V64" s="371"/>
      <c r="W64" s="371"/>
      <c r="X64" s="371"/>
      <c r="Y64" s="371"/>
      <c r="Z64" s="371"/>
      <c r="AA64" s="371"/>
      <c r="AB64" s="381"/>
      <c r="AC64" s="352"/>
      <c r="AD64" s="352"/>
    </row>
    <row r="65" spans="1:30" ht="15.75" customHeight="1" x14ac:dyDescent="0.25">
      <c r="A65" s="352"/>
      <c r="B65" s="515" t="s">
        <v>166</v>
      </c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  <c r="AA65" s="491"/>
      <c r="AB65" s="479"/>
      <c r="AC65" s="352"/>
      <c r="AD65" s="352"/>
    </row>
    <row r="66" spans="1:30" ht="15.75" customHeight="1" x14ac:dyDescent="0.25">
      <c r="A66" s="352"/>
      <c r="B66" s="48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82"/>
      <c r="Z66" s="382"/>
      <c r="AA66" s="382"/>
      <c r="AB66" s="49"/>
      <c r="AC66" s="352"/>
      <c r="AD66" s="352"/>
    </row>
    <row r="67" spans="1:30" ht="29.25" customHeight="1" x14ac:dyDescent="0.25">
      <c r="A67" s="352"/>
      <c r="B67" s="517" t="s">
        <v>161</v>
      </c>
      <c r="C67" s="479"/>
      <c r="D67" s="43"/>
      <c r="E67" s="517" t="s">
        <v>167</v>
      </c>
      <c r="F67" s="479"/>
      <c r="G67" s="43"/>
      <c r="H67" s="489" t="s">
        <v>168</v>
      </c>
      <c r="I67" s="479"/>
      <c r="J67" s="517"/>
      <c r="K67" s="479"/>
      <c r="L67" s="520"/>
      <c r="M67" s="487"/>
      <c r="N67" s="43" t="s">
        <v>169</v>
      </c>
      <c r="O67" s="517"/>
      <c r="P67" s="491"/>
      <c r="Q67" s="479"/>
      <c r="R67" s="517" t="s">
        <v>170</v>
      </c>
      <c r="S67" s="491"/>
      <c r="T67" s="479"/>
      <c r="U67" s="517"/>
      <c r="V67" s="491"/>
      <c r="W67" s="479"/>
      <c r="X67" s="517" t="s">
        <v>171</v>
      </c>
      <c r="Y67" s="479"/>
      <c r="Z67" s="517"/>
      <c r="AA67" s="491"/>
      <c r="AB67" s="479"/>
      <c r="AC67" s="352"/>
      <c r="AD67" s="352"/>
    </row>
    <row r="68" spans="1:30" ht="15.75" customHeight="1" x14ac:dyDescent="0.25">
      <c r="A68" s="352"/>
      <c r="B68" s="48"/>
      <c r="C68" s="382"/>
      <c r="D68" s="382"/>
      <c r="E68" s="382"/>
      <c r="F68" s="375"/>
      <c r="G68" s="383"/>
      <c r="H68" s="384"/>
      <c r="I68" s="384"/>
      <c r="J68" s="375"/>
      <c r="K68" s="375"/>
      <c r="L68" s="375"/>
      <c r="M68" s="375"/>
      <c r="N68" s="384"/>
      <c r="O68" s="375"/>
      <c r="P68" s="375"/>
      <c r="Q68" s="375"/>
      <c r="R68" s="375"/>
      <c r="S68" s="384"/>
      <c r="T68" s="362"/>
      <c r="U68" s="362"/>
      <c r="V68" s="352"/>
      <c r="W68" s="384"/>
      <c r="X68" s="372"/>
      <c r="Y68" s="372"/>
      <c r="Z68" s="50"/>
      <c r="AA68" s="28"/>
      <c r="AB68" s="51"/>
      <c r="AC68" s="352"/>
      <c r="AD68" s="352"/>
    </row>
    <row r="69" spans="1:30" ht="15.75" customHeight="1" x14ac:dyDescent="0.25">
      <c r="A69" s="352"/>
      <c r="B69" s="515" t="s">
        <v>172</v>
      </c>
      <c r="C69" s="479"/>
      <c r="D69" s="518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509"/>
      <c r="AA69" s="509"/>
      <c r="AB69" s="510"/>
      <c r="AC69" s="352"/>
      <c r="AD69" s="352"/>
    </row>
    <row r="70" spans="1:30" ht="15.75" customHeight="1" x14ac:dyDescent="0.25">
      <c r="A70" s="352"/>
      <c r="B70" s="48"/>
      <c r="C70" s="382"/>
      <c r="D70" s="382"/>
      <c r="E70" s="382"/>
      <c r="F70" s="375"/>
      <c r="G70" s="383"/>
      <c r="H70" s="384"/>
      <c r="I70" s="384"/>
      <c r="J70" s="375"/>
      <c r="K70" s="375"/>
      <c r="L70" s="375"/>
      <c r="M70" s="375"/>
      <c r="N70" s="384"/>
      <c r="O70" s="375"/>
      <c r="P70" s="375"/>
      <c r="Q70" s="375"/>
      <c r="R70" s="375"/>
      <c r="S70" s="384"/>
      <c r="T70" s="362"/>
      <c r="U70" s="362"/>
      <c r="V70" s="352"/>
      <c r="W70" s="384"/>
      <c r="X70" s="372"/>
      <c r="Y70" s="372"/>
      <c r="Z70" s="50"/>
      <c r="AA70" s="28"/>
      <c r="AB70" s="51"/>
      <c r="AC70" s="352"/>
      <c r="AD70" s="352"/>
    </row>
    <row r="71" spans="1:30" ht="15.75" customHeight="1" x14ac:dyDescent="0.25">
      <c r="A71" s="352"/>
      <c r="B71" s="515" t="s">
        <v>173</v>
      </c>
      <c r="C71" s="479"/>
      <c r="D71" s="519"/>
      <c r="E71" s="509"/>
      <c r="F71" s="509"/>
      <c r="G71" s="509"/>
      <c r="H71" s="509"/>
      <c r="I71" s="509"/>
      <c r="J71" s="509"/>
      <c r="K71" s="509"/>
      <c r="L71" s="509"/>
      <c r="M71" s="509"/>
      <c r="N71" s="509"/>
      <c r="O71" s="509"/>
      <c r="P71" s="509"/>
      <c r="Q71" s="509"/>
      <c r="R71" s="509"/>
      <c r="S71" s="509"/>
      <c r="T71" s="509"/>
      <c r="U71" s="509"/>
      <c r="V71" s="509"/>
      <c r="W71" s="509"/>
      <c r="X71" s="509"/>
      <c r="Y71" s="509"/>
      <c r="Z71" s="509"/>
      <c r="AA71" s="509"/>
      <c r="AB71" s="510"/>
      <c r="AC71" s="352"/>
      <c r="AD71" s="352"/>
    </row>
    <row r="72" spans="1:30" ht="15.75" customHeight="1" x14ac:dyDescent="0.25">
      <c r="A72" s="352"/>
      <c r="B72" s="48"/>
      <c r="C72" s="382"/>
      <c r="D72" s="382"/>
      <c r="E72" s="382"/>
      <c r="F72" s="375"/>
      <c r="G72" s="383"/>
      <c r="H72" s="384"/>
      <c r="I72" s="384"/>
      <c r="J72" s="375"/>
      <c r="K72" s="375"/>
      <c r="L72" s="375"/>
      <c r="M72" s="375"/>
      <c r="N72" s="384"/>
      <c r="O72" s="375"/>
      <c r="P72" s="375"/>
      <c r="Q72" s="375"/>
      <c r="R72" s="375"/>
      <c r="S72" s="384"/>
      <c r="T72" s="362"/>
      <c r="U72" s="362"/>
      <c r="V72" s="352"/>
      <c r="W72" s="384"/>
      <c r="X72" s="372"/>
      <c r="Y72" s="372"/>
      <c r="Z72" s="372"/>
      <c r="AA72" s="362"/>
      <c r="AB72" s="368"/>
      <c r="AC72" s="352"/>
      <c r="AD72" s="352"/>
    </row>
    <row r="73" spans="1:30" ht="15.75" customHeight="1" x14ac:dyDescent="0.25">
      <c r="A73" s="352"/>
      <c r="B73" s="515" t="s">
        <v>174</v>
      </c>
      <c r="C73" s="479"/>
      <c r="D73" s="519"/>
      <c r="E73" s="509"/>
      <c r="F73" s="509"/>
      <c r="G73" s="509"/>
      <c r="H73" s="509"/>
      <c r="I73" s="509"/>
      <c r="J73" s="509"/>
      <c r="K73" s="509"/>
      <c r="L73" s="509"/>
      <c r="M73" s="509"/>
      <c r="N73" s="509"/>
      <c r="O73" s="509"/>
      <c r="P73" s="509"/>
      <c r="Q73" s="509"/>
      <c r="R73" s="509"/>
      <c r="S73" s="509"/>
      <c r="T73" s="509"/>
      <c r="U73" s="509"/>
      <c r="V73" s="509"/>
      <c r="W73" s="509"/>
      <c r="X73" s="509"/>
      <c r="Y73" s="509"/>
      <c r="Z73" s="509"/>
      <c r="AA73" s="509"/>
      <c r="AB73" s="510"/>
      <c r="AC73" s="352"/>
      <c r="AD73" s="352"/>
    </row>
    <row r="74" spans="1:30" ht="15.75" customHeight="1" x14ac:dyDescent="0.25">
      <c r="A74" s="352"/>
      <c r="B74" s="48"/>
      <c r="C74" s="382"/>
      <c r="D74" s="382"/>
      <c r="E74" s="382"/>
      <c r="F74" s="375"/>
      <c r="G74" s="383"/>
      <c r="H74" s="384"/>
      <c r="I74" s="384"/>
      <c r="J74" s="375"/>
      <c r="K74" s="375"/>
      <c r="L74" s="375"/>
      <c r="M74" s="375"/>
      <c r="N74" s="384"/>
      <c r="O74" s="375"/>
      <c r="P74" s="375"/>
      <c r="Q74" s="375"/>
      <c r="R74" s="375"/>
      <c r="S74" s="384"/>
      <c r="T74" s="362"/>
      <c r="U74" s="362"/>
      <c r="V74" s="352"/>
      <c r="W74" s="384"/>
      <c r="X74" s="372"/>
      <c r="Y74" s="372"/>
      <c r="Z74" s="50"/>
      <c r="AA74" s="28"/>
      <c r="AB74" s="51"/>
      <c r="AC74" s="352"/>
      <c r="AD74" s="352"/>
    </row>
    <row r="75" spans="1:30" ht="15.75" customHeight="1" x14ac:dyDescent="0.25">
      <c r="A75" s="352"/>
      <c r="B75" s="515" t="s">
        <v>175</v>
      </c>
      <c r="C75" s="479"/>
      <c r="D75" s="519"/>
      <c r="E75" s="509"/>
      <c r="F75" s="509"/>
      <c r="G75" s="509"/>
      <c r="H75" s="509"/>
      <c r="I75" s="509"/>
      <c r="J75" s="509"/>
      <c r="K75" s="509"/>
      <c r="L75" s="509"/>
      <c r="M75" s="509"/>
      <c r="N75" s="509"/>
      <c r="O75" s="509"/>
      <c r="P75" s="509"/>
      <c r="Q75" s="509"/>
      <c r="R75" s="509"/>
      <c r="S75" s="509"/>
      <c r="T75" s="509"/>
      <c r="U75" s="509"/>
      <c r="V75" s="509"/>
      <c r="W75" s="509"/>
      <c r="X75" s="509"/>
      <c r="Y75" s="509"/>
      <c r="Z75" s="509"/>
      <c r="AA75" s="509"/>
      <c r="AB75" s="510"/>
      <c r="AC75" s="352"/>
      <c r="AD75" s="352"/>
    </row>
    <row r="76" spans="1:30" ht="15.75" customHeight="1" x14ac:dyDescent="0.25">
      <c r="A76" s="352"/>
      <c r="B76" s="48"/>
      <c r="C76" s="382"/>
      <c r="D76" s="382"/>
      <c r="E76" s="382"/>
      <c r="F76" s="375"/>
      <c r="G76" s="383"/>
      <c r="H76" s="384"/>
      <c r="I76" s="384"/>
      <c r="J76" s="375"/>
      <c r="K76" s="375"/>
      <c r="L76" s="375"/>
      <c r="M76" s="375"/>
      <c r="N76" s="384"/>
      <c r="O76" s="375"/>
      <c r="P76" s="375"/>
      <c r="Q76" s="375"/>
      <c r="R76" s="375"/>
      <c r="S76" s="384"/>
      <c r="T76" s="362"/>
      <c r="U76" s="362"/>
      <c r="V76" s="352"/>
      <c r="W76" s="384"/>
      <c r="X76" s="372"/>
      <c r="Y76" s="372"/>
      <c r="Z76" s="50"/>
      <c r="AA76" s="28"/>
      <c r="AB76" s="51"/>
      <c r="AC76" s="352"/>
      <c r="AD76" s="352"/>
    </row>
    <row r="77" spans="1:30" ht="15.75" customHeight="1" x14ac:dyDescent="0.25">
      <c r="A77" s="352"/>
      <c r="B77" s="515" t="s">
        <v>176</v>
      </c>
      <c r="C77" s="479"/>
      <c r="D77" s="519"/>
      <c r="E77" s="509"/>
      <c r="F77" s="509"/>
      <c r="G77" s="509"/>
      <c r="H77" s="509"/>
      <c r="I77" s="509"/>
      <c r="J77" s="509"/>
      <c r="K77" s="509"/>
      <c r="L77" s="509"/>
      <c r="M77" s="509"/>
      <c r="N77" s="509"/>
      <c r="O77" s="509"/>
      <c r="P77" s="509"/>
      <c r="Q77" s="509"/>
      <c r="R77" s="509"/>
      <c r="S77" s="509"/>
      <c r="T77" s="509"/>
      <c r="U77" s="509"/>
      <c r="V77" s="509"/>
      <c r="W77" s="509"/>
      <c r="X77" s="509"/>
      <c r="Y77" s="509"/>
      <c r="Z77" s="509"/>
      <c r="AA77" s="509"/>
      <c r="AB77" s="510"/>
      <c r="AC77" s="352"/>
      <c r="AD77" s="352"/>
    </row>
    <row r="78" spans="1:30" ht="15.75" customHeight="1" x14ac:dyDescent="0.25">
      <c r="A78" s="352"/>
      <c r="B78" s="48"/>
      <c r="C78" s="382"/>
      <c r="D78" s="382"/>
      <c r="E78" s="382"/>
      <c r="F78" s="375"/>
      <c r="G78" s="383"/>
      <c r="H78" s="384"/>
      <c r="I78" s="384"/>
      <c r="J78" s="375"/>
      <c r="K78" s="375"/>
      <c r="L78" s="375"/>
      <c r="M78" s="375"/>
      <c r="N78" s="384"/>
      <c r="O78" s="375"/>
      <c r="P78" s="375"/>
      <c r="Q78" s="375"/>
      <c r="R78" s="375"/>
      <c r="S78" s="384"/>
      <c r="T78" s="362"/>
      <c r="U78" s="362"/>
      <c r="V78" s="352"/>
      <c r="W78" s="384"/>
      <c r="X78" s="372"/>
      <c r="Y78" s="372"/>
      <c r="Z78" s="50"/>
      <c r="AA78" s="28"/>
      <c r="AB78" s="51"/>
      <c r="AC78" s="352"/>
      <c r="AD78" s="352"/>
    </row>
    <row r="79" spans="1:30" ht="15.75" customHeight="1" x14ac:dyDescent="0.25">
      <c r="A79" s="352"/>
      <c r="B79" s="515" t="s">
        <v>177</v>
      </c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79"/>
      <c r="AC79" s="352"/>
      <c r="AD79" s="352"/>
    </row>
    <row r="80" spans="1:30" ht="15.75" customHeight="1" x14ac:dyDescent="0.25">
      <c r="A80" s="352"/>
      <c r="B80" s="489" t="s">
        <v>122</v>
      </c>
      <c r="C80" s="479"/>
      <c r="D80" s="52" t="s">
        <v>178</v>
      </c>
      <c r="E80" s="489" t="s">
        <v>179</v>
      </c>
      <c r="F80" s="479"/>
      <c r="G80" s="489" t="s">
        <v>177</v>
      </c>
      <c r="H80" s="491"/>
      <c r="I80" s="491"/>
      <c r="J80" s="491"/>
      <c r="K80" s="491"/>
      <c r="L80" s="491"/>
      <c r="M80" s="491"/>
      <c r="N80" s="491"/>
      <c r="O80" s="479"/>
      <c r="P80" s="489" t="s">
        <v>180</v>
      </c>
      <c r="Q80" s="491"/>
      <c r="R80" s="491"/>
      <c r="S80" s="491"/>
      <c r="T80" s="491"/>
      <c r="U80" s="491"/>
      <c r="V80" s="491"/>
      <c r="W80" s="491"/>
      <c r="X80" s="491"/>
      <c r="Y80" s="491"/>
      <c r="Z80" s="491"/>
      <c r="AA80" s="491"/>
      <c r="AB80" s="479"/>
      <c r="AC80" s="352"/>
      <c r="AD80" s="352"/>
    </row>
    <row r="81" spans="1:30" ht="15.75" customHeight="1" x14ac:dyDescent="0.25">
      <c r="A81" s="352"/>
      <c r="B81" s="489"/>
      <c r="C81" s="479"/>
      <c r="D81" s="37"/>
      <c r="E81" s="489"/>
      <c r="F81" s="479"/>
      <c r="G81" s="514"/>
      <c r="H81" s="491"/>
      <c r="I81" s="491"/>
      <c r="J81" s="491"/>
      <c r="K81" s="491"/>
      <c r="L81" s="491"/>
      <c r="M81" s="491"/>
      <c r="N81" s="491"/>
      <c r="O81" s="479"/>
      <c r="P81" s="514"/>
      <c r="Q81" s="491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79"/>
      <c r="AC81" s="352"/>
      <c r="AD81" s="352"/>
    </row>
    <row r="82" spans="1:30" ht="15.75" customHeight="1" x14ac:dyDescent="0.25">
      <c r="A82" s="352"/>
      <c r="B82" s="489"/>
      <c r="C82" s="479"/>
      <c r="D82" s="37"/>
      <c r="E82" s="489"/>
      <c r="F82" s="479"/>
      <c r="G82" s="514"/>
      <c r="H82" s="491"/>
      <c r="I82" s="491"/>
      <c r="J82" s="491"/>
      <c r="K82" s="491"/>
      <c r="L82" s="491"/>
      <c r="M82" s="491"/>
      <c r="N82" s="491"/>
      <c r="O82" s="479"/>
      <c r="P82" s="514"/>
      <c r="Q82" s="491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79"/>
      <c r="AC82" s="352"/>
      <c r="AD82" s="352"/>
    </row>
    <row r="83" spans="1:30" ht="26.25" customHeight="1" x14ac:dyDescent="0.25">
      <c r="A83" s="352"/>
      <c r="B83" s="513" t="s">
        <v>181</v>
      </c>
      <c r="C83" s="491"/>
      <c r="D83" s="491"/>
      <c r="E83" s="491"/>
      <c r="F83" s="491"/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79"/>
      <c r="AC83" s="352"/>
      <c r="AD83" s="385"/>
    </row>
    <row r="84" spans="1:30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</row>
    <row r="85" spans="1:30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</row>
    <row r="86" spans="1:30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</row>
    <row r="87" spans="1:30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</row>
    <row r="88" spans="1:30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</row>
    <row r="89" spans="1:30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</row>
    <row r="90" spans="1:30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</row>
    <row r="91" spans="1:30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</row>
    <row r="92" spans="1:30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</row>
    <row r="93" spans="1:30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</row>
    <row r="94" spans="1:30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</row>
    <row r="95" spans="1:30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</row>
    <row r="96" spans="1:30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</row>
    <row r="97" spans="1:30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</row>
    <row r="98" spans="1:30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</row>
    <row r="99" spans="1:30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</row>
    <row r="100" spans="1:30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</row>
    <row r="101" spans="1:30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</row>
    <row r="102" spans="1:30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</row>
    <row r="103" spans="1:30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</row>
    <row r="104" spans="1:30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</row>
    <row r="105" spans="1:30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</row>
    <row r="106" spans="1:30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</row>
    <row r="107" spans="1:30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</row>
    <row r="108" spans="1:30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</row>
    <row r="109" spans="1:30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</row>
    <row r="110" spans="1:30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</row>
    <row r="111" spans="1:30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</row>
    <row r="112" spans="1:30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</row>
    <row r="113" spans="1:30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</row>
    <row r="114" spans="1:30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</row>
    <row r="115" spans="1:30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</row>
    <row r="116" spans="1:30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</row>
    <row r="117" spans="1:30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</row>
    <row r="118" spans="1:30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</row>
    <row r="119" spans="1:30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</row>
    <row r="120" spans="1:30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</row>
    <row r="121" spans="1:30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</row>
    <row r="122" spans="1:30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</row>
    <row r="123" spans="1:30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</row>
    <row r="124" spans="1:30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</row>
    <row r="125" spans="1:30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</row>
    <row r="126" spans="1:30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</row>
    <row r="127" spans="1:30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</row>
    <row r="128" spans="1:30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</row>
    <row r="129" spans="1:30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</row>
    <row r="130" spans="1:30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</row>
    <row r="131" spans="1:30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</row>
    <row r="132" spans="1:30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</row>
    <row r="133" spans="1:30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</row>
    <row r="134" spans="1:30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</row>
    <row r="135" spans="1:30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</row>
    <row r="136" spans="1:30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</row>
    <row r="137" spans="1:30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</row>
    <row r="138" spans="1:30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</row>
    <row r="139" spans="1:30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</row>
    <row r="140" spans="1:30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</row>
    <row r="141" spans="1:30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</row>
    <row r="142" spans="1:30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</row>
    <row r="143" spans="1:30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</row>
    <row r="144" spans="1:30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</row>
    <row r="145" spans="1:30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</row>
    <row r="146" spans="1:30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</row>
    <row r="147" spans="1:30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</row>
    <row r="148" spans="1:30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</row>
    <row r="149" spans="1:30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</row>
    <row r="150" spans="1:30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</row>
    <row r="151" spans="1:30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</row>
    <row r="152" spans="1:30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</row>
    <row r="153" spans="1:30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</row>
    <row r="154" spans="1:30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</row>
    <row r="155" spans="1:30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</row>
    <row r="156" spans="1:30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</row>
    <row r="157" spans="1:30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</row>
    <row r="158" spans="1:30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</row>
    <row r="159" spans="1:30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</row>
    <row r="160" spans="1:30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</row>
    <row r="161" spans="1:30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</row>
    <row r="162" spans="1:30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</row>
    <row r="163" spans="1:30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</row>
    <row r="164" spans="1:30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</row>
    <row r="165" spans="1:30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</row>
    <row r="166" spans="1:30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</row>
    <row r="167" spans="1:30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</row>
    <row r="168" spans="1:30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</row>
    <row r="170" spans="1:30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</row>
    <row r="171" spans="1:30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</row>
    <row r="172" spans="1:30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</row>
    <row r="173" spans="1:30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</row>
    <row r="174" spans="1:30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</row>
    <row r="175" spans="1:30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</row>
    <row r="176" spans="1:30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</row>
    <row r="177" spans="1:30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</row>
    <row r="178" spans="1:30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</row>
    <row r="179" spans="1:30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</row>
    <row r="180" spans="1:30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</row>
    <row r="181" spans="1:30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</row>
    <row r="182" spans="1:30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</row>
    <row r="183" spans="1:30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</row>
    <row r="184" spans="1:30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</row>
    <row r="185" spans="1:30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</row>
    <row r="186" spans="1:30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</row>
    <row r="187" spans="1:30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</row>
    <row r="188" spans="1:30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</row>
    <row r="189" spans="1:30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</row>
    <row r="190" spans="1:30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</row>
    <row r="191" spans="1:30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</row>
    <row r="192" spans="1:30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</row>
    <row r="193" spans="1:30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</row>
    <row r="194" spans="1:30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</row>
    <row r="195" spans="1:30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</row>
    <row r="196" spans="1:30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</row>
    <row r="197" spans="1:30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</row>
    <row r="198" spans="1:30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</row>
    <row r="199" spans="1:30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</row>
    <row r="200" spans="1:30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</row>
    <row r="201" spans="1:30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</row>
    <row r="202" spans="1:30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</row>
    <row r="203" spans="1:30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</row>
    <row r="204" spans="1:30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</row>
    <row r="205" spans="1:30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</row>
    <row r="206" spans="1:30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</row>
    <row r="207" spans="1:30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</row>
    <row r="208" spans="1:30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</row>
    <row r="209" spans="1:30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</row>
    <row r="210" spans="1:30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</row>
    <row r="211" spans="1:30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</row>
    <row r="212" spans="1:30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</row>
    <row r="213" spans="1:30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</row>
    <row r="214" spans="1:30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</row>
    <row r="215" spans="1:30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</row>
    <row r="216" spans="1:30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</row>
    <row r="217" spans="1:30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</row>
    <row r="218" spans="1:30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</row>
    <row r="219" spans="1:30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</row>
    <row r="220" spans="1:30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</row>
    <row r="221" spans="1:30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</row>
    <row r="222" spans="1:30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</row>
    <row r="223" spans="1:30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</row>
    <row r="224" spans="1:30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</row>
    <row r="225" spans="1:30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</row>
    <row r="226" spans="1:30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</row>
    <row r="227" spans="1:30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</row>
    <row r="228" spans="1:30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</row>
    <row r="229" spans="1:30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</row>
    <row r="230" spans="1:30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</row>
    <row r="231" spans="1:30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</row>
    <row r="232" spans="1:30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</row>
    <row r="233" spans="1:30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</row>
    <row r="234" spans="1:30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</row>
    <row r="235" spans="1:30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</row>
    <row r="236" spans="1:30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</row>
    <row r="237" spans="1:30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</row>
    <row r="238" spans="1:30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</row>
    <row r="239" spans="1:30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</row>
    <row r="240" spans="1:30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</row>
    <row r="241" spans="1:30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</row>
    <row r="242" spans="1:30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</row>
    <row r="243" spans="1:30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</row>
    <row r="244" spans="1:30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</row>
    <row r="245" spans="1:30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</row>
    <row r="246" spans="1:30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</row>
    <row r="247" spans="1:30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</row>
    <row r="248" spans="1:30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</row>
    <row r="249" spans="1:30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</row>
    <row r="250" spans="1:30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</row>
    <row r="251" spans="1:30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</row>
    <row r="252" spans="1:30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</row>
    <row r="253" spans="1:30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</row>
    <row r="254" spans="1:30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</row>
    <row r="255" spans="1:30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</row>
    <row r="256" spans="1:30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</row>
    <row r="257" spans="1:30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</row>
    <row r="258" spans="1:30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</row>
    <row r="259" spans="1:30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</row>
    <row r="260" spans="1:30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</row>
    <row r="261" spans="1:30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</row>
    <row r="262" spans="1:30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</row>
    <row r="263" spans="1:30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</row>
    <row r="264" spans="1:30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</row>
    <row r="265" spans="1:30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</row>
    <row r="266" spans="1:30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</row>
    <row r="267" spans="1:30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</row>
    <row r="268" spans="1:30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</row>
    <row r="269" spans="1:30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</row>
    <row r="270" spans="1:30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</row>
    <row r="271" spans="1:30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</row>
    <row r="272" spans="1:30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</row>
    <row r="273" spans="1:30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</row>
    <row r="274" spans="1:30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</row>
    <row r="275" spans="1:30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</row>
    <row r="276" spans="1:30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</row>
    <row r="277" spans="1:30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</row>
    <row r="278" spans="1:30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</row>
    <row r="279" spans="1:30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</row>
    <row r="280" spans="1:30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</row>
    <row r="281" spans="1:30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</row>
    <row r="282" spans="1:30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</row>
    <row r="283" spans="1:30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</row>
    <row r="284" spans="1:30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</row>
    <row r="285" spans="1:30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</row>
    <row r="286" spans="1:30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</row>
    <row r="287" spans="1:30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</row>
    <row r="288" spans="1:30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</row>
    <row r="289" spans="1:30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</row>
    <row r="290" spans="1:30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</row>
    <row r="291" spans="1:30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</row>
    <row r="292" spans="1:30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</row>
    <row r="293" spans="1:30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</row>
    <row r="294" spans="1:30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</row>
    <row r="295" spans="1:30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</row>
    <row r="296" spans="1:30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</row>
    <row r="297" spans="1:30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</row>
    <row r="298" spans="1:30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</row>
    <row r="299" spans="1:30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</row>
    <row r="300" spans="1:30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</row>
    <row r="301" spans="1:30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</row>
    <row r="302" spans="1:30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</row>
    <row r="303" spans="1:30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</row>
    <row r="304" spans="1:30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</row>
    <row r="305" spans="1:30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</row>
    <row r="306" spans="1:30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</row>
    <row r="307" spans="1:30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</row>
    <row r="308" spans="1:30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</row>
    <row r="309" spans="1:30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</row>
    <row r="310" spans="1:30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</row>
    <row r="311" spans="1:30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</row>
    <row r="312" spans="1:30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</row>
    <row r="313" spans="1:30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</row>
    <row r="314" spans="1:30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</row>
    <row r="315" spans="1:30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</row>
    <row r="316" spans="1:30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</row>
    <row r="317" spans="1:30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</row>
    <row r="318" spans="1:30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</row>
    <row r="319" spans="1:30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</row>
    <row r="320" spans="1:30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</row>
    <row r="321" spans="1:30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</row>
    <row r="322" spans="1:30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</row>
    <row r="323" spans="1:30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</row>
    <row r="324" spans="1:30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</row>
    <row r="325" spans="1:30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</row>
    <row r="326" spans="1:30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</row>
    <row r="327" spans="1:30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</row>
    <row r="328" spans="1:30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</row>
    <row r="329" spans="1:30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</row>
    <row r="330" spans="1:30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</row>
    <row r="331" spans="1:30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</row>
    <row r="332" spans="1:30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</row>
    <row r="333" spans="1:30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</row>
    <row r="334" spans="1:30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</row>
    <row r="335" spans="1:30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</row>
    <row r="336" spans="1:30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</row>
    <row r="337" spans="1:30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</row>
    <row r="338" spans="1:30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</row>
    <row r="339" spans="1:30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</row>
    <row r="340" spans="1:30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</row>
    <row r="341" spans="1:30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</row>
    <row r="342" spans="1:30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</row>
    <row r="343" spans="1:30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</row>
    <row r="344" spans="1:30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</row>
    <row r="345" spans="1:30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</row>
    <row r="346" spans="1:30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</row>
    <row r="347" spans="1:30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</row>
    <row r="348" spans="1:30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</row>
    <row r="349" spans="1:30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</row>
    <row r="350" spans="1:30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</row>
    <row r="351" spans="1:30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</row>
    <row r="352" spans="1:30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</row>
    <row r="353" spans="1:30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</row>
    <row r="354" spans="1:30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</row>
    <row r="355" spans="1:30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</row>
    <row r="356" spans="1:30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</row>
    <row r="357" spans="1:30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</row>
    <row r="358" spans="1:30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</row>
    <row r="359" spans="1:30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</row>
    <row r="360" spans="1:30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</row>
    <row r="361" spans="1:30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</row>
    <row r="362" spans="1:30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</row>
    <row r="363" spans="1:30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</row>
    <row r="364" spans="1:30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</row>
    <row r="365" spans="1:30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</row>
    <row r="366" spans="1:30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</row>
    <row r="367" spans="1:30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</row>
    <row r="368" spans="1:30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</row>
    <row r="369" spans="1:30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</row>
    <row r="370" spans="1:30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</row>
    <row r="371" spans="1:30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</row>
    <row r="372" spans="1:30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</row>
    <row r="373" spans="1:30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</row>
    <row r="374" spans="1:30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</row>
    <row r="375" spans="1:30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</row>
    <row r="376" spans="1:30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</row>
    <row r="377" spans="1:30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</row>
    <row r="378" spans="1:30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</row>
    <row r="379" spans="1:30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</row>
    <row r="380" spans="1:30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</row>
    <row r="381" spans="1:30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</row>
    <row r="382" spans="1:30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</row>
    <row r="383" spans="1:30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</row>
    <row r="384" spans="1:30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</row>
    <row r="385" spans="1:30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</row>
    <row r="386" spans="1:30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</row>
    <row r="387" spans="1:30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</row>
    <row r="388" spans="1:30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</row>
    <row r="389" spans="1:30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</row>
    <row r="390" spans="1:30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</row>
    <row r="391" spans="1:30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</row>
    <row r="392" spans="1:30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</row>
    <row r="393" spans="1:30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</row>
    <row r="394" spans="1:30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</row>
    <row r="395" spans="1:30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</row>
    <row r="396" spans="1:30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</row>
    <row r="397" spans="1:30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</row>
    <row r="398" spans="1:30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</row>
    <row r="399" spans="1:30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</row>
    <row r="400" spans="1:30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</row>
    <row r="401" spans="1:30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</row>
    <row r="402" spans="1:30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</row>
    <row r="403" spans="1:30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</row>
    <row r="404" spans="1:30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</row>
    <row r="405" spans="1:30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</row>
    <row r="406" spans="1:30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</row>
    <row r="407" spans="1:30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</row>
    <row r="408" spans="1:30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</row>
    <row r="409" spans="1:30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</row>
    <row r="410" spans="1:30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</row>
    <row r="411" spans="1:30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</row>
    <row r="412" spans="1:30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</row>
    <row r="413" spans="1:30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</row>
    <row r="414" spans="1:30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</row>
    <row r="415" spans="1:30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</row>
    <row r="416" spans="1:30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</row>
    <row r="417" spans="1:30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</row>
    <row r="418" spans="1:30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</row>
    <row r="419" spans="1:30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</row>
    <row r="420" spans="1:30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</row>
    <row r="421" spans="1:30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</row>
    <row r="422" spans="1:30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</row>
    <row r="423" spans="1:30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</row>
    <row r="424" spans="1:30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</row>
    <row r="425" spans="1:30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</row>
    <row r="426" spans="1:30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</row>
    <row r="427" spans="1:30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</row>
    <row r="428" spans="1:30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</row>
    <row r="429" spans="1:30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</row>
    <row r="430" spans="1:30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</row>
    <row r="431" spans="1:30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</row>
    <row r="432" spans="1:30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</row>
    <row r="433" spans="1:30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</row>
    <row r="434" spans="1:30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</row>
    <row r="435" spans="1:30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</row>
    <row r="436" spans="1:30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</row>
    <row r="437" spans="1:30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</row>
    <row r="438" spans="1:30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</row>
    <row r="439" spans="1:30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</row>
    <row r="440" spans="1:30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</row>
    <row r="441" spans="1:30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</row>
    <row r="442" spans="1:30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</row>
    <row r="443" spans="1:30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</row>
    <row r="444" spans="1:30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</row>
    <row r="445" spans="1:30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</row>
    <row r="446" spans="1:30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</row>
    <row r="447" spans="1:30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</row>
    <row r="448" spans="1:30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</row>
    <row r="449" spans="1:30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</row>
    <row r="450" spans="1:30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</row>
    <row r="451" spans="1:30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</row>
    <row r="452" spans="1:30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</row>
    <row r="453" spans="1:30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</row>
    <row r="454" spans="1:30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</row>
    <row r="455" spans="1:30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</row>
    <row r="456" spans="1:30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</row>
    <row r="457" spans="1:30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</row>
    <row r="458" spans="1:30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</row>
    <row r="459" spans="1:30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</row>
    <row r="460" spans="1:30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</row>
    <row r="461" spans="1:30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</row>
    <row r="462" spans="1:30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</row>
    <row r="463" spans="1:30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</row>
    <row r="464" spans="1:30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</row>
    <row r="465" spans="1:30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</row>
    <row r="466" spans="1:30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</row>
    <row r="467" spans="1:30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</row>
    <row r="468" spans="1:30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</row>
    <row r="469" spans="1:30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</row>
    <row r="470" spans="1:30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</row>
    <row r="471" spans="1:30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</row>
    <row r="472" spans="1:30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</row>
    <row r="473" spans="1:30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</row>
    <row r="474" spans="1:30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</row>
    <row r="475" spans="1:30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</row>
    <row r="476" spans="1:30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</row>
    <row r="477" spans="1:30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</row>
    <row r="478" spans="1:30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</row>
    <row r="479" spans="1:30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</row>
    <row r="480" spans="1:30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</row>
    <row r="481" spans="1:30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</row>
    <row r="482" spans="1:30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</row>
    <row r="483" spans="1:30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</row>
    <row r="484" spans="1:30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</row>
    <row r="485" spans="1:30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</row>
    <row r="486" spans="1:30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</row>
    <row r="487" spans="1:30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</row>
    <row r="488" spans="1:30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</row>
    <row r="489" spans="1:30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</row>
    <row r="490" spans="1:30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</row>
    <row r="491" spans="1:30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</row>
    <row r="492" spans="1:30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</row>
    <row r="493" spans="1:30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</row>
    <row r="494" spans="1:30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</row>
    <row r="495" spans="1:30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</row>
    <row r="496" spans="1:30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</row>
    <row r="497" spans="1:30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</row>
    <row r="498" spans="1:30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</row>
    <row r="499" spans="1:30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</row>
    <row r="500" spans="1:30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</row>
    <row r="501" spans="1:30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</row>
    <row r="502" spans="1:30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</row>
    <row r="503" spans="1:30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</row>
    <row r="504" spans="1:30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</row>
    <row r="505" spans="1:30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</row>
    <row r="506" spans="1:30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</row>
    <row r="507" spans="1:30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</row>
    <row r="508" spans="1:30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</row>
    <row r="509" spans="1:30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</row>
    <row r="510" spans="1:30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</row>
    <row r="511" spans="1:30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</row>
    <row r="512" spans="1:30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</row>
    <row r="513" spans="1:30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</row>
    <row r="514" spans="1:30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</row>
    <row r="515" spans="1:30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</row>
    <row r="516" spans="1:30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</row>
    <row r="517" spans="1:30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</row>
    <row r="518" spans="1:30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</row>
    <row r="519" spans="1:30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</row>
    <row r="520" spans="1:30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</row>
    <row r="521" spans="1:30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</row>
    <row r="522" spans="1:30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</row>
    <row r="523" spans="1:30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</row>
    <row r="524" spans="1:30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</row>
    <row r="525" spans="1:30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</row>
    <row r="526" spans="1:30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</row>
    <row r="527" spans="1:30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</row>
    <row r="528" spans="1:30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</row>
    <row r="529" spans="1:30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</row>
    <row r="530" spans="1:30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</row>
    <row r="531" spans="1:30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</row>
    <row r="532" spans="1:30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</row>
    <row r="533" spans="1:30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</row>
    <row r="534" spans="1:30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</row>
    <row r="535" spans="1:30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</row>
    <row r="536" spans="1:30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</row>
    <row r="537" spans="1:30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</row>
    <row r="538" spans="1:30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</row>
    <row r="539" spans="1:30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</row>
    <row r="540" spans="1:30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</row>
    <row r="541" spans="1:30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</row>
    <row r="542" spans="1:30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</row>
    <row r="543" spans="1:30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</row>
    <row r="544" spans="1:30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</row>
    <row r="545" spans="1:30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</row>
    <row r="546" spans="1:30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</row>
    <row r="547" spans="1:30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</row>
    <row r="548" spans="1:30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</row>
    <row r="549" spans="1:30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</row>
    <row r="550" spans="1:30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</row>
    <row r="551" spans="1:30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</row>
    <row r="552" spans="1:30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</row>
    <row r="553" spans="1:30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</row>
    <row r="554" spans="1:30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</row>
    <row r="555" spans="1:30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</row>
    <row r="556" spans="1:30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</row>
    <row r="557" spans="1:30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</row>
    <row r="558" spans="1:30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</row>
    <row r="559" spans="1:30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</row>
    <row r="560" spans="1:30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</row>
    <row r="561" spans="1:30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</row>
    <row r="562" spans="1:30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</row>
    <row r="563" spans="1:30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</row>
    <row r="564" spans="1:30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</row>
    <row r="565" spans="1:30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</row>
    <row r="566" spans="1:30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</row>
    <row r="567" spans="1:30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</row>
    <row r="568" spans="1:30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</row>
    <row r="569" spans="1:30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</row>
    <row r="570" spans="1:30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</row>
    <row r="571" spans="1:30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</row>
    <row r="572" spans="1:30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</row>
    <row r="573" spans="1:30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</row>
    <row r="574" spans="1:30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</row>
    <row r="575" spans="1:30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</row>
    <row r="576" spans="1:30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</row>
    <row r="577" spans="1:30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</row>
    <row r="578" spans="1:30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</row>
    <row r="579" spans="1:30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</row>
    <row r="580" spans="1:30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</row>
    <row r="581" spans="1:30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</row>
    <row r="582" spans="1:30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</row>
    <row r="583" spans="1:30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</row>
    <row r="584" spans="1:30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</row>
    <row r="585" spans="1:30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</row>
    <row r="586" spans="1:30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</row>
    <row r="587" spans="1:30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</row>
    <row r="588" spans="1:30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</row>
    <row r="589" spans="1:30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</row>
    <row r="590" spans="1:30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</row>
    <row r="591" spans="1:30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</row>
    <row r="592" spans="1:30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</row>
    <row r="593" spans="1:30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</row>
    <row r="594" spans="1:30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</row>
    <row r="595" spans="1:30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</row>
    <row r="596" spans="1:30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</row>
    <row r="597" spans="1:30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</row>
    <row r="598" spans="1:30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</row>
    <row r="599" spans="1:30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</row>
    <row r="600" spans="1:30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</row>
    <row r="601" spans="1:30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</row>
    <row r="602" spans="1:30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</row>
    <row r="603" spans="1:30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</row>
    <row r="604" spans="1:30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</row>
    <row r="605" spans="1:30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</row>
    <row r="606" spans="1:30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</row>
    <row r="607" spans="1:30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</row>
    <row r="608" spans="1:30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</row>
    <row r="609" spans="1:30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</row>
    <row r="610" spans="1:30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</row>
    <row r="611" spans="1:30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</row>
    <row r="612" spans="1:30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</row>
    <row r="613" spans="1:30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</row>
    <row r="614" spans="1:30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</row>
    <row r="615" spans="1:30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</row>
    <row r="616" spans="1:30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</row>
    <row r="617" spans="1:30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</row>
    <row r="618" spans="1:30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</row>
    <row r="619" spans="1:30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</row>
    <row r="620" spans="1:30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</row>
    <row r="621" spans="1:30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</row>
    <row r="622" spans="1:30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</row>
    <row r="623" spans="1:30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</row>
    <row r="624" spans="1:30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</row>
    <row r="625" spans="1:30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</row>
    <row r="626" spans="1:30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</row>
    <row r="627" spans="1:30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</row>
    <row r="628" spans="1:30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</row>
    <row r="629" spans="1:30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</row>
    <row r="630" spans="1:30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</row>
    <row r="631" spans="1:30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</row>
    <row r="632" spans="1:30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</row>
    <row r="633" spans="1:30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</row>
    <row r="634" spans="1:30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</row>
    <row r="635" spans="1:30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</row>
    <row r="636" spans="1:30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</row>
    <row r="637" spans="1:30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</row>
    <row r="638" spans="1:30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</row>
    <row r="639" spans="1:30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</row>
    <row r="640" spans="1:30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</row>
    <row r="641" spans="1:30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</row>
    <row r="642" spans="1:30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</row>
    <row r="643" spans="1:30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</row>
    <row r="644" spans="1:30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</row>
    <row r="645" spans="1:30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</row>
    <row r="646" spans="1:30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</row>
    <row r="647" spans="1:30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</row>
    <row r="648" spans="1:30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</row>
    <row r="649" spans="1:30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</row>
    <row r="650" spans="1:30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</row>
    <row r="651" spans="1:30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</row>
    <row r="652" spans="1:30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</row>
    <row r="653" spans="1:30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</row>
    <row r="654" spans="1:30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</row>
    <row r="655" spans="1:30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</row>
    <row r="656" spans="1:30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</row>
    <row r="657" spans="1:30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</row>
    <row r="658" spans="1:30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</row>
    <row r="659" spans="1:30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</row>
    <row r="660" spans="1:30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</row>
    <row r="661" spans="1:30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</row>
    <row r="662" spans="1:30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</row>
    <row r="663" spans="1:30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</row>
    <row r="664" spans="1:30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</row>
    <row r="665" spans="1:30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</row>
    <row r="666" spans="1:30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</row>
    <row r="667" spans="1:30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</row>
    <row r="668" spans="1:30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</row>
    <row r="669" spans="1:30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</row>
    <row r="670" spans="1:30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</row>
    <row r="671" spans="1:30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</row>
    <row r="672" spans="1:30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</row>
    <row r="673" spans="1:30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</row>
    <row r="674" spans="1:30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</row>
    <row r="675" spans="1:30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</row>
    <row r="676" spans="1:30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</row>
    <row r="677" spans="1:30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</row>
    <row r="678" spans="1:30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</row>
    <row r="679" spans="1:30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</row>
    <row r="680" spans="1:30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</row>
    <row r="681" spans="1:30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</row>
    <row r="682" spans="1:30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</row>
    <row r="683" spans="1:30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</row>
    <row r="684" spans="1:30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</row>
    <row r="685" spans="1:30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</row>
    <row r="686" spans="1:30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</row>
    <row r="687" spans="1:30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</row>
    <row r="688" spans="1:30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</row>
    <row r="689" spans="1:30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</row>
    <row r="690" spans="1:30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</row>
    <row r="691" spans="1:30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</row>
    <row r="692" spans="1:30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</row>
    <row r="693" spans="1:30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</row>
    <row r="694" spans="1:30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</row>
    <row r="695" spans="1:30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</row>
    <row r="696" spans="1:30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</row>
    <row r="697" spans="1:30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</row>
    <row r="698" spans="1:30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</row>
    <row r="699" spans="1:30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</row>
    <row r="700" spans="1:30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</row>
    <row r="701" spans="1:30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</row>
    <row r="702" spans="1:30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</row>
    <row r="703" spans="1:30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</row>
    <row r="704" spans="1:30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</row>
    <row r="705" spans="1:30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</row>
    <row r="706" spans="1:30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</row>
    <row r="707" spans="1:30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</row>
    <row r="708" spans="1:30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</row>
    <row r="709" spans="1:30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</row>
    <row r="710" spans="1:30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</row>
    <row r="711" spans="1:30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</row>
    <row r="712" spans="1:30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</row>
    <row r="713" spans="1:30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</row>
    <row r="714" spans="1:30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</row>
    <row r="715" spans="1:30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</row>
    <row r="716" spans="1:30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</row>
    <row r="717" spans="1:30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</row>
    <row r="718" spans="1:30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</row>
    <row r="719" spans="1:30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</row>
    <row r="720" spans="1:30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</row>
    <row r="721" spans="1:30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</row>
    <row r="722" spans="1:30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</row>
    <row r="723" spans="1:30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</row>
    <row r="724" spans="1:30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</row>
    <row r="725" spans="1:30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</row>
    <row r="726" spans="1:30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</row>
    <row r="727" spans="1:30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</row>
    <row r="728" spans="1:30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</row>
    <row r="729" spans="1:30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</row>
    <row r="730" spans="1:30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</row>
    <row r="731" spans="1:30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</row>
    <row r="732" spans="1:30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</row>
    <row r="733" spans="1:30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</row>
    <row r="734" spans="1:30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</row>
    <row r="735" spans="1:30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</row>
    <row r="736" spans="1:30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</row>
    <row r="737" spans="1:30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</row>
    <row r="738" spans="1:30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</row>
    <row r="739" spans="1:30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</row>
    <row r="740" spans="1:30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</row>
    <row r="741" spans="1:30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</row>
    <row r="742" spans="1:30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</row>
    <row r="743" spans="1:30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</row>
    <row r="744" spans="1:30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</row>
    <row r="745" spans="1:30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</row>
    <row r="746" spans="1:30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</row>
    <row r="747" spans="1:30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</row>
    <row r="748" spans="1:30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</row>
    <row r="749" spans="1:30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</row>
    <row r="750" spans="1:30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</row>
    <row r="751" spans="1:30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</row>
    <row r="752" spans="1:30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</row>
    <row r="753" spans="1:30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</row>
    <row r="754" spans="1:30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</row>
    <row r="755" spans="1:30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</row>
    <row r="756" spans="1:30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</row>
    <row r="757" spans="1:30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</row>
    <row r="758" spans="1:30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</row>
    <row r="759" spans="1:30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</row>
    <row r="760" spans="1:30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</row>
    <row r="761" spans="1:30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</row>
    <row r="762" spans="1:30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</row>
    <row r="763" spans="1:30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</row>
    <row r="764" spans="1:30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</row>
    <row r="765" spans="1:30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</row>
    <row r="766" spans="1:30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</row>
    <row r="767" spans="1:30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</row>
    <row r="768" spans="1:30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</row>
    <row r="769" spans="1:30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</row>
    <row r="770" spans="1:30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</row>
    <row r="771" spans="1:30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</row>
    <row r="772" spans="1:30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</row>
    <row r="773" spans="1:30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</row>
    <row r="774" spans="1:30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</row>
    <row r="775" spans="1:30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</row>
    <row r="776" spans="1:30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</row>
    <row r="777" spans="1:30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</row>
    <row r="778" spans="1:30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</row>
    <row r="779" spans="1:30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</row>
    <row r="780" spans="1:30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</row>
    <row r="781" spans="1:30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</row>
    <row r="782" spans="1:30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</row>
    <row r="783" spans="1:30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</row>
    <row r="784" spans="1:30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</row>
    <row r="785" spans="1:30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</row>
    <row r="786" spans="1:30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</row>
    <row r="787" spans="1:30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</row>
    <row r="788" spans="1:30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</row>
    <row r="789" spans="1:30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</row>
    <row r="790" spans="1:30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</row>
    <row r="791" spans="1:30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</row>
    <row r="792" spans="1:30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</row>
    <row r="793" spans="1:30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</row>
    <row r="794" spans="1:30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</row>
    <row r="795" spans="1:30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</row>
    <row r="796" spans="1:30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</row>
    <row r="797" spans="1:30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</row>
    <row r="798" spans="1:30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</row>
    <row r="799" spans="1:30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</row>
    <row r="800" spans="1:30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</row>
    <row r="801" spans="1:30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</row>
    <row r="802" spans="1:30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</row>
    <row r="803" spans="1:30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</row>
    <row r="804" spans="1:30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</row>
    <row r="805" spans="1:30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</row>
    <row r="806" spans="1:30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</row>
    <row r="807" spans="1:30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</row>
    <row r="808" spans="1:30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</row>
    <row r="809" spans="1:30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</row>
    <row r="810" spans="1:30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</row>
    <row r="811" spans="1:30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</row>
    <row r="812" spans="1:30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</row>
    <row r="813" spans="1:30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</row>
    <row r="814" spans="1:30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</row>
    <row r="815" spans="1:30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</row>
    <row r="816" spans="1:30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</row>
    <row r="817" spans="1:30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</row>
    <row r="818" spans="1:30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</row>
    <row r="819" spans="1:30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</row>
    <row r="820" spans="1:30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</row>
    <row r="821" spans="1:30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</row>
    <row r="822" spans="1:30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</row>
    <row r="823" spans="1:30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</row>
    <row r="824" spans="1:30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</row>
    <row r="825" spans="1:30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</row>
    <row r="826" spans="1:30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</row>
    <row r="827" spans="1:30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</row>
    <row r="828" spans="1:30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</row>
    <row r="829" spans="1:30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</row>
    <row r="830" spans="1:30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</row>
    <row r="831" spans="1:30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</row>
    <row r="832" spans="1:30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</row>
    <row r="833" spans="1:30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</row>
    <row r="834" spans="1:30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</row>
    <row r="835" spans="1:30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</row>
    <row r="836" spans="1:30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</row>
    <row r="837" spans="1:30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</row>
    <row r="838" spans="1:30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</row>
    <row r="839" spans="1:30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</row>
    <row r="840" spans="1:30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</row>
    <row r="841" spans="1:30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</row>
    <row r="842" spans="1:30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</row>
    <row r="843" spans="1:30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</row>
    <row r="844" spans="1:30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</row>
    <row r="845" spans="1:30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</row>
    <row r="846" spans="1:30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</row>
    <row r="847" spans="1:30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</row>
    <row r="848" spans="1:30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</row>
    <row r="849" spans="1:30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</row>
    <row r="850" spans="1:30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</row>
    <row r="851" spans="1:30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</row>
    <row r="852" spans="1:30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</row>
    <row r="853" spans="1:30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</row>
    <row r="854" spans="1:30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</row>
    <row r="855" spans="1:30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</row>
    <row r="856" spans="1:30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</row>
    <row r="857" spans="1:30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</row>
    <row r="858" spans="1:30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</row>
    <row r="859" spans="1:30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</row>
    <row r="860" spans="1:30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</row>
    <row r="861" spans="1:30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</row>
    <row r="862" spans="1:30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</row>
    <row r="863" spans="1:30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</row>
    <row r="864" spans="1:30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</row>
    <row r="865" spans="1:30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</row>
    <row r="866" spans="1:30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</row>
    <row r="867" spans="1:30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</row>
    <row r="868" spans="1:30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</row>
    <row r="869" spans="1:30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</row>
    <row r="870" spans="1:30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</row>
    <row r="871" spans="1:30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</row>
    <row r="872" spans="1:30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</row>
    <row r="873" spans="1:30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</row>
    <row r="874" spans="1:30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</row>
    <row r="875" spans="1:30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</row>
    <row r="876" spans="1:30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</row>
    <row r="877" spans="1:30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</row>
    <row r="878" spans="1:30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</row>
    <row r="879" spans="1:30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</row>
    <row r="880" spans="1:30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</row>
    <row r="881" spans="1:30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</row>
    <row r="882" spans="1:30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</row>
    <row r="883" spans="1:30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</row>
    <row r="884" spans="1:30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</row>
    <row r="885" spans="1:30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</row>
    <row r="886" spans="1:30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</row>
    <row r="887" spans="1:30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</row>
    <row r="888" spans="1:30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</row>
    <row r="889" spans="1:30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</row>
    <row r="890" spans="1:30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</row>
    <row r="891" spans="1:30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</row>
    <row r="892" spans="1:30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</row>
    <row r="893" spans="1:30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</row>
    <row r="894" spans="1:30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</row>
    <row r="895" spans="1:30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</row>
    <row r="896" spans="1:30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</row>
    <row r="897" spans="1:30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</row>
    <row r="898" spans="1:30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</row>
    <row r="899" spans="1:30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</row>
    <row r="900" spans="1:30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</row>
    <row r="901" spans="1:30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</row>
    <row r="902" spans="1:30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</row>
    <row r="903" spans="1:30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</row>
    <row r="904" spans="1:30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</row>
    <row r="905" spans="1:30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</row>
    <row r="906" spans="1:30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</row>
    <row r="907" spans="1:30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</row>
    <row r="908" spans="1:30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</row>
    <row r="909" spans="1:30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</row>
    <row r="910" spans="1:30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</row>
    <row r="911" spans="1:30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</row>
    <row r="912" spans="1:30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</row>
    <row r="913" spans="1:30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</row>
    <row r="914" spans="1:30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</row>
    <row r="915" spans="1:30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</row>
    <row r="916" spans="1:30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</row>
    <row r="917" spans="1:30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</row>
    <row r="918" spans="1:30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</row>
    <row r="919" spans="1:30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</row>
    <row r="920" spans="1:30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</row>
    <row r="921" spans="1:30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</row>
    <row r="922" spans="1:30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</row>
    <row r="923" spans="1:30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</row>
    <row r="924" spans="1:30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</row>
    <row r="925" spans="1:30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</row>
    <row r="926" spans="1:30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</row>
    <row r="927" spans="1:30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</row>
    <row r="928" spans="1:30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</row>
    <row r="929" spans="1:30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</row>
    <row r="930" spans="1:30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</row>
    <row r="931" spans="1:30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</row>
    <row r="932" spans="1:30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</row>
    <row r="933" spans="1:30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</row>
    <row r="934" spans="1:30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</row>
    <row r="935" spans="1:30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</row>
    <row r="936" spans="1:30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</row>
    <row r="937" spans="1:30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</row>
    <row r="938" spans="1:30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</row>
    <row r="939" spans="1:30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</row>
    <row r="940" spans="1:30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</row>
    <row r="941" spans="1:30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</row>
    <row r="942" spans="1:30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</row>
    <row r="943" spans="1:30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</row>
    <row r="944" spans="1:30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</row>
    <row r="945" spans="1:30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</row>
    <row r="946" spans="1:30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</row>
    <row r="947" spans="1:30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</row>
    <row r="948" spans="1:30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</row>
    <row r="949" spans="1:30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</row>
    <row r="950" spans="1:30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</row>
    <row r="951" spans="1:30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</row>
    <row r="952" spans="1:30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</row>
    <row r="953" spans="1:30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</row>
    <row r="954" spans="1:30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</row>
    <row r="955" spans="1:30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</row>
    <row r="956" spans="1:30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</row>
    <row r="957" spans="1:30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</row>
    <row r="958" spans="1:30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</row>
    <row r="959" spans="1:30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</row>
    <row r="960" spans="1:30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</row>
    <row r="961" spans="1:30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</row>
    <row r="962" spans="1:30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</row>
    <row r="963" spans="1:30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</row>
    <row r="964" spans="1:30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</row>
    <row r="965" spans="1:30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</row>
    <row r="966" spans="1:30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</row>
    <row r="967" spans="1:30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</row>
    <row r="968" spans="1:30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</row>
    <row r="969" spans="1:30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</row>
    <row r="970" spans="1:30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</row>
    <row r="971" spans="1:30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</row>
    <row r="972" spans="1:30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</row>
    <row r="973" spans="1:30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</row>
    <row r="974" spans="1:30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</row>
    <row r="975" spans="1:30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</row>
    <row r="976" spans="1:30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</row>
    <row r="977" spans="1:30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</row>
    <row r="978" spans="1:30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</row>
    <row r="979" spans="1:30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</row>
    <row r="980" spans="1:30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</row>
    <row r="981" spans="1:30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</row>
    <row r="982" spans="1:30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</row>
    <row r="983" spans="1:30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</row>
    <row r="984" spans="1:30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</row>
    <row r="985" spans="1:30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</row>
    <row r="986" spans="1:30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</row>
    <row r="987" spans="1:30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</row>
    <row r="988" spans="1:30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</row>
    <row r="989" spans="1:30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</row>
    <row r="990" spans="1:30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</row>
    <row r="991" spans="1:30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</row>
    <row r="992" spans="1:30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</row>
    <row r="993" spans="1:30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</row>
    <row r="994" spans="1:30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</row>
    <row r="995" spans="1:30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</row>
    <row r="996" spans="1:30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</row>
    <row r="997" spans="1:30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</row>
    <row r="998" spans="1:30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</row>
    <row r="999" spans="1:30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</row>
    <row r="1000" spans="1:30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</row>
  </sheetData>
  <mergeCells count="98">
    <mergeCell ref="AA11:AB11"/>
    <mergeCell ref="E12:AA12"/>
    <mergeCell ref="E14:AA15"/>
    <mergeCell ref="E17:AA18"/>
    <mergeCell ref="F21:AB21"/>
    <mergeCell ref="C11:F11"/>
    <mergeCell ref="C12:D12"/>
    <mergeCell ref="C13:D13"/>
    <mergeCell ref="C14:D14"/>
    <mergeCell ref="B2:D6"/>
    <mergeCell ref="F2:AB6"/>
    <mergeCell ref="C7:D7"/>
    <mergeCell ref="C9:F9"/>
    <mergeCell ref="C10:D10"/>
    <mergeCell ref="E10:AA10"/>
    <mergeCell ref="C22:AA22"/>
    <mergeCell ref="C25:P30"/>
    <mergeCell ref="R25:AA25"/>
    <mergeCell ref="W30:AA30"/>
    <mergeCell ref="C17:D17"/>
    <mergeCell ref="C21:D21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C0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</row>
    <row r="2" spans="1:30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</row>
    <row r="3" spans="1:30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</row>
    <row r="4" spans="1:30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</row>
    <row r="5" spans="1:30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</row>
    <row r="6" spans="1:30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</row>
    <row r="7" spans="1:30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</row>
    <row r="8" spans="1:30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</row>
    <row r="9" spans="1:30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</row>
    <row r="10" spans="1:30" ht="30" customHeight="1" x14ac:dyDescent="0.25">
      <c r="A10" s="352"/>
      <c r="B10" s="31"/>
      <c r="C10" s="488" t="s">
        <v>123</v>
      </c>
      <c r="D10" s="487"/>
      <c r="E10" s="489" t="s">
        <v>560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</row>
    <row r="11" spans="1:30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</row>
    <row r="12" spans="1:30" ht="29.25" customHeight="1" x14ac:dyDescent="0.25">
      <c r="A12" s="352"/>
      <c r="B12" s="31"/>
      <c r="C12" s="488" t="s">
        <v>125</v>
      </c>
      <c r="D12" s="487"/>
      <c r="E12" s="500" t="s">
        <v>508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</row>
    <row r="13" spans="1:30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</row>
    <row r="14" spans="1:30" ht="15" customHeight="1" x14ac:dyDescent="0.25">
      <c r="A14" s="352"/>
      <c r="B14" s="31"/>
      <c r="C14" s="488" t="s">
        <v>528</v>
      </c>
      <c r="D14" s="487"/>
      <c r="E14" s="504" t="s">
        <v>561</v>
      </c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  <c r="Z14" s="505"/>
      <c r="AA14" s="506"/>
      <c r="AB14" s="360"/>
      <c r="AC14" s="352"/>
      <c r="AD14" s="352"/>
    </row>
    <row r="15" spans="1:30" ht="15.75" customHeight="1" x14ac:dyDescent="0.25">
      <c r="A15" s="352"/>
      <c r="B15" s="31"/>
      <c r="C15" s="362"/>
      <c r="D15" s="362"/>
      <c r="E15" s="508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09"/>
      <c r="Z15" s="509"/>
      <c r="AA15" s="510"/>
      <c r="AB15" s="360"/>
      <c r="AC15" s="352"/>
      <c r="AD15" s="352"/>
    </row>
    <row r="16" spans="1:30" ht="15" customHeight="1" x14ac:dyDescent="0.25">
      <c r="A16" s="352"/>
      <c r="B16" s="31"/>
      <c r="C16" s="362"/>
      <c r="D16" s="362"/>
      <c r="E16" s="36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2"/>
      <c r="T16" s="352"/>
      <c r="U16" s="352"/>
      <c r="V16" s="352"/>
      <c r="W16" s="352"/>
      <c r="X16" s="352"/>
      <c r="Y16" s="352"/>
      <c r="Z16" s="352"/>
      <c r="AA16" s="352"/>
      <c r="AB16" s="360"/>
      <c r="AC16" s="352"/>
      <c r="AD16" s="352"/>
    </row>
    <row r="17" spans="1:30" ht="15" customHeight="1" x14ac:dyDescent="0.25">
      <c r="A17" s="352"/>
      <c r="B17" s="31"/>
      <c r="C17" s="488" t="s">
        <v>530</v>
      </c>
      <c r="D17" s="487"/>
      <c r="E17" s="883" t="s">
        <v>545</v>
      </c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  <c r="W17" s="505"/>
      <c r="X17" s="505"/>
      <c r="Y17" s="505"/>
      <c r="Z17" s="505"/>
      <c r="AA17" s="506"/>
      <c r="AB17" s="360"/>
      <c r="AC17" s="352"/>
      <c r="AD17" s="352"/>
    </row>
    <row r="18" spans="1:30" ht="15" customHeight="1" x14ac:dyDescent="0.25">
      <c r="A18" s="352"/>
      <c r="B18" s="31"/>
      <c r="C18" s="362"/>
      <c r="D18" s="362"/>
      <c r="E18" s="508"/>
      <c r="F18" s="509"/>
      <c r="G18" s="509"/>
      <c r="H18" s="509"/>
      <c r="I18" s="509"/>
      <c r="J18" s="509"/>
      <c r="K18" s="509"/>
      <c r="L18" s="509"/>
      <c r="M18" s="509"/>
      <c r="N18" s="509"/>
      <c r="O18" s="509"/>
      <c r="P18" s="509"/>
      <c r="Q18" s="509"/>
      <c r="R18" s="509"/>
      <c r="S18" s="509"/>
      <c r="T18" s="509"/>
      <c r="U18" s="509"/>
      <c r="V18" s="509"/>
      <c r="W18" s="509"/>
      <c r="X18" s="509"/>
      <c r="Y18" s="509"/>
      <c r="Z18" s="509"/>
      <c r="AA18" s="510"/>
      <c r="AB18" s="360"/>
      <c r="AC18" s="352"/>
      <c r="AD18" s="352"/>
    </row>
    <row r="19" spans="1:30" ht="15" customHeight="1" x14ac:dyDescent="0.25">
      <c r="A19" s="352"/>
      <c r="B19" s="31"/>
      <c r="C19" s="362"/>
      <c r="D19" s="362"/>
      <c r="E19" s="36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</row>
    <row r="20" spans="1:30" ht="15" customHeight="1" x14ac:dyDescent="0.25">
      <c r="A20" s="352"/>
      <c r="B20" s="31"/>
      <c r="C20" s="362"/>
      <c r="D20" s="362"/>
      <c r="E20" s="36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60"/>
      <c r="AC20" s="352"/>
      <c r="AD20" s="352"/>
    </row>
    <row r="21" spans="1:30" ht="15" customHeight="1" x14ac:dyDescent="0.25">
      <c r="A21" s="352"/>
      <c r="B21" s="31"/>
      <c r="C21" s="488" t="s">
        <v>127</v>
      </c>
      <c r="D21" s="487"/>
      <c r="E21" s="363"/>
      <c r="F21" s="486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99"/>
      <c r="AC21" s="352"/>
      <c r="AD21" s="352"/>
    </row>
    <row r="22" spans="1:30" ht="29.25" customHeight="1" x14ac:dyDescent="0.25">
      <c r="A22" s="352"/>
      <c r="B22" s="31"/>
      <c r="C22" s="489" t="s">
        <v>562</v>
      </c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  <c r="AA22" s="479"/>
      <c r="AB22" s="364"/>
      <c r="AC22" s="352"/>
      <c r="AD22" s="352"/>
    </row>
    <row r="23" spans="1:30" ht="15" customHeight="1" x14ac:dyDescent="0.25">
      <c r="A23" s="352"/>
      <c r="B23" s="31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4"/>
      <c r="AC23" s="352"/>
      <c r="AD23" s="352"/>
    </row>
    <row r="24" spans="1:30" ht="15" customHeight="1" x14ac:dyDescent="0.25">
      <c r="A24" s="352"/>
      <c r="B24" s="31"/>
      <c r="C24" s="366" t="s">
        <v>128</v>
      </c>
      <c r="D24" s="366"/>
      <c r="E24" s="352"/>
      <c r="F24" s="352"/>
      <c r="G24" s="352"/>
      <c r="H24" s="352"/>
      <c r="I24" s="352"/>
      <c r="J24" s="365"/>
      <c r="K24" s="365"/>
      <c r="L24" s="365"/>
      <c r="M24" s="365"/>
      <c r="N24" s="365"/>
      <c r="O24" s="365"/>
      <c r="P24" s="365"/>
      <c r="Q24" s="365"/>
      <c r="R24" s="365" t="s">
        <v>129</v>
      </c>
      <c r="S24" s="365"/>
      <c r="T24" s="365"/>
      <c r="U24" s="365"/>
      <c r="V24" s="365"/>
      <c r="W24" s="365"/>
      <c r="X24" s="365"/>
      <c r="Y24" s="365"/>
      <c r="Z24" s="365"/>
      <c r="AA24" s="365"/>
      <c r="AB24" s="364"/>
      <c r="AC24" s="352"/>
      <c r="AD24" s="352"/>
    </row>
    <row r="25" spans="1:30" ht="15" customHeight="1" x14ac:dyDescent="0.25">
      <c r="A25" s="352"/>
      <c r="B25" s="31"/>
      <c r="C25" s="882" t="s">
        <v>563</v>
      </c>
      <c r="D25" s="505"/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6"/>
      <c r="Q25" s="352"/>
      <c r="R25" s="490"/>
      <c r="S25" s="491"/>
      <c r="T25" s="491"/>
      <c r="U25" s="491"/>
      <c r="V25" s="491"/>
      <c r="W25" s="491"/>
      <c r="X25" s="491"/>
      <c r="Y25" s="491"/>
      <c r="Z25" s="491"/>
      <c r="AA25" s="479"/>
      <c r="AB25" s="360"/>
      <c r="AC25" s="352"/>
      <c r="AD25" s="352"/>
    </row>
    <row r="26" spans="1:30" ht="15" customHeight="1" x14ac:dyDescent="0.25">
      <c r="A26" s="352"/>
      <c r="B26" s="31"/>
      <c r="C26" s="507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99"/>
      <c r="Q26" s="352"/>
      <c r="R26" s="352"/>
      <c r="S26" s="352"/>
      <c r="T26" s="352"/>
      <c r="U26" s="352"/>
      <c r="V26" s="352"/>
      <c r="W26" s="352"/>
      <c r="X26" s="352"/>
      <c r="Y26" s="352"/>
      <c r="Z26" s="352"/>
      <c r="AA26" s="352"/>
      <c r="AB26" s="360"/>
      <c r="AC26" s="352"/>
      <c r="AD26" s="352"/>
    </row>
    <row r="27" spans="1:30" ht="15" customHeight="1" x14ac:dyDescent="0.25">
      <c r="A27" s="352"/>
      <c r="B27" s="31"/>
      <c r="C27" s="507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99"/>
      <c r="Q27" s="362"/>
      <c r="R27" s="365" t="s">
        <v>130</v>
      </c>
      <c r="S27" s="365"/>
      <c r="T27" s="365"/>
      <c r="U27" s="365"/>
      <c r="V27" s="365"/>
      <c r="W27" s="362"/>
      <c r="X27" s="362"/>
      <c r="Y27" s="362"/>
      <c r="Z27" s="352"/>
      <c r="AA27" s="362"/>
      <c r="AB27" s="360"/>
      <c r="AC27" s="352"/>
      <c r="AD27" s="352"/>
    </row>
    <row r="28" spans="1:30" ht="15" customHeight="1" x14ac:dyDescent="0.25">
      <c r="A28" s="352"/>
      <c r="B28" s="31"/>
      <c r="C28" s="507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99"/>
      <c r="Q28" s="352"/>
      <c r="R28" s="37"/>
      <c r="S28" s="352" t="s">
        <v>15</v>
      </c>
      <c r="T28" s="352"/>
      <c r="U28" s="37"/>
      <c r="V28" s="352" t="s">
        <v>27</v>
      </c>
      <c r="W28" s="352"/>
      <c r="X28" s="37"/>
      <c r="Y28" s="367" t="s">
        <v>46</v>
      </c>
      <c r="Z28" s="352"/>
      <c r="AA28" s="352"/>
      <c r="AB28" s="360"/>
      <c r="AC28" s="352"/>
      <c r="AD28" s="352"/>
    </row>
    <row r="29" spans="1:30" ht="15" customHeight="1" x14ac:dyDescent="0.25">
      <c r="A29" s="352"/>
      <c r="B29" s="31"/>
      <c r="C29" s="507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99"/>
      <c r="Q29" s="352"/>
      <c r="R29" s="352"/>
      <c r="S29" s="352"/>
      <c r="T29" s="352"/>
      <c r="U29" s="352"/>
      <c r="V29" s="352"/>
      <c r="W29" s="352"/>
      <c r="X29" s="352"/>
      <c r="Y29" s="352"/>
      <c r="Z29" s="352"/>
      <c r="AA29" s="352"/>
      <c r="AB29" s="360"/>
      <c r="AC29" s="352"/>
      <c r="AD29" s="352"/>
    </row>
    <row r="30" spans="1:30" ht="15" customHeight="1" x14ac:dyDescent="0.25">
      <c r="A30" s="352"/>
      <c r="B30" s="31"/>
      <c r="C30" s="508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10"/>
      <c r="Q30" s="352"/>
      <c r="R30" s="365" t="s">
        <v>131</v>
      </c>
      <c r="S30" s="352"/>
      <c r="T30" s="352"/>
      <c r="U30" s="352"/>
      <c r="V30" s="352"/>
      <c r="W30" s="497" t="s">
        <v>23</v>
      </c>
      <c r="X30" s="491"/>
      <c r="Y30" s="491"/>
      <c r="Z30" s="491"/>
      <c r="AA30" s="479"/>
      <c r="AB30" s="360"/>
      <c r="AC30" s="352"/>
      <c r="AD30" s="352"/>
    </row>
    <row r="31" spans="1:30" ht="15" customHeight="1" x14ac:dyDescent="0.25">
      <c r="A31" s="352"/>
      <c r="B31" s="31"/>
      <c r="C31" s="362"/>
      <c r="D31" s="362"/>
      <c r="E31" s="362"/>
      <c r="F31" s="362"/>
      <c r="G31" s="36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65"/>
      <c r="S31" s="352"/>
      <c r="T31" s="352"/>
      <c r="U31" s="352"/>
      <c r="V31" s="352"/>
      <c r="W31" s="352"/>
      <c r="X31" s="352"/>
      <c r="Y31" s="352"/>
      <c r="Z31" s="352"/>
      <c r="AA31" s="352"/>
      <c r="AB31" s="360"/>
      <c r="AC31" s="352"/>
      <c r="AD31" s="352"/>
    </row>
    <row r="32" spans="1:30" ht="15" customHeight="1" x14ac:dyDescent="0.25">
      <c r="A32" s="352"/>
      <c r="B32" s="31"/>
      <c r="C32" s="365" t="s">
        <v>132</v>
      </c>
      <c r="D32" s="362"/>
      <c r="E32" s="362"/>
      <c r="F32" s="362"/>
      <c r="G32" s="362"/>
      <c r="H32" s="36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352"/>
      <c r="Y32" s="352"/>
      <c r="Z32" s="352"/>
      <c r="AA32" s="352"/>
      <c r="AB32" s="360"/>
      <c r="AC32" s="352"/>
      <c r="AD32" s="352"/>
    </row>
    <row r="33" spans="1:30" ht="39.75" customHeight="1" x14ac:dyDescent="0.25">
      <c r="A33" s="352"/>
      <c r="B33" s="31"/>
      <c r="C33" s="497" t="s">
        <v>493</v>
      </c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  <c r="AA33" s="479"/>
      <c r="AB33" s="360"/>
      <c r="AC33" s="352"/>
      <c r="AD33" s="352"/>
    </row>
    <row r="34" spans="1:30" ht="15" customHeight="1" x14ac:dyDescent="0.25">
      <c r="A34" s="352"/>
      <c r="B34" s="31"/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2"/>
      <c r="T34" s="362"/>
      <c r="U34" s="362"/>
      <c r="V34" s="362"/>
      <c r="W34" s="362"/>
      <c r="X34" s="362"/>
      <c r="Y34" s="362"/>
      <c r="Z34" s="362"/>
      <c r="AA34" s="362"/>
      <c r="AB34" s="368"/>
      <c r="AC34" s="352"/>
      <c r="AD34" s="352"/>
    </row>
    <row r="35" spans="1:30" ht="15" customHeight="1" x14ac:dyDescent="0.25">
      <c r="A35" s="352"/>
      <c r="B35" s="31"/>
      <c r="C35" s="356" t="s">
        <v>134</v>
      </c>
      <c r="D35" s="362"/>
      <c r="E35" s="362"/>
      <c r="F35" s="362"/>
      <c r="G35" s="362"/>
      <c r="H35" s="362"/>
      <c r="I35" s="362"/>
      <c r="J35" s="362"/>
      <c r="K35" s="362"/>
      <c r="L35" s="362"/>
      <c r="M35" s="356" t="s">
        <v>134</v>
      </c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8"/>
      <c r="AC35" s="352"/>
      <c r="AD35" s="352"/>
    </row>
    <row r="36" spans="1:30" ht="29.25" customHeight="1" x14ac:dyDescent="0.25">
      <c r="A36" s="352"/>
      <c r="B36" s="31"/>
      <c r="C36" s="497" t="s">
        <v>490</v>
      </c>
      <c r="D36" s="491"/>
      <c r="E36" s="491"/>
      <c r="F36" s="491"/>
      <c r="G36" s="491"/>
      <c r="H36" s="491"/>
      <c r="I36" s="491"/>
      <c r="J36" s="491"/>
      <c r="K36" s="479"/>
      <c r="L36" s="362"/>
      <c r="M36" s="497" t="s">
        <v>494</v>
      </c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8"/>
      <c r="AC36" s="352"/>
      <c r="AD36" s="352"/>
    </row>
    <row r="37" spans="1:30" ht="15" customHeight="1" x14ac:dyDescent="0.25">
      <c r="A37" s="352"/>
      <c r="B37" s="31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60"/>
      <c r="AC37" s="352"/>
      <c r="AD37" s="352"/>
    </row>
    <row r="38" spans="1:30" ht="15" customHeight="1" x14ac:dyDescent="0.25">
      <c r="A38" s="352"/>
      <c r="B38" s="31"/>
      <c r="C38" s="369" t="s">
        <v>137</v>
      </c>
      <c r="D38" s="369"/>
      <c r="E38" s="369"/>
      <c r="F38" s="369"/>
      <c r="G38" s="370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71"/>
      <c r="AB38" s="360"/>
      <c r="AC38" s="352"/>
      <c r="AD38" s="352"/>
    </row>
    <row r="39" spans="1:30" ht="90" customHeight="1" x14ac:dyDescent="0.25">
      <c r="A39" s="352"/>
      <c r="B39" s="31"/>
      <c r="C39" s="496" t="s">
        <v>495</v>
      </c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79"/>
      <c r="AB39" s="360"/>
      <c r="AC39" s="352"/>
      <c r="AD39" s="352"/>
    </row>
    <row r="40" spans="1:30" ht="15" customHeight="1" x14ac:dyDescent="0.25">
      <c r="A40" s="352"/>
      <c r="B40" s="31"/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60"/>
      <c r="AC40" s="352"/>
      <c r="AD40" s="352"/>
    </row>
    <row r="41" spans="1:30" ht="15.75" customHeight="1" x14ac:dyDescent="0.25">
      <c r="A41" s="352"/>
      <c r="B41" s="31"/>
      <c r="C41" s="495" t="s">
        <v>139</v>
      </c>
      <c r="D41" s="487"/>
      <c r="E41" s="365"/>
      <c r="F41" s="489" t="s">
        <v>34</v>
      </c>
      <c r="G41" s="479"/>
      <c r="H41" s="365"/>
      <c r="I41" s="352"/>
      <c r="J41" s="372" t="s">
        <v>140</v>
      </c>
      <c r="K41" s="489">
        <v>1</v>
      </c>
      <c r="L41" s="491"/>
      <c r="M41" s="491"/>
      <c r="N41" s="479"/>
      <c r="O41" s="365"/>
      <c r="P41" s="365"/>
      <c r="Q41" s="356" t="s">
        <v>141</v>
      </c>
      <c r="R41" s="352"/>
      <c r="S41" s="365"/>
      <c r="T41" s="365"/>
      <c r="U41" s="365"/>
      <c r="V41" s="365"/>
      <c r="W41" s="489" t="s">
        <v>20</v>
      </c>
      <c r="X41" s="491"/>
      <c r="Y41" s="491"/>
      <c r="Z41" s="491"/>
      <c r="AA41" s="479"/>
      <c r="AB41" s="364"/>
      <c r="AC41" s="352"/>
      <c r="AD41" s="352"/>
    </row>
    <row r="42" spans="1:30" ht="15.75" customHeight="1" x14ac:dyDescent="0.25">
      <c r="A42" s="352"/>
      <c r="B42" s="31"/>
      <c r="C42" s="352"/>
      <c r="D42" s="352"/>
      <c r="E42" s="352"/>
      <c r="F42" s="367"/>
      <c r="G42" s="367"/>
      <c r="H42" s="367"/>
      <c r="I42" s="367"/>
      <c r="J42" s="367"/>
      <c r="K42" s="367"/>
      <c r="L42" s="367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60"/>
      <c r="AC42" s="352"/>
      <c r="AD42" s="352"/>
    </row>
    <row r="43" spans="1:30" ht="32.25" customHeight="1" x14ac:dyDescent="0.25">
      <c r="A43" s="352"/>
      <c r="B43" s="31"/>
      <c r="C43" s="352"/>
      <c r="D43" s="372" t="s">
        <v>142</v>
      </c>
      <c r="E43" s="365"/>
      <c r="F43" s="496"/>
      <c r="G43" s="491"/>
      <c r="H43" s="491"/>
      <c r="I43" s="491"/>
      <c r="J43" s="491"/>
      <c r="K43" s="491"/>
      <c r="L43" s="491"/>
      <c r="M43" s="479"/>
      <c r="N43" s="352"/>
      <c r="O43" s="372" t="s">
        <v>144</v>
      </c>
      <c r="P43" s="497">
        <v>0</v>
      </c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79"/>
      <c r="AB43" s="360"/>
      <c r="AC43" s="352"/>
      <c r="AD43" s="352"/>
    </row>
    <row r="44" spans="1:30" ht="15.75" customHeight="1" x14ac:dyDescent="0.25">
      <c r="A44" s="352"/>
      <c r="B44" s="31"/>
      <c r="C44" s="365"/>
      <c r="D44" s="365"/>
      <c r="E44" s="365"/>
      <c r="F44" s="367"/>
      <c r="G44" s="367"/>
      <c r="H44" s="367"/>
      <c r="I44" s="367"/>
      <c r="J44" s="367"/>
      <c r="K44" s="367"/>
      <c r="L44" s="367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4"/>
      <c r="AC44" s="352"/>
      <c r="AD44" s="352"/>
    </row>
    <row r="45" spans="1:30" ht="15.75" customHeight="1" x14ac:dyDescent="0.25">
      <c r="A45" s="352"/>
      <c r="B45" s="31"/>
      <c r="C45" s="352"/>
      <c r="D45" s="372" t="s">
        <v>145</v>
      </c>
      <c r="E45" s="352"/>
      <c r="F45" s="490" t="s">
        <v>146</v>
      </c>
      <c r="G45" s="479"/>
      <c r="H45" s="352"/>
      <c r="I45" s="352"/>
      <c r="J45" s="365" t="s">
        <v>147</v>
      </c>
      <c r="K45" s="352"/>
      <c r="L45" s="490" t="s">
        <v>148</v>
      </c>
      <c r="M45" s="491"/>
      <c r="N45" s="479"/>
      <c r="O45" s="365"/>
      <c r="P45" s="365"/>
      <c r="Q45" s="352"/>
      <c r="R45" s="365" t="s">
        <v>149</v>
      </c>
      <c r="S45" s="365"/>
      <c r="T45" s="365"/>
      <c r="U45" s="365"/>
      <c r="V45" s="365"/>
      <c r="W45" s="498"/>
      <c r="X45" s="491"/>
      <c r="Y45" s="491"/>
      <c r="Z45" s="491"/>
      <c r="AA45" s="479"/>
      <c r="AB45" s="364"/>
      <c r="AC45" s="352"/>
      <c r="AD45" s="352"/>
    </row>
    <row r="46" spans="1:30" ht="15.75" customHeight="1" x14ac:dyDescent="0.25">
      <c r="A46" s="352"/>
      <c r="B46" s="31"/>
      <c r="C46" s="352"/>
      <c r="D46" s="352"/>
      <c r="E46" s="352"/>
      <c r="F46" s="29"/>
      <c r="G46" s="352"/>
      <c r="H46" s="352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6"/>
      <c r="X46" s="356"/>
      <c r="Y46" s="356"/>
      <c r="Z46" s="356"/>
      <c r="AA46" s="356"/>
      <c r="AB46" s="357"/>
      <c r="AC46" s="352"/>
      <c r="AD46" s="352"/>
    </row>
    <row r="47" spans="1:30" ht="15.75" customHeight="1" x14ac:dyDescent="0.25">
      <c r="A47" s="352"/>
      <c r="B47" s="31"/>
      <c r="C47" s="373" t="s">
        <v>150</v>
      </c>
      <c r="D47" s="492">
        <v>2024</v>
      </c>
      <c r="E47" s="493"/>
      <c r="F47" s="494"/>
      <c r="G47" s="35"/>
      <c r="H47" s="356"/>
      <c r="I47" s="356"/>
      <c r="J47" s="356"/>
      <c r="K47" s="356"/>
      <c r="L47" s="356"/>
      <c r="M47" s="356"/>
      <c r="N47" s="356"/>
      <c r="O47" s="356"/>
      <c r="P47" s="356"/>
      <c r="Q47" s="486"/>
      <c r="R47" s="487"/>
      <c r="S47" s="487"/>
      <c r="T47" s="487"/>
      <c r="U47" s="487"/>
      <c r="V47" s="356"/>
      <c r="W47" s="356"/>
      <c r="X47" s="488"/>
      <c r="Y47" s="487"/>
      <c r="Z47" s="487"/>
      <c r="AA47" s="487"/>
      <c r="AB47" s="364"/>
      <c r="AC47" s="352"/>
      <c r="AD47" s="352"/>
    </row>
    <row r="48" spans="1:30" ht="5.25" customHeight="1" x14ac:dyDescent="0.25">
      <c r="A48" s="352"/>
      <c r="B48" s="31"/>
      <c r="C48" s="365"/>
      <c r="D48" s="38"/>
      <c r="E48" s="38"/>
      <c r="F48" s="38"/>
      <c r="G48" s="352"/>
      <c r="H48" s="356"/>
      <c r="I48" s="356"/>
      <c r="J48" s="356"/>
      <c r="K48" s="356"/>
      <c r="L48" s="356"/>
      <c r="M48" s="356"/>
      <c r="N48" s="356"/>
      <c r="O48" s="356"/>
      <c r="P48" s="356"/>
      <c r="Q48" s="362"/>
      <c r="R48" s="362"/>
      <c r="S48" s="362"/>
      <c r="T48" s="362"/>
      <c r="U48" s="362"/>
      <c r="V48" s="356"/>
      <c r="W48" s="356"/>
      <c r="X48" s="358"/>
      <c r="Y48" s="358"/>
      <c r="Z48" s="358"/>
      <c r="AA48" s="358"/>
      <c r="AB48" s="364"/>
      <c r="AC48" s="352"/>
      <c r="AD48" s="352"/>
    </row>
    <row r="49" spans="1:30" ht="15.75" customHeight="1" x14ac:dyDescent="0.25">
      <c r="A49" s="352"/>
      <c r="B49" s="31"/>
      <c r="C49" s="365" t="s">
        <v>140</v>
      </c>
      <c r="D49" s="497">
        <v>1.2</v>
      </c>
      <c r="E49" s="491"/>
      <c r="F49" s="479"/>
      <c r="G49" s="352"/>
      <c r="H49" s="356"/>
      <c r="I49" s="356"/>
      <c r="J49" s="356"/>
      <c r="K49" s="356"/>
      <c r="L49" s="356"/>
      <c r="M49" s="356"/>
      <c r="N49" s="356"/>
      <c r="O49" s="356"/>
      <c r="P49" s="356"/>
      <c r="Q49" s="486"/>
      <c r="R49" s="487"/>
      <c r="S49" s="487"/>
      <c r="T49" s="487"/>
      <c r="U49" s="487"/>
      <c r="V49" s="356"/>
      <c r="W49" s="356"/>
      <c r="X49" s="488"/>
      <c r="Y49" s="487"/>
      <c r="Z49" s="487"/>
      <c r="AA49" s="487"/>
      <c r="AB49" s="357"/>
      <c r="AC49" s="352"/>
      <c r="AD49" s="352"/>
    </row>
    <row r="50" spans="1:30" ht="15.75" customHeight="1" x14ac:dyDescent="0.25">
      <c r="A50" s="352"/>
      <c r="B50" s="31"/>
      <c r="C50" s="352"/>
      <c r="D50" s="352"/>
      <c r="E50" s="352"/>
      <c r="F50" s="352"/>
      <c r="G50" s="352"/>
      <c r="H50" s="352"/>
      <c r="I50" s="356"/>
      <c r="J50" s="356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57"/>
      <c r="AC50" s="352"/>
      <c r="AD50" s="352"/>
    </row>
    <row r="51" spans="1:30" ht="15.75" customHeight="1" x14ac:dyDescent="0.25">
      <c r="A51" s="352"/>
      <c r="B51" s="31"/>
      <c r="C51" s="365"/>
      <c r="D51" s="489" t="s">
        <v>151</v>
      </c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79"/>
      <c r="Z51" s="366"/>
      <c r="AA51" s="366"/>
      <c r="AB51" s="374"/>
      <c r="AC51" s="352"/>
      <c r="AD51" s="352"/>
    </row>
    <row r="52" spans="1:30" ht="15.75" customHeight="1" x14ac:dyDescent="0.25">
      <c r="A52" s="352"/>
      <c r="B52" s="31"/>
      <c r="C52" s="352"/>
      <c r="D52" s="528" t="s">
        <v>152</v>
      </c>
      <c r="E52" s="491"/>
      <c r="F52" s="491"/>
      <c r="G52" s="491"/>
      <c r="H52" s="479"/>
      <c r="I52" s="524" t="s">
        <v>153</v>
      </c>
      <c r="J52" s="491"/>
      <c r="K52" s="491"/>
      <c r="L52" s="491"/>
      <c r="M52" s="491"/>
      <c r="N52" s="491"/>
      <c r="O52" s="491"/>
      <c r="P52" s="479"/>
      <c r="Q52" s="525" t="s">
        <v>154</v>
      </c>
      <c r="R52" s="491"/>
      <c r="S52" s="491"/>
      <c r="T52" s="491"/>
      <c r="U52" s="491"/>
      <c r="V52" s="491"/>
      <c r="W52" s="491"/>
      <c r="X52" s="491"/>
      <c r="Y52" s="479"/>
      <c r="Z52" s="366"/>
      <c r="AA52" s="366"/>
      <c r="AB52" s="374"/>
      <c r="AC52" s="352"/>
      <c r="AD52" s="352"/>
    </row>
    <row r="53" spans="1:30" ht="15.75" customHeight="1" x14ac:dyDescent="0.25">
      <c r="A53" s="375"/>
      <c r="B53" s="39"/>
      <c r="C53" s="40"/>
      <c r="D53" s="529" t="s">
        <v>155</v>
      </c>
      <c r="E53" s="491"/>
      <c r="F53" s="491"/>
      <c r="G53" s="491"/>
      <c r="H53" s="479"/>
      <c r="I53" s="526" t="s">
        <v>156</v>
      </c>
      <c r="J53" s="491"/>
      <c r="K53" s="491"/>
      <c r="L53" s="491"/>
      <c r="M53" s="491"/>
      <c r="N53" s="491"/>
      <c r="O53" s="491"/>
      <c r="P53" s="479"/>
      <c r="Q53" s="527" t="s">
        <v>157</v>
      </c>
      <c r="R53" s="491"/>
      <c r="S53" s="491"/>
      <c r="T53" s="491"/>
      <c r="U53" s="491"/>
      <c r="V53" s="491"/>
      <c r="W53" s="491"/>
      <c r="X53" s="491"/>
      <c r="Y53" s="479"/>
      <c r="Z53" s="375"/>
      <c r="AA53" s="375"/>
      <c r="AB53" s="376"/>
      <c r="AC53" s="375"/>
      <c r="AD53" s="375"/>
    </row>
    <row r="54" spans="1:30" ht="15.75" customHeight="1" x14ac:dyDescent="0.25">
      <c r="A54" s="352"/>
      <c r="B54" s="31"/>
      <c r="C54" s="377"/>
      <c r="D54" s="377"/>
      <c r="E54" s="377"/>
      <c r="F54" s="377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7"/>
      <c r="AA54" s="377"/>
      <c r="AB54" s="361"/>
      <c r="AC54" s="352"/>
      <c r="AD54" s="352"/>
    </row>
    <row r="55" spans="1:30" ht="15.75" customHeight="1" x14ac:dyDescent="0.25">
      <c r="A55" s="379"/>
      <c r="B55" s="41"/>
      <c r="C55" s="517" t="s">
        <v>158</v>
      </c>
      <c r="D55" s="491"/>
      <c r="E55" s="491"/>
      <c r="F55" s="479"/>
      <c r="G55" s="522" t="s">
        <v>159</v>
      </c>
      <c r="H55" s="523" t="s">
        <v>160</v>
      </c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6"/>
      <c r="AB55" s="374"/>
      <c r="AC55" s="379"/>
      <c r="AD55" s="379"/>
    </row>
    <row r="56" spans="1:30" ht="15.75" customHeight="1" x14ac:dyDescent="0.25">
      <c r="A56" s="379"/>
      <c r="B56" s="41"/>
      <c r="C56" s="42" t="s">
        <v>161</v>
      </c>
      <c r="D56" s="43" t="s">
        <v>535</v>
      </c>
      <c r="E56" s="517" t="s">
        <v>162</v>
      </c>
      <c r="F56" s="479"/>
      <c r="G56" s="463"/>
      <c r="H56" s="508"/>
      <c r="I56" s="509"/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  <c r="U56" s="509"/>
      <c r="V56" s="509"/>
      <c r="W56" s="509"/>
      <c r="X56" s="509"/>
      <c r="Y56" s="509"/>
      <c r="Z56" s="509"/>
      <c r="AA56" s="510"/>
      <c r="AB56" s="374"/>
      <c r="AC56" s="379"/>
      <c r="AD56" s="379"/>
    </row>
    <row r="57" spans="1:30" ht="15.75" customHeight="1" x14ac:dyDescent="0.25">
      <c r="A57" s="379"/>
      <c r="B57" s="41"/>
      <c r="C57" s="44">
        <v>2024</v>
      </c>
      <c r="D57" s="45">
        <v>45474</v>
      </c>
      <c r="E57" s="516">
        <v>45656</v>
      </c>
      <c r="F57" s="479"/>
      <c r="G57" s="46">
        <v>1</v>
      </c>
      <c r="H57" s="52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  <c r="AA57" s="479"/>
      <c r="AB57" s="374"/>
      <c r="AC57" s="379"/>
      <c r="AD57" s="379"/>
    </row>
    <row r="58" spans="1:30" ht="15.75" customHeight="1" x14ac:dyDescent="0.25">
      <c r="A58" s="379"/>
      <c r="B58" s="41"/>
      <c r="C58" s="44">
        <v>2025</v>
      </c>
      <c r="D58" s="45">
        <v>45658</v>
      </c>
      <c r="E58" s="516">
        <v>46021</v>
      </c>
      <c r="F58" s="479"/>
      <c r="G58" s="46">
        <v>1</v>
      </c>
      <c r="H58" s="52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79"/>
      <c r="AB58" s="374"/>
      <c r="AC58" s="379"/>
      <c r="AD58" s="379"/>
    </row>
    <row r="59" spans="1:30" ht="15.75" customHeight="1" x14ac:dyDescent="0.25">
      <c r="A59" s="379"/>
      <c r="B59" s="41"/>
      <c r="C59" s="44">
        <v>2026</v>
      </c>
      <c r="D59" s="45">
        <v>46023</v>
      </c>
      <c r="E59" s="516">
        <v>46386</v>
      </c>
      <c r="F59" s="479"/>
      <c r="G59" s="46">
        <v>1</v>
      </c>
      <c r="H59" s="52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79"/>
      <c r="AB59" s="374"/>
      <c r="AC59" s="379"/>
      <c r="AD59" s="379"/>
    </row>
    <row r="60" spans="1:30" ht="15.75" customHeight="1" x14ac:dyDescent="0.25">
      <c r="A60" s="379"/>
      <c r="B60" s="41"/>
      <c r="C60" s="44">
        <v>2027</v>
      </c>
      <c r="D60" s="45">
        <v>46388</v>
      </c>
      <c r="E60" s="516">
        <v>46751</v>
      </c>
      <c r="F60" s="479"/>
      <c r="G60" s="46">
        <v>1</v>
      </c>
      <c r="H60" s="52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491"/>
      <c r="U60" s="491"/>
      <c r="V60" s="491"/>
      <c r="W60" s="491"/>
      <c r="X60" s="491"/>
      <c r="Y60" s="491"/>
      <c r="Z60" s="491"/>
      <c r="AA60" s="479"/>
      <c r="AB60" s="374"/>
      <c r="AC60" s="379"/>
      <c r="AD60" s="379"/>
    </row>
    <row r="61" spans="1:30" ht="15.75" customHeight="1" x14ac:dyDescent="0.25">
      <c r="A61" s="379"/>
      <c r="B61" s="41"/>
      <c r="C61" s="44"/>
      <c r="D61" s="44"/>
      <c r="E61" s="517"/>
      <c r="F61" s="479"/>
      <c r="G61" s="43"/>
      <c r="H61" s="517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  <c r="AA61" s="479"/>
      <c r="AB61" s="374"/>
      <c r="AC61" s="379"/>
      <c r="AD61" s="379"/>
    </row>
    <row r="62" spans="1:30" ht="15.75" customHeight="1" x14ac:dyDescent="0.25">
      <c r="A62" s="352"/>
      <c r="B62" s="31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60"/>
      <c r="AC62" s="352"/>
      <c r="AD62" s="352"/>
    </row>
    <row r="63" spans="1:30" ht="15.75" customHeight="1" x14ac:dyDescent="0.25">
      <c r="A63" s="352"/>
      <c r="B63" s="31"/>
      <c r="C63" s="495" t="s">
        <v>163</v>
      </c>
      <c r="D63" s="487"/>
      <c r="E63" s="365"/>
      <c r="F63" s="356" t="s">
        <v>164</v>
      </c>
      <c r="G63" s="47"/>
      <c r="H63" s="367"/>
      <c r="I63" s="356" t="s">
        <v>165</v>
      </c>
      <c r="J63" s="352"/>
      <c r="K63" s="490"/>
      <c r="L63" s="479"/>
      <c r="M63" s="365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60"/>
      <c r="AC63" s="352"/>
      <c r="AD63" s="352"/>
    </row>
    <row r="64" spans="1:30" ht="15.75" customHeight="1" x14ac:dyDescent="0.25">
      <c r="A64" s="352"/>
      <c r="B64" s="380"/>
      <c r="C64" s="371"/>
      <c r="D64" s="371"/>
      <c r="E64" s="371"/>
      <c r="F64" s="371"/>
      <c r="G64" s="371"/>
      <c r="H64" s="371"/>
      <c r="I64" s="371"/>
      <c r="J64" s="371"/>
      <c r="K64" s="371"/>
      <c r="L64" s="371"/>
      <c r="M64" s="371"/>
      <c r="N64" s="371"/>
      <c r="O64" s="371"/>
      <c r="P64" s="371"/>
      <c r="Q64" s="371"/>
      <c r="R64" s="371"/>
      <c r="S64" s="371"/>
      <c r="T64" s="371"/>
      <c r="U64" s="371"/>
      <c r="V64" s="371"/>
      <c r="W64" s="371"/>
      <c r="X64" s="371"/>
      <c r="Y64" s="371"/>
      <c r="Z64" s="371"/>
      <c r="AA64" s="371"/>
      <c r="AB64" s="381"/>
      <c r="AC64" s="352"/>
      <c r="AD64" s="352"/>
    </row>
    <row r="65" spans="1:30" ht="15.75" customHeight="1" x14ac:dyDescent="0.25">
      <c r="A65" s="352"/>
      <c r="B65" s="515" t="s">
        <v>166</v>
      </c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  <c r="AA65" s="491"/>
      <c r="AB65" s="479"/>
      <c r="AC65" s="352"/>
      <c r="AD65" s="352"/>
    </row>
    <row r="66" spans="1:30" ht="15.75" customHeight="1" x14ac:dyDescent="0.25">
      <c r="A66" s="352"/>
      <c r="B66" s="48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82"/>
      <c r="Z66" s="382"/>
      <c r="AA66" s="382"/>
      <c r="AB66" s="49"/>
      <c r="AC66" s="352"/>
      <c r="AD66" s="352"/>
    </row>
    <row r="67" spans="1:30" ht="29.25" customHeight="1" x14ac:dyDescent="0.25">
      <c r="A67" s="352"/>
      <c r="B67" s="517" t="s">
        <v>161</v>
      </c>
      <c r="C67" s="479"/>
      <c r="D67" s="43"/>
      <c r="E67" s="517" t="s">
        <v>167</v>
      </c>
      <c r="F67" s="479"/>
      <c r="G67" s="43"/>
      <c r="H67" s="489" t="s">
        <v>168</v>
      </c>
      <c r="I67" s="479"/>
      <c r="J67" s="517"/>
      <c r="K67" s="479"/>
      <c r="L67" s="520"/>
      <c r="M67" s="487"/>
      <c r="N67" s="43" t="s">
        <v>169</v>
      </c>
      <c r="O67" s="517"/>
      <c r="P67" s="491"/>
      <c r="Q67" s="479"/>
      <c r="R67" s="517" t="s">
        <v>170</v>
      </c>
      <c r="S67" s="491"/>
      <c r="T67" s="479"/>
      <c r="U67" s="517"/>
      <c r="V67" s="491"/>
      <c r="W67" s="479"/>
      <c r="X67" s="517" t="s">
        <v>171</v>
      </c>
      <c r="Y67" s="479"/>
      <c r="Z67" s="517"/>
      <c r="AA67" s="491"/>
      <c r="AB67" s="479"/>
      <c r="AC67" s="352"/>
      <c r="AD67" s="352"/>
    </row>
    <row r="68" spans="1:30" ht="15.75" customHeight="1" x14ac:dyDescent="0.25">
      <c r="A68" s="352"/>
      <c r="B68" s="48"/>
      <c r="C68" s="382"/>
      <c r="D68" s="382"/>
      <c r="E68" s="382"/>
      <c r="F68" s="375"/>
      <c r="G68" s="383"/>
      <c r="H68" s="384"/>
      <c r="I68" s="384"/>
      <c r="J68" s="375"/>
      <c r="K68" s="375"/>
      <c r="L68" s="375"/>
      <c r="M68" s="375"/>
      <c r="N68" s="384"/>
      <c r="O68" s="375"/>
      <c r="P68" s="375"/>
      <c r="Q68" s="375"/>
      <c r="R68" s="375"/>
      <c r="S68" s="384"/>
      <c r="T68" s="362"/>
      <c r="U68" s="362"/>
      <c r="V68" s="352"/>
      <c r="W68" s="384"/>
      <c r="X68" s="372"/>
      <c r="Y68" s="372"/>
      <c r="Z68" s="50"/>
      <c r="AA68" s="28"/>
      <c r="AB68" s="51"/>
      <c r="AC68" s="352"/>
      <c r="AD68" s="352"/>
    </row>
    <row r="69" spans="1:30" ht="15.75" customHeight="1" x14ac:dyDescent="0.25">
      <c r="A69" s="352"/>
      <c r="B69" s="515" t="s">
        <v>172</v>
      </c>
      <c r="C69" s="479"/>
      <c r="D69" s="518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509"/>
      <c r="AA69" s="509"/>
      <c r="AB69" s="510"/>
      <c r="AC69" s="352"/>
      <c r="AD69" s="352"/>
    </row>
    <row r="70" spans="1:30" ht="15.75" customHeight="1" x14ac:dyDescent="0.25">
      <c r="A70" s="352"/>
      <c r="B70" s="48"/>
      <c r="C70" s="382"/>
      <c r="D70" s="382"/>
      <c r="E70" s="382"/>
      <c r="F70" s="375"/>
      <c r="G70" s="383"/>
      <c r="H70" s="384"/>
      <c r="I70" s="384"/>
      <c r="J70" s="375"/>
      <c r="K70" s="375"/>
      <c r="L70" s="375"/>
      <c r="M70" s="375"/>
      <c r="N70" s="384"/>
      <c r="O70" s="375"/>
      <c r="P70" s="375"/>
      <c r="Q70" s="375"/>
      <c r="R70" s="375"/>
      <c r="S70" s="384"/>
      <c r="T70" s="362"/>
      <c r="U70" s="362"/>
      <c r="V70" s="352"/>
      <c r="W70" s="384"/>
      <c r="X70" s="372"/>
      <c r="Y70" s="372"/>
      <c r="Z70" s="50"/>
      <c r="AA70" s="28"/>
      <c r="AB70" s="51"/>
      <c r="AC70" s="352"/>
      <c r="AD70" s="352"/>
    </row>
    <row r="71" spans="1:30" ht="15.75" customHeight="1" x14ac:dyDescent="0.25">
      <c r="A71" s="352"/>
      <c r="B71" s="515" t="s">
        <v>173</v>
      </c>
      <c r="C71" s="479"/>
      <c r="D71" s="519"/>
      <c r="E71" s="509"/>
      <c r="F71" s="509"/>
      <c r="G71" s="509"/>
      <c r="H71" s="509"/>
      <c r="I71" s="509"/>
      <c r="J71" s="509"/>
      <c r="K71" s="509"/>
      <c r="L71" s="509"/>
      <c r="M71" s="509"/>
      <c r="N71" s="509"/>
      <c r="O71" s="509"/>
      <c r="P71" s="509"/>
      <c r="Q71" s="509"/>
      <c r="R71" s="509"/>
      <c r="S71" s="509"/>
      <c r="T71" s="509"/>
      <c r="U71" s="509"/>
      <c r="V71" s="509"/>
      <c r="W71" s="509"/>
      <c r="X71" s="509"/>
      <c r="Y71" s="509"/>
      <c r="Z71" s="509"/>
      <c r="AA71" s="509"/>
      <c r="AB71" s="510"/>
      <c r="AC71" s="352"/>
      <c r="AD71" s="352"/>
    </row>
    <row r="72" spans="1:30" ht="15.75" customHeight="1" x14ac:dyDescent="0.25">
      <c r="A72" s="352"/>
      <c r="B72" s="48"/>
      <c r="C72" s="382"/>
      <c r="D72" s="382"/>
      <c r="E72" s="382"/>
      <c r="F72" s="375"/>
      <c r="G72" s="383"/>
      <c r="H72" s="384"/>
      <c r="I72" s="384"/>
      <c r="J72" s="375"/>
      <c r="K72" s="375"/>
      <c r="L72" s="375"/>
      <c r="M72" s="375"/>
      <c r="N72" s="384"/>
      <c r="O72" s="375"/>
      <c r="P72" s="375"/>
      <c r="Q72" s="375"/>
      <c r="R72" s="375"/>
      <c r="S72" s="384"/>
      <c r="T72" s="362"/>
      <c r="U72" s="362"/>
      <c r="V72" s="352"/>
      <c r="W72" s="384"/>
      <c r="X72" s="372"/>
      <c r="Y72" s="372"/>
      <c r="Z72" s="372"/>
      <c r="AA72" s="362"/>
      <c r="AB72" s="368"/>
      <c r="AC72" s="352"/>
      <c r="AD72" s="352"/>
    </row>
    <row r="73" spans="1:30" ht="15.75" customHeight="1" x14ac:dyDescent="0.25">
      <c r="A73" s="352"/>
      <c r="B73" s="515" t="s">
        <v>174</v>
      </c>
      <c r="C73" s="479"/>
      <c r="D73" s="519"/>
      <c r="E73" s="509"/>
      <c r="F73" s="509"/>
      <c r="G73" s="509"/>
      <c r="H73" s="509"/>
      <c r="I73" s="509"/>
      <c r="J73" s="509"/>
      <c r="K73" s="509"/>
      <c r="L73" s="509"/>
      <c r="M73" s="509"/>
      <c r="N73" s="509"/>
      <c r="O73" s="509"/>
      <c r="P73" s="509"/>
      <c r="Q73" s="509"/>
      <c r="R73" s="509"/>
      <c r="S73" s="509"/>
      <c r="T73" s="509"/>
      <c r="U73" s="509"/>
      <c r="V73" s="509"/>
      <c r="W73" s="509"/>
      <c r="X73" s="509"/>
      <c r="Y73" s="509"/>
      <c r="Z73" s="509"/>
      <c r="AA73" s="509"/>
      <c r="AB73" s="510"/>
      <c r="AC73" s="352"/>
      <c r="AD73" s="352"/>
    </row>
    <row r="74" spans="1:30" ht="15.75" customHeight="1" x14ac:dyDescent="0.25">
      <c r="A74" s="352"/>
      <c r="B74" s="48"/>
      <c r="C74" s="382"/>
      <c r="D74" s="382"/>
      <c r="E74" s="382"/>
      <c r="F74" s="375"/>
      <c r="G74" s="383"/>
      <c r="H74" s="384"/>
      <c r="I74" s="384"/>
      <c r="J74" s="375"/>
      <c r="K74" s="375"/>
      <c r="L74" s="375"/>
      <c r="M74" s="375"/>
      <c r="N74" s="384"/>
      <c r="O74" s="375"/>
      <c r="P74" s="375"/>
      <c r="Q74" s="375"/>
      <c r="R74" s="375"/>
      <c r="S74" s="384"/>
      <c r="T74" s="362"/>
      <c r="U74" s="362"/>
      <c r="V74" s="352"/>
      <c r="W74" s="384"/>
      <c r="X74" s="372"/>
      <c r="Y74" s="372"/>
      <c r="Z74" s="50"/>
      <c r="AA74" s="28"/>
      <c r="AB74" s="51"/>
      <c r="AC74" s="352"/>
      <c r="AD74" s="352"/>
    </row>
    <row r="75" spans="1:30" ht="15.75" customHeight="1" x14ac:dyDescent="0.25">
      <c r="A75" s="352"/>
      <c r="B75" s="515" t="s">
        <v>175</v>
      </c>
      <c r="C75" s="479"/>
      <c r="D75" s="519"/>
      <c r="E75" s="509"/>
      <c r="F75" s="509"/>
      <c r="G75" s="509"/>
      <c r="H75" s="509"/>
      <c r="I75" s="509"/>
      <c r="J75" s="509"/>
      <c r="K75" s="509"/>
      <c r="L75" s="509"/>
      <c r="M75" s="509"/>
      <c r="N75" s="509"/>
      <c r="O75" s="509"/>
      <c r="P75" s="509"/>
      <c r="Q75" s="509"/>
      <c r="R75" s="509"/>
      <c r="S75" s="509"/>
      <c r="T75" s="509"/>
      <c r="U75" s="509"/>
      <c r="V75" s="509"/>
      <c r="W75" s="509"/>
      <c r="X75" s="509"/>
      <c r="Y75" s="509"/>
      <c r="Z75" s="509"/>
      <c r="AA75" s="509"/>
      <c r="AB75" s="510"/>
      <c r="AC75" s="352"/>
      <c r="AD75" s="352"/>
    </row>
    <row r="76" spans="1:30" ht="15.75" customHeight="1" x14ac:dyDescent="0.25">
      <c r="A76" s="352"/>
      <c r="B76" s="48"/>
      <c r="C76" s="382"/>
      <c r="D76" s="382"/>
      <c r="E76" s="382"/>
      <c r="F76" s="375"/>
      <c r="G76" s="383"/>
      <c r="H76" s="384"/>
      <c r="I76" s="384"/>
      <c r="J76" s="375"/>
      <c r="K76" s="375"/>
      <c r="L76" s="375"/>
      <c r="M76" s="375"/>
      <c r="N76" s="384"/>
      <c r="O76" s="375"/>
      <c r="P76" s="375"/>
      <c r="Q76" s="375"/>
      <c r="R76" s="375"/>
      <c r="S76" s="384"/>
      <c r="T76" s="362"/>
      <c r="U76" s="362"/>
      <c r="V76" s="352"/>
      <c r="W76" s="384"/>
      <c r="X76" s="372"/>
      <c r="Y76" s="372"/>
      <c r="Z76" s="50"/>
      <c r="AA76" s="28"/>
      <c r="AB76" s="51"/>
      <c r="AC76" s="352"/>
      <c r="AD76" s="352"/>
    </row>
    <row r="77" spans="1:30" ht="15.75" customHeight="1" x14ac:dyDescent="0.25">
      <c r="A77" s="352"/>
      <c r="B77" s="515" t="s">
        <v>176</v>
      </c>
      <c r="C77" s="479"/>
      <c r="D77" s="519"/>
      <c r="E77" s="509"/>
      <c r="F77" s="509"/>
      <c r="G77" s="509"/>
      <c r="H77" s="509"/>
      <c r="I77" s="509"/>
      <c r="J77" s="509"/>
      <c r="K77" s="509"/>
      <c r="L77" s="509"/>
      <c r="M77" s="509"/>
      <c r="N77" s="509"/>
      <c r="O77" s="509"/>
      <c r="P77" s="509"/>
      <c r="Q77" s="509"/>
      <c r="R77" s="509"/>
      <c r="S77" s="509"/>
      <c r="T77" s="509"/>
      <c r="U77" s="509"/>
      <c r="V77" s="509"/>
      <c r="W77" s="509"/>
      <c r="X77" s="509"/>
      <c r="Y77" s="509"/>
      <c r="Z77" s="509"/>
      <c r="AA77" s="509"/>
      <c r="AB77" s="510"/>
      <c r="AC77" s="352"/>
      <c r="AD77" s="352"/>
    </row>
    <row r="78" spans="1:30" ht="15.75" customHeight="1" x14ac:dyDescent="0.25">
      <c r="A78" s="352"/>
      <c r="B78" s="48"/>
      <c r="C78" s="382"/>
      <c r="D78" s="382"/>
      <c r="E78" s="382"/>
      <c r="F78" s="375"/>
      <c r="G78" s="383"/>
      <c r="H78" s="384"/>
      <c r="I78" s="384"/>
      <c r="J78" s="375"/>
      <c r="K78" s="375"/>
      <c r="L78" s="375"/>
      <c r="M78" s="375"/>
      <c r="N78" s="384"/>
      <c r="O78" s="375"/>
      <c r="P78" s="375"/>
      <c r="Q78" s="375"/>
      <c r="R78" s="375"/>
      <c r="S78" s="384"/>
      <c r="T78" s="362"/>
      <c r="U78" s="362"/>
      <c r="V78" s="352"/>
      <c r="W78" s="384"/>
      <c r="X78" s="372"/>
      <c r="Y78" s="372"/>
      <c r="Z78" s="50"/>
      <c r="AA78" s="28"/>
      <c r="AB78" s="51"/>
      <c r="AC78" s="352"/>
      <c r="AD78" s="352"/>
    </row>
    <row r="79" spans="1:30" ht="15.75" customHeight="1" x14ac:dyDescent="0.25">
      <c r="A79" s="352"/>
      <c r="B79" s="515" t="s">
        <v>177</v>
      </c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79"/>
      <c r="AC79" s="352"/>
      <c r="AD79" s="352"/>
    </row>
    <row r="80" spans="1:30" ht="15.75" customHeight="1" x14ac:dyDescent="0.25">
      <c r="A80" s="352"/>
      <c r="B80" s="489" t="s">
        <v>122</v>
      </c>
      <c r="C80" s="479"/>
      <c r="D80" s="52" t="s">
        <v>178</v>
      </c>
      <c r="E80" s="489" t="s">
        <v>179</v>
      </c>
      <c r="F80" s="479"/>
      <c r="G80" s="489" t="s">
        <v>177</v>
      </c>
      <c r="H80" s="491"/>
      <c r="I80" s="491"/>
      <c r="J80" s="491"/>
      <c r="K80" s="491"/>
      <c r="L80" s="491"/>
      <c r="M80" s="491"/>
      <c r="N80" s="491"/>
      <c r="O80" s="479"/>
      <c r="P80" s="489" t="s">
        <v>180</v>
      </c>
      <c r="Q80" s="491"/>
      <c r="R80" s="491"/>
      <c r="S80" s="491"/>
      <c r="T80" s="491"/>
      <c r="U80" s="491"/>
      <c r="V80" s="491"/>
      <c r="W80" s="491"/>
      <c r="X80" s="491"/>
      <c r="Y80" s="491"/>
      <c r="Z80" s="491"/>
      <c r="AA80" s="491"/>
      <c r="AB80" s="479"/>
      <c r="AC80" s="352"/>
      <c r="AD80" s="352"/>
    </row>
    <row r="81" spans="1:30" ht="15.75" customHeight="1" x14ac:dyDescent="0.25">
      <c r="A81" s="352"/>
      <c r="B81" s="489"/>
      <c r="C81" s="479"/>
      <c r="D81" s="37"/>
      <c r="E81" s="489"/>
      <c r="F81" s="479"/>
      <c r="G81" s="514"/>
      <c r="H81" s="491"/>
      <c r="I81" s="491"/>
      <c r="J81" s="491"/>
      <c r="K81" s="491"/>
      <c r="L81" s="491"/>
      <c r="M81" s="491"/>
      <c r="N81" s="491"/>
      <c r="O81" s="479"/>
      <c r="P81" s="514"/>
      <c r="Q81" s="491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79"/>
      <c r="AC81" s="352"/>
      <c r="AD81" s="352"/>
    </row>
    <row r="82" spans="1:30" ht="15.75" customHeight="1" x14ac:dyDescent="0.25">
      <c r="A82" s="352"/>
      <c r="B82" s="489"/>
      <c r="C82" s="479"/>
      <c r="D82" s="37"/>
      <c r="E82" s="489"/>
      <c r="F82" s="479"/>
      <c r="G82" s="514"/>
      <c r="H82" s="491"/>
      <c r="I82" s="491"/>
      <c r="J82" s="491"/>
      <c r="K82" s="491"/>
      <c r="L82" s="491"/>
      <c r="M82" s="491"/>
      <c r="N82" s="491"/>
      <c r="O82" s="479"/>
      <c r="P82" s="514"/>
      <c r="Q82" s="491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79"/>
      <c r="AC82" s="352"/>
      <c r="AD82" s="352"/>
    </row>
    <row r="83" spans="1:30" ht="26.25" customHeight="1" x14ac:dyDescent="0.25">
      <c r="A83" s="352"/>
      <c r="B83" s="513" t="s">
        <v>181</v>
      </c>
      <c r="C83" s="491"/>
      <c r="D83" s="491"/>
      <c r="E83" s="491"/>
      <c r="F83" s="491"/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79"/>
      <c r="AC83" s="352"/>
      <c r="AD83" s="385"/>
    </row>
    <row r="84" spans="1:30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</row>
    <row r="85" spans="1:30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</row>
    <row r="86" spans="1:30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</row>
    <row r="87" spans="1:30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</row>
    <row r="88" spans="1:30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</row>
    <row r="89" spans="1:30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</row>
    <row r="90" spans="1:30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</row>
    <row r="91" spans="1:30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</row>
    <row r="92" spans="1:30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</row>
    <row r="93" spans="1:30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</row>
    <row r="94" spans="1:30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</row>
    <row r="95" spans="1:30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</row>
    <row r="96" spans="1:30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</row>
    <row r="97" spans="1:30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</row>
    <row r="98" spans="1:30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</row>
    <row r="99" spans="1:30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</row>
    <row r="100" spans="1:30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</row>
    <row r="101" spans="1:30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</row>
    <row r="102" spans="1:30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</row>
    <row r="103" spans="1:30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</row>
    <row r="104" spans="1:30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</row>
    <row r="105" spans="1:30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</row>
    <row r="106" spans="1:30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</row>
    <row r="107" spans="1:30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</row>
    <row r="108" spans="1:30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</row>
    <row r="109" spans="1:30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</row>
    <row r="110" spans="1:30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</row>
    <row r="111" spans="1:30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</row>
    <row r="112" spans="1:30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</row>
    <row r="113" spans="1:30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</row>
    <row r="114" spans="1:30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</row>
    <row r="115" spans="1:30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</row>
    <row r="116" spans="1:30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</row>
    <row r="117" spans="1:30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</row>
    <row r="118" spans="1:30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</row>
    <row r="119" spans="1:30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</row>
    <row r="120" spans="1:30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</row>
    <row r="121" spans="1:30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</row>
    <row r="122" spans="1:30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</row>
    <row r="123" spans="1:30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</row>
    <row r="124" spans="1:30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</row>
    <row r="125" spans="1:30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</row>
    <row r="126" spans="1:30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</row>
    <row r="127" spans="1:30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</row>
    <row r="128" spans="1:30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</row>
    <row r="129" spans="1:30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</row>
    <row r="130" spans="1:30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</row>
    <row r="131" spans="1:30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</row>
    <row r="132" spans="1:30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</row>
    <row r="133" spans="1:30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</row>
    <row r="134" spans="1:30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</row>
    <row r="135" spans="1:30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</row>
    <row r="136" spans="1:30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</row>
    <row r="137" spans="1:30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</row>
    <row r="138" spans="1:30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</row>
    <row r="139" spans="1:30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</row>
    <row r="140" spans="1:30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</row>
    <row r="141" spans="1:30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</row>
    <row r="142" spans="1:30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</row>
    <row r="143" spans="1:30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</row>
    <row r="144" spans="1:30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</row>
    <row r="145" spans="1:30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</row>
    <row r="146" spans="1:30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</row>
    <row r="147" spans="1:30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</row>
    <row r="148" spans="1:30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</row>
    <row r="149" spans="1:30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</row>
    <row r="150" spans="1:30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</row>
    <row r="151" spans="1:30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</row>
    <row r="152" spans="1:30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</row>
    <row r="153" spans="1:30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</row>
    <row r="154" spans="1:30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</row>
    <row r="155" spans="1:30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</row>
    <row r="156" spans="1:30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</row>
    <row r="157" spans="1:30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</row>
    <row r="158" spans="1:30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</row>
    <row r="159" spans="1:30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</row>
    <row r="160" spans="1:30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</row>
    <row r="161" spans="1:30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</row>
    <row r="162" spans="1:30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</row>
    <row r="163" spans="1:30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</row>
    <row r="164" spans="1:30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</row>
    <row r="165" spans="1:30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</row>
    <row r="166" spans="1:30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</row>
    <row r="167" spans="1:30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</row>
    <row r="168" spans="1:30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</row>
    <row r="170" spans="1:30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</row>
    <row r="171" spans="1:30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</row>
    <row r="172" spans="1:30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</row>
    <row r="173" spans="1:30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</row>
    <row r="174" spans="1:30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</row>
    <row r="175" spans="1:30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</row>
    <row r="176" spans="1:30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</row>
    <row r="177" spans="1:30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</row>
    <row r="178" spans="1:30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</row>
    <row r="179" spans="1:30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</row>
    <row r="180" spans="1:30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</row>
    <row r="181" spans="1:30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</row>
    <row r="182" spans="1:30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</row>
    <row r="183" spans="1:30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</row>
    <row r="184" spans="1:30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</row>
    <row r="185" spans="1:30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</row>
    <row r="186" spans="1:30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</row>
    <row r="187" spans="1:30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</row>
    <row r="188" spans="1:30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</row>
    <row r="189" spans="1:30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</row>
    <row r="190" spans="1:30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</row>
    <row r="191" spans="1:30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</row>
    <row r="192" spans="1:30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</row>
    <row r="193" spans="1:30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</row>
    <row r="194" spans="1:30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</row>
    <row r="195" spans="1:30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</row>
    <row r="196" spans="1:30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</row>
    <row r="197" spans="1:30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</row>
    <row r="198" spans="1:30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</row>
    <row r="199" spans="1:30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</row>
    <row r="200" spans="1:30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</row>
    <row r="201" spans="1:30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</row>
    <row r="202" spans="1:30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</row>
    <row r="203" spans="1:30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</row>
    <row r="204" spans="1:30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</row>
    <row r="205" spans="1:30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</row>
    <row r="206" spans="1:30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</row>
    <row r="207" spans="1:30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</row>
    <row r="208" spans="1:30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</row>
    <row r="209" spans="1:30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</row>
    <row r="210" spans="1:30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</row>
    <row r="211" spans="1:30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</row>
    <row r="212" spans="1:30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</row>
    <row r="213" spans="1:30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</row>
    <row r="214" spans="1:30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</row>
    <row r="215" spans="1:30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</row>
    <row r="216" spans="1:30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</row>
    <row r="217" spans="1:30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</row>
    <row r="218" spans="1:30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</row>
    <row r="219" spans="1:30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</row>
    <row r="220" spans="1:30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</row>
    <row r="221" spans="1:30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</row>
    <row r="222" spans="1:30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</row>
    <row r="223" spans="1:30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</row>
    <row r="224" spans="1:30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</row>
    <row r="225" spans="1:30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</row>
    <row r="226" spans="1:30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</row>
    <row r="227" spans="1:30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</row>
    <row r="228" spans="1:30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</row>
    <row r="229" spans="1:30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</row>
    <row r="230" spans="1:30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</row>
    <row r="231" spans="1:30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</row>
    <row r="232" spans="1:30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</row>
    <row r="233" spans="1:30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</row>
    <row r="234" spans="1:30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</row>
    <row r="235" spans="1:30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</row>
    <row r="236" spans="1:30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</row>
    <row r="237" spans="1:30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</row>
    <row r="238" spans="1:30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</row>
    <row r="239" spans="1:30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</row>
    <row r="240" spans="1:30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</row>
    <row r="241" spans="1:30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</row>
    <row r="242" spans="1:30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</row>
    <row r="243" spans="1:30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</row>
    <row r="244" spans="1:30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</row>
    <row r="245" spans="1:30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</row>
    <row r="246" spans="1:30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</row>
    <row r="247" spans="1:30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</row>
    <row r="248" spans="1:30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</row>
    <row r="249" spans="1:30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</row>
    <row r="250" spans="1:30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</row>
    <row r="251" spans="1:30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</row>
    <row r="252" spans="1:30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</row>
    <row r="253" spans="1:30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</row>
    <row r="254" spans="1:30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</row>
    <row r="255" spans="1:30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</row>
    <row r="256" spans="1:30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</row>
    <row r="257" spans="1:30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</row>
    <row r="258" spans="1:30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</row>
    <row r="259" spans="1:30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</row>
    <row r="260" spans="1:30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</row>
    <row r="261" spans="1:30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</row>
    <row r="262" spans="1:30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</row>
    <row r="263" spans="1:30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</row>
    <row r="264" spans="1:30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</row>
    <row r="265" spans="1:30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</row>
    <row r="266" spans="1:30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</row>
    <row r="267" spans="1:30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</row>
    <row r="268" spans="1:30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</row>
    <row r="269" spans="1:30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</row>
    <row r="270" spans="1:30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</row>
    <row r="271" spans="1:30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</row>
    <row r="272" spans="1:30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</row>
    <row r="273" spans="1:30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</row>
    <row r="274" spans="1:30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</row>
    <row r="275" spans="1:30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</row>
    <row r="276" spans="1:30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</row>
    <row r="277" spans="1:30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</row>
    <row r="278" spans="1:30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</row>
    <row r="279" spans="1:30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</row>
    <row r="280" spans="1:30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</row>
    <row r="281" spans="1:30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</row>
    <row r="282" spans="1:30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</row>
    <row r="283" spans="1:30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</row>
    <row r="284" spans="1:30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</row>
    <row r="285" spans="1:30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</row>
    <row r="286" spans="1:30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</row>
    <row r="287" spans="1:30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</row>
    <row r="288" spans="1:30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</row>
    <row r="289" spans="1:30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</row>
    <row r="290" spans="1:30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</row>
    <row r="291" spans="1:30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</row>
    <row r="292" spans="1:30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</row>
    <row r="293" spans="1:30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</row>
    <row r="294" spans="1:30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</row>
    <row r="295" spans="1:30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</row>
    <row r="296" spans="1:30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</row>
    <row r="297" spans="1:30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</row>
    <row r="298" spans="1:30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</row>
    <row r="299" spans="1:30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</row>
    <row r="300" spans="1:30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</row>
    <row r="301" spans="1:30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</row>
    <row r="302" spans="1:30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</row>
    <row r="303" spans="1:30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</row>
    <row r="304" spans="1:30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</row>
    <row r="305" spans="1:30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</row>
    <row r="306" spans="1:30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</row>
    <row r="307" spans="1:30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</row>
    <row r="308" spans="1:30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</row>
    <row r="309" spans="1:30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</row>
    <row r="310" spans="1:30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</row>
    <row r="311" spans="1:30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</row>
    <row r="312" spans="1:30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</row>
    <row r="313" spans="1:30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</row>
    <row r="314" spans="1:30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</row>
    <row r="315" spans="1:30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</row>
    <row r="316" spans="1:30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</row>
    <row r="317" spans="1:30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</row>
    <row r="318" spans="1:30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</row>
    <row r="319" spans="1:30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</row>
    <row r="320" spans="1:30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</row>
    <row r="321" spans="1:30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</row>
    <row r="322" spans="1:30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</row>
    <row r="323" spans="1:30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</row>
    <row r="324" spans="1:30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</row>
    <row r="325" spans="1:30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</row>
    <row r="326" spans="1:30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</row>
    <row r="327" spans="1:30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</row>
    <row r="328" spans="1:30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</row>
    <row r="329" spans="1:30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</row>
    <row r="330" spans="1:30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</row>
    <row r="331" spans="1:30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</row>
    <row r="332" spans="1:30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</row>
    <row r="333" spans="1:30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</row>
    <row r="334" spans="1:30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</row>
    <row r="335" spans="1:30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</row>
    <row r="336" spans="1:30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</row>
    <row r="337" spans="1:30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</row>
    <row r="338" spans="1:30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</row>
    <row r="339" spans="1:30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</row>
    <row r="340" spans="1:30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</row>
    <row r="341" spans="1:30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</row>
    <row r="342" spans="1:30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</row>
    <row r="343" spans="1:30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</row>
    <row r="344" spans="1:30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</row>
    <row r="345" spans="1:30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</row>
    <row r="346" spans="1:30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</row>
    <row r="347" spans="1:30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</row>
    <row r="348" spans="1:30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</row>
    <row r="349" spans="1:30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</row>
    <row r="350" spans="1:30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</row>
    <row r="351" spans="1:30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</row>
    <row r="352" spans="1:30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</row>
    <row r="353" spans="1:30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</row>
    <row r="354" spans="1:30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</row>
    <row r="355" spans="1:30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</row>
    <row r="356" spans="1:30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</row>
    <row r="357" spans="1:30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</row>
    <row r="358" spans="1:30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</row>
    <row r="359" spans="1:30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</row>
    <row r="360" spans="1:30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</row>
    <row r="361" spans="1:30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</row>
    <row r="362" spans="1:30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</row>
    <row r="363" spans="1:30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</row>
    <row r="364" spans="1:30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</row>
    <row r="365" spans="1:30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</row>
    <row r="366" spans="1:30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</row>
    <row r="367" spans="1:30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</row>
    <row r="368" spans="1:30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</row>
    <row r="369" spans="1:30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</row>
    <row r="370" spans="1:30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</row>
    <row r="371" spans="1:30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</row>
    <row r="372" spans="1:30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</row>
    <row r="373" spans="1:30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</row>
    <row r="374" spans="1:30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</row>
    <row r="375" spans="1:30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</row>
    <row r="376" spans="1:30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</row>
    <row r="377" spans="1:30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</row>
    <row r="378" spans="1:30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</row>
    <row r="379" spans="1:30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</row>
    <row r="380" spans="1:30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</row>
    <row r="381" spans="1:30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</row>
    <row r="382" spans="1:30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</row>
    <row r="383" spans="1:30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</row>
    <row r="384" spans="1:30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</row>
    <row r="385" spans="1:30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</row>
    <row r="386" spans="1:30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</row>
    <row r="387" spans="1:30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</row>
    <row r="388" spans="1:30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</row>
    <row r="389" spans="1:30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</row>
    <row r="390" spans="1:30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</row>
    <row r="391" spans="1:30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</row>
    <row r="392" spans="1:30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</row>
    <row r="393" spans="1:30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</row>
    <row r="394" spans="1:30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</row>
    <row r="395" spans="1:30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</row>
    <row r="396" spans="1:30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</row>
    <row r="397" spans="1:30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</row>
    <row r="398" spans="1:30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</row>
    <row r="399" spans="1:30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</row>
    <row r="400" spans="1:30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</row>
    <row r="401" spans="1:30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</row>
    <row r="402" spans="1:30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</row>
    <row r="403" spans="1:30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</row>
    <row r="404" spans="1:30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</row>
    <row r="405" spans="1:30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</row>
    <row r="406" spans="1:30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</row>
    <row r="407" spans="1:30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</row>
    <row r="408" spans="1:30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</row>
    <row r="409" spans="1:30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</row>
    <row r="410" spans="1:30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</row>
    <row r="411" spans="1:30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</row>
    <row r="412" spans="1:30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</row>
    <row r="413" spans="1:30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</row>
    <row r="414" spans="1:30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</row>
    <row r="415" spans="1:30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</row>
    <row r="416" spans="1:30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</row>
    <row r="417" spans="1:30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</row>
    <row r="418" spans="1:30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</row>
    <row r="419" spans="1:30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</row>
    <row r="420" spans="1:30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</row>
    <row r="421" spans="1:30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</row>
    <row r="422" spans="1:30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</row>
    <row r="423" spans="1:30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</row>
    <row r="424" spans="1:30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</row>
    <row r="425" spans="1:30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</row>
    <row r="426" spans="1:30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</row>
    <row r="427" spans="1:30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</row>
    <row r="428" spans="1:30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</row>
    <row r="429" spans="1:30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</row>
    <row r="430" spans="1:30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</row>
    <row r="431" spans="1:30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</row>
    <row r="432" spans="1:30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</row>
    <row r="433" spans="1:30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</row>
    <row r="434" spans="1:30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</row>
    <row r="435" spans="1:30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</row>
    <row r="436" spans="1:30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</row>
    <row r="437" spans="1:30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</row>
    <row r="438" spans="1:30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</row>
    <row r="439" spans="1:30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</row>
    <row r="440" spans="1:30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</row>
    <row r="441" spans="1:30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</row>
    <row r="442" spans="1:30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</row>
    <row r="443" spans="1:30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</row>
    <row r="444" spans="1:30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</row>
    <row r="445" spans="1:30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</row>
    <row r="446" spans="1:30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</row>
    <row r="447" spans="1:30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</row>
    <row r="448" spans="1:30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</row>
    <row r="449" spans="1:30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</row>
    <row r="450" spans="1:30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</row>
    <row r="451" spans="1:30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</row>
    <row r="452" spans="1:30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</row>
    <row r="453" spans="1:30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</row>
    <row r="454" spans="1:30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</row>
    <row r="455" spans="1:30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</row>
    <row r="456" spans="1:30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</row>
    <row r="457" spans="1:30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</row>
    <row r="458" spans="1:30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</row>
    <row r="459" spans="1:30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</row>
    <row r="460" spans="1:30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</row>
    <row r="461" spans="1:30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</row>
    <row r="462" spans="1:30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</row>
    <row r="463" spans="1:30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</row>
    <row r="464" spans="1:30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</row>
    <row r="465" spans="1:30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</row>
    <row r="466" spans="1:30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</row>
    <row r="467" spans="1:30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</row>
    <row r="468" spans="1:30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</row>
    <row r="469" spans="1:30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</row>
    <row r="470" spans="1:30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</row>
    <row r="471" spans="1:30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</row>
    <row r="472" spans="1:30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</row>
    <row r="473" spans="1:30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</row>
    <row r="474" spans="1:30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</row>
    <row r="475" spans="1:30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</row>
    <row r="476" spans="1:30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</row>
    <row r="477" spans="1:30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</row>
    <row r="478" spans="1:30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</row>
    <row r="479" spans="1:30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</row>
    <row r="480" spans="1:30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</row>
    <row r="481" spans="1:30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</row>
    <row r="482" spans="1:30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</row>
    <row r="483" spans="1:30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</row>
    <row r="484" spans="1:30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</row>
    <row r="485" spans="1:30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</row>
    <row r="486" spans="1:30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</row>
    <row r="487" spans="1:30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</row>
    <row r="488" spans="1:30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</row>
    <row r="489" spans="1:30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</row>
    <row r="490" spans="1:30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</row>
    <row r="491" spans="1:30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</row>
    <row r="492" spans="1:30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</row>
    <row r="493" spans="1:30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</row>
    <row r="494" spans="1:30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</row>
    <row r="495" spans="1:30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</row>
    <row r="496" spans="1:30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</row>
    <row r="497" spans="1:30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</row>
    <row r="498" spans="1:30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</row>
    <row r="499" spans="1:30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</row>
    <row r="500" spans="1:30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</row>
    <row r="501" spans="1:30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</row>
    <row r="502" spans="1:30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</row>
    <row r="503" spans="1:30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</row>
    <row r="504" spans="1:30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</row>
    <row r="505" spans="1:30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</row>
    <row r="506" spans="1:30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</row>
    <row r="507" spans="1:30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</row>
    <row r="508" spans="1:30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</row>
    <row r="509" spans="1:30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</row>
    <row r="510" spans="1:30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</row>
    <row r="511" spans="1:30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</row>
    <row r="512" spans="1:30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</row>
    <row r="513" spans="1:30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</row>
    <row r="514" spans="1:30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</row>
    <row r="515" spans="1:30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</row>
    <row r="516" spans="1:30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</row>
    <row r="517" spans="1:30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</row>
    <row r="518" spans="1:30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</row>
    <row r="519" spans="1:30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</row>
    <row r="520" spans="1:30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</row>
    <row r="521" spans="1:30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</row>
    <row r="522" spans="1:30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</row>
    <row r="523" spans="1:30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</row>
    <row r="524" spans="1:30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</row>
    <row r="525" spans="1:30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</row>
    <row r="526" spans="1:30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</row>
    <row r="527" spans="1:30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</row>
    <row r="528" spans="1:30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</row>
    <row r="529" spans="1:30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</row>
    <row r="530" spans="1:30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</row>
    <row r="531" spans="1:30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</row>
    <row r="532" spans="1:30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</row>
    <row r="533" spans="1:30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</row>
    <row r="534" spans="1:30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</row>
    <row r="535" spans="1:30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</row>
    <row r="536" spans="1:30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</row>
    <row r="537" spans="1:30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</row>
    <row r="538" spans="1:30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</row>
    <row r="539" spans="1:30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</row>
    <row r="540" spans="1:30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</row>
    <row r="541" spans="1:30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</row>
    <row r="542" spans="1:30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</row>
    <row r="543" spans="1:30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</row>
    <row r="544" spans="1:30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</row>
    <row r="545" spans="1:30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</row>
    <row r="546" spans="1:30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</row>
    <row r="547" spans="1:30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</row>
    <row r="548" spans="1:30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</row>
    <row r="549" spans="1:30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</row>
    <row r="550" spans="1:30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</row>
    <row r="551" spans="1:30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</row>
    <row r="552" spans="1:30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</row>
    <row r="553" spans="1:30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</row>
    <row r="554" spans="1:30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</row>
    <row r="555" spans="1:30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</row>
    <row r="556" spans="1:30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</row>
    <row r="557" spans="1:30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</row>
    <row r="558" spans="1:30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</row>
    <row r="559" spans="1:30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</row>
    <row r="560" spans="1:30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</row>
    <row r="561" spans="1:30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</row>
    <row r="562" spans="1:30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</row>
    <row r="563" spans="1:30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</row>
    <row r="564" spans="1:30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</row>
    <row r="565" spans="1:30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</row>
    <row r="566" spans="1:30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</row>
    <row r="567" spans="1:30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</row>
    <row r="568" spans="1:30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</row>
    <row r="569" spans="1:30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</row>
    <row r="570" spans="1:30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</row>
    <row r="571" spans="1:30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</row>
    <row r="572" spans="1:30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</row>
    <row r="573" spans="1:30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</row>
    <row r="574" spans="1:30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</row>
    <row r="575" spans="1:30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</row>
    <row r="576" spans="1:30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</row>
    <row r="577" spans="1:30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</row>
    <row r="578" spans="1:30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</row>
    <row r="579" spans="1:30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</row>
    <row r="580" spans="1:30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</row>
    <row r="581" spans="1:30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</row>
    <row r="582" spans="1:30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</row>
    <row r="583" spans="1:30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</row>
    <row r="584" spans="1:30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</row>
    <row r="585" spans="1:30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</row>
    <row r="586" spans="1:30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</row>
    <row r="587" spans="1:30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</row>
    <row r="588" spans="1:30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</row>
    <row r="589" spans="1:30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</row>
    <row r="590" spans="1:30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</row>
    <row r="591" spans="1:30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</row>
    <row r="592" spans="1:30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</row>
    <row r="593" spans="1:30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</row>
    <row r="594" spans="1:30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</row>
    <row r="595" spans="1:30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</row>
    <row r="596" spans="1:30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</row>
    <row r="597" spans="1:30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</row>
    <row r="598" spans="1:30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</row>
    <row r="599" spans="1:30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</row>
    <row r="600" spans="1:30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</row>
    <row r="601" spans="1:30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</row>
    <row r="602" spans="1:30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</row>
    <row r="603" spans="1:30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</row>
    <row r="604" spans="1:30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</row>
    <row r="605" spans="1:30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</row>
    <row r="606" spans="1:30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</row>
    <row r="607" spans="1:30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</row>
    <row r="608" spans="1:30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</row>
    <row r="609" spans="1:30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</row>
    <row r="610" spans="1:30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</row>
    <row r="611" spans="1:30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</row>
    <row r="612" spans="1:30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</row>
    <row r="613" spans="1:30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</row>
    <row r="614" spans="1:30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</row>
    <row r="615" spans="1:30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</row>
    <row r="616" spans="1:30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</row>
    <row r="617" spans="1:30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</row>
    <row r="618" spans="1:30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</row>
    <row r="619" spans="1:30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</row>
    <row r="620" spans="1:30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</row>
    <row r="621" spans="1:30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</row>
    <row r="622" spans="1:30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</row>
    <row r="623" spans="1:30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</row>
    <row r="624" spans="1:30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</row>
    <row r="625" spans="1:30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</row>
    <row r="626" spans="1:30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</row>
    <row r="627" spans="1:30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</row>
    <row r="628" spans="1:30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</row>
    <row r="629" spans="1:30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</row>
    <row r="630" spans="1:30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</row>
    <row r="631" spans="1:30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</row>
    <row r="632" spans="1:30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</row>
    <row r="633" spans="1:30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</row>
    <row r="634" spans="1:30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</row>
    <row r="635" spans="1:30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</row>
    <row r="636" spans="1:30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</row>
    <row r="637" spans="1:30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</row>
    <row r="638" spans="1:30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</row>
    <row r="639" spans="1:30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</row>
    <row r="640" spans="1:30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</row>
    <row r="641" spans="1:30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</row>
    <row r="642" spans="1:30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</row>
    <row r="643" spans="1:30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</row>
    <row r="644" spans="1:30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</row>
    <row r="645" spans="1:30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</row>
    <row r="646" spans="1:30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</row>
    <row r="647" spans="1:30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</row>
    <row r="648" spans="1:30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</row>
    <row r="649" spans="1:30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</row>
    <row r="650" spans="1:30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</row>
    <row r="651" spans="1:30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</row>
    <row r="652" spans="1:30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</row>
    <row r="653" spans="1:30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</row>
    <row r="654" spans="1:30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</row>
    <row r="655" spans="1:30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</row>
    <row r="656" spans="1:30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</row>
    <row r="657" spans="1:30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</row>
    <row r="658" spans="1:30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</row>
    <row r="659" spans="1:30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</row>
    <row r="660" spans="1:30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</row>
    <row r="661" spans="1:30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</row>
    <row r="662" spans="1:30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</row>
    <row r="663" spans="1:30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</row>
    <row r="664" spans="1:30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</row>
    <row r="665" spans="1:30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</row>
    <row r="666" spans="1:30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</row>
    <row r="667" spans="1:30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</row>
    <row r="668" spans="1:30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</row>
    <row r="669" spans="1:30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</row>
    <row r="670" spans="1:30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</row>
    <row r="671" spans="1:30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</row>
    <row r="672" spans="1:30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</row>
    <row r="673" spans="1:30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</row>
    <row r="674" spans="1:30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</row>
    <row r="675" spans="1:30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</row>
    <row r="676" spans="1:30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</row>
    <row r="677" spans="1:30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</row>
    <row r="678" spans="1:30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</row>
    <row r="679" spans="1:30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</row>
    <row r="680" spans="1:30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</row>
    <row r="681" spans="1:30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</row>
    <row r="682" spans="1:30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</row>
    <row r="683" spans="1:30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</row>
    <row r="684" spans="1:30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</row>
    <row r="685" spans="1:30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</row>
    <row r="686" spans="1:30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</row>
    <row r="687" spans="1:30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</row>
    <row r="688" spans="1:30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</row>
    <row r="689" spans="1:30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</row>
    <row r="690" spans="1:30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</row>
    <row r="691" spans="1:30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</row>
    <row r="692" spans="1:30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</row>
    <row r="693" spans="1:30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</row>
    <row r="694" spans="1:30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</row>
    <row r="695" spans="1:30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</row>
    <row r="696" spans="1:30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</row>
    <row r="697" spans="1:30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</row>
    <row r="698" spans="1:30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</row>
    <row r="699" spans="1:30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</row>
    <row r="700" spans="1:30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</row>
    <row r="701" spans="1:30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</row>
    <row r="702" spans="1:30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</row>
    <row r="703" spans="1:30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</row>
    <row r="704" spans="1:30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</row>
    <row r="705" spans="1:30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</row>
    <row r="706" spans="1:30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</row>
    <row r="707" spans="1:30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</row>
    <row r="708" spans="1:30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</row>
    <row r="709" spans="1:30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</row>
    <row r="710" spans="1:30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</row>
    <row r="711" spans="1:30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</row>
    <row r="712" spans="1:30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</row>
    <row r="713" spans="1:30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</row>
    <row r="714" spans="1:30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</row>
    <row r="715" spans="1:30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</row>
    <row r="716" spans="1:30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</row>
    <row r="717" spans="1:30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</row>
    <row r="718" spans="1:30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</row>
    <row r="719" spans="1:30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</row>
    <row r="720" spans="1:30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</row>
    <row r="721" spans="1:30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</row>
    <row r="722" spans="1:30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</row>
    <row r="723" spans="1:30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</row>
    <row r="724" spans="1:30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</row>
    <row r="725" spans="1:30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</row>
    <row r="726" spans="1:30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</row>
    <row r="727" spans="1:30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</row>
    <row r="728" spans="1:30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</row>
    <row r="729" spans="1:30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</row>
    <row r="730" spans="1:30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</row>
    <row r="731" spans="1:30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</row>
    <row r="732" spans="1:30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</row>
    <row r="733" spans="1:30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</row>
    <row r="734" spans="1:30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</row>
    <row r="735" spans="1:30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</row>
    <row r="736" spans="1:30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</row>
    <row r="737" spans="1:30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</row>
    <row r="738" spans="1:30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</row>
    <row r="739" spans="1:30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</row>
    <row r="740" spans="1:30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</row>
    <row r="741" spans="1:30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</row>
    <row r="742" spans="1:30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</row>
    <row r="743" spans="1:30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</row>
    <row r="744" spans="1:30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</row>
    <row r="745" spans="1:30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</row>
    <row r="746" spans="1:30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</row>
    <row r="747" spans="1:30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</row>
    <row r="748" spans="1:30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</row>
    <row r="749" spans="1:30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</row>
    <row r="750" spans="1:30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</row>
    <row r="751" spans="1:30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</row>
    <row r="752" spans="1:30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</row>
    <row r="753" spans="1:30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</row>
    <row r="754" spans="1:30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</row>
    <row r="755" spans="1:30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</row>
    <row r="756" spans="1:30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</row>
    <row r="757" spans="1:30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</row>
    <row r="758" spans="1:30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</row>
    <row r="759" spans="1:30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</row>
    <row r="760" spans="1:30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</row>
    <row r="761" spans="1:30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</row>
    <row r="762" spans="1:30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</row>
    <row r="763" spans="1:30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</row>
    <row r="764" spans="1:30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</row>
    <row r="765" spans="1:30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</row>
    <row r="766" spans="1:30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</row>
    <row r="767" spans="1:30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</row>
    <row r="768" spans="1:30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</row>
    <row r="769" spans="1:30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</row>
    <row r="770" spans="1:30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</row>
    <row r="771" spans="1:30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</row>
    <row r="772" spans="1:30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</row>
    <row r="773" spans="1:30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</row>
    <row r="774" spans="1:30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</row>
    <row r="775" spans="1:30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</row>
    <row r="776" spans="1:30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</row>
    <row r="777" spans="1:30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</row>
    <row r="778" spans="1:30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</row>
    <row r="779" spans="1:30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</row>
    <row r="780" spans="1:30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</row>
    <row r="781" spans="1:30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</row>
    <row r="782" spans="1:30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</row>
    <row r="783" spans="1:30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</row>
    <row r="784" spans="1:30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</row>
    <row r="785" spans="1:30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</row>
    <row r="786" spans="1:30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</row>
    <row r="787" spans="1:30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</row>
    <row r="788" spans="1:30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</row>
    <row r="789" spans="1:30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</row>
    <row r="790" spans="1:30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</row>
    <row r="791" spans="1:30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</row>
    <row r="792" spans="1:30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</row>
    <row r="793" spans="1:30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</row>
    <row r="794" spans="1:30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</row>
    <row r="795" spans="1:30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</row>
    <row r="796" spans="1:30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</row>
    <row r="797" spans="1:30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</row>
    <row r="798" spans="1:30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</row>
    <row r="799" spans="1:30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</row>
    <row r="800" spans="1:30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</row>
    <row r="801" spans="1:30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</row>
    <row r="802" spans="1:30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</row>
    <row r="803" spans="1:30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</row>
    <row r="804" spans="1:30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</row>
    <row r="805" spans="1:30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</row>
    <row r="806" spans="1:30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</row>
    <row r="807" spans="1:30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</row>
    <row r="808" spans="1:30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</row>
    <row r="809" spans="1:30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</row>
    <row r="810" spans="1:30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</row>
    <row r="811" spans="1:30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</row>
    <row r="812" spans="1:30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</row>
    <row r="813" spans="1:30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</row>
    <row r="814" spans="1:30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</row>
    <row r="815" spans="1:30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</row>
    <row r="816" spans="1:30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</row>
    <row r="817" spans="1:30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</row>
    <row r="818" spans="1:30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</row>
    <row r="819" spans="1:30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</row>
    <row r="820" spans="1:30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</row>
    <row r="821" spans="1:30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</row>
    <row r="822" spans="1:30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</row>
    <row r="823" spans="1:30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</row>
    <row r="824" spans="1:30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</row>
    <row r="825" spans="1:30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</row>
    <row r="826" spans="1:30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</row>
    <row r="827" spans="1:30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</row>
    <row r="828" spans="1:30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</row>
    <row r="829" spans="1:30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</row>
    <row r="830" spans="1:30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</row>
    <row r="831" spans="1:30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</row>
    <row r="832" spans="1:30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</row>
    <row r="833" spans="1:30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</row>
    <row r="834" spans="1:30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</row>
    <row r="835" spans="1:30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</row>
    <row r="836" spans="1:30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</row>
    <row r="837" spans="1:30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</row>
    <row r="838" spans="1:30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</row>
    <row r="839" spans="1:30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</row>
    <row r="840" spans="1:30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</row>
    <row r="841" spans="1:30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</row>
    <row r="842" spans="1:30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</row>
    <row r="843" spans="1:30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</row>
    <row r="844" spans="1:30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</row>
    <row r="845" spans="1:30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</row>
    <row r="846" spans="1:30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</row>
    <row r="847" spans="1:30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</row>
    <row r="848" spans="1:30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</row>
    <row r="849" spans="1:30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</row>
    <row r="850" spans="1:30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</row>
    <row r="851" spans="1:30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</row>
    <row r="852" spans="1:30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</row>
    <row r="853" spans="1:30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</row>
    <row r="854" spans="1:30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</row>
    <row r="855" spans="1:30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</row>
    <row r="856" spans="1:30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</row>
    <row r="857" spans="1:30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</row>
    <row r="858" spans="1:30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</row>
    <row r="859" spans="1:30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</row>
    <row r="860" spans="1:30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</row>
    <row r="861" spans="1:30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</row>
    <row r="862" spans="1:30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</row>
    <row r="863" spans="1:30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</row>
    <row r="864" spans="1:30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</row>
    <row r="865" spans="1:30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</row>
    <row r="866" spans="1:30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</row>
    <row r="867" spans="1:30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</row>
    <row r="868" spans="1:30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</row>
    <row r="869" spans="1:30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</row>
    <row r="870" spans="1:30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</row>
    <row r="871" spans="1:30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</row>
    <row r="872" spans="1:30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</row>
    <row r="873" spans="1:30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</row>
    <row r="874" spans="1:30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</row>
    <row r="875" spans="1:30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</row>
    <row r="876" spans="1:30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</row>
    <row r="877" spans="1:30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</row>
    <row r="878" spans="1:30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</row>
    <row r="879" spans="1:30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</row>
    <row r="880" spans="1:30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</row>
    <row r="881" spans="1:30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</row>
    <row r="882" spans="1:30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</row>
    <row r="883" spans="1:30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</row>
    <row r="884" spans="1:30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</row>
    <row r="885" spans="1:30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</row>
    <row r="886" spans="1:30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</row>
    <row r="887" spans="1:30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</row>
    <row r="888" spans="1:30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</row>
    <row r="889" spans="1:30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</row>
    <row r="890" spans="1:30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</row>
    <row r="891" spans="1:30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</row>
    <row r="892" spans="1:30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</row>
    <row r="893" spans="1:30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</row>
    <row r="894" spans="1:30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</row>
    <row r="895" spans="1:30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</row>
    <row r="896" spans="1:30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</row>
    <row r="897" spans="1:30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</row>
    <row r="898" spans="1:30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</row>
    <row r="899" spans="1:30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</row>
    <row r="900" spans="1:30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</row>
    <row r="901" spans="1:30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</row>
    <row r="902" spans="1:30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</row>
    <row r="903" spans="1:30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</row>
    <row r="904" spans="1:30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</row>
    <row r="905" spans="1:30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</row>
    <row r="906" spans="1:30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</row>
    <row r="907" spans="1:30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</row>
    <row r="908" spans="1:30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</row>
    <row r="909" spans="1:30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</row>
    <row r="910" spans="1:30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</row>
    <row r="911" spans="1:30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</row>
    <row r="912" spans="1:30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</row>
    <row r="913" spans="1:30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</row>
    <row r="914" spans="1:30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</row>
    <row r="915" spans="1:30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</row>
    <row r="916" spans="1:30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</row>
    <row r="917" spans="1:30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</row>
    <row r="918" spans="1:30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</row>
    <row r="919" spans="1:30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</row>
    <row r="920" spans="1:30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</row>
    <row r="921" spans="1:30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</row>
    <row r="922" spans="1:30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</row>
    <row r="923" spans="1:30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</row>
    <row r="924" spans="1:30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</row>
    <row r="925" spans="1:30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</row>
    <row r="926" spans="1:30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</row>
    <row r="927" spans="1:30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</row>
    <row r="928" spans="1:30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</row>
    <row r="929" spans="1:30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</row>
    <row r="930" spans="1:30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</row>
    <row r="931" spans="1:30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</row>
    <row r="932" spans="1:30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</row>
    <row r="933" spans="1:30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</row>
    <row r="934" spans="1:30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</row>
    <row r="935" spans="1:30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</row>
    <row r="936" spans="1:30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</row>
    <row r="937" spans="1:30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</row>
    <row r="938" spans="1:30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</row>
    <row r="939" spans="1:30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</row>
    <row r="940" spans="1:30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</row>
    <row r="941" spans="1:30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</row>
    <row r="942" spans="1:30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</row>
    <row r="943" spans="1:30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</row>
    <row r="944" spans="1:30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</row>
    <row r="945" spans="1:30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</row>
    <row r="946" spans="1:30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</row>
    <row r="947" spans="1:30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</row>
    <row r="948" spans="1:30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</row>
    <row r="949" spans="1:30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</row>
    <row r="950" spans="1:30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</row>
    <row r="951" spans="1:30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</row>
    <row r="952" spans="1:30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</row>
    <row r="953" spans="1:30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</row>
    <row r="954" spans="1:30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</row>
    <row r="955" spans="1:30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</row>
    <row r="956" spans="1:30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</row>
    <row r="957" spans="1:30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</row>
    <row r="958" spans="1:30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</row>
    <row r="959" spans="1:30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</row>
    <row r="960" spans="1:30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</row>
    <row r="961" spans="1:30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</row>
    <row r="962" spans="1:30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</row>
    <row r="963" spans="1:30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</row>
    <row r="964" spans="1:30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</row>
    <row r="965" spans="1:30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</row>
    <row r="966" spans="1:30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</row>
    <row r="967" spans="1:30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</row>
    <row r="968" spans="1:30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</row>
    <row r="969" spans="1:30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</row>
    <row r="970" spans="1:30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</row>
    <row r="971" spans="1:30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</row>
    <row r="972" spans="1:30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</row>
    <row r="973" spans="1:30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</row>
    <row r="974" spans="1:30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</row>
    <row r="975" spans="1:30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</row>
    <row r="976" spans="1:30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</row>
    <row r="977" spans="1:30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</row>
    <row r="978" spans="1:30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</row>
    <row r="979" spans="1:30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</row>
    <row r="980" spans="1:30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</row>
    <row r="981" spans="1:30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</row>
    <row r="982" spans="1:30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</row>
    <row r="983" spans="1:30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</row>
    <row r="984" spans="1:30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</row>
    <row r="985" spans="1:30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</row>
    <row r="986" spans="1:30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</row>
    <row r="987" spans="1:30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</row>
    <row r="988" spans="1:30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</row>
    <row r="989" spans="1:30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</row>
    <row r="990" spans="1:30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</row>
    <row r="991" spans="1:30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</row>
    <row r="992" spans="1:30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</row>
    <row r="993" spans="1:30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</row>
    <row r="994" spans="1:30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</row>
    <row r="995" spans="1:30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</row>
    <row r="996" spans="1:30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</row>
    <row r="997" spans="1:30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</row>
    <row r="998" spans="1:30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</row>
    <row r="999" spans="1:30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</row>
    <row r="1000" spans="1:30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</row>
  </sheetData>
  <mergeCells count="98">
    <mergeCell ref="AA11:AB11"/>
    <mergeCell ref="E12:AA12"/>
    <mergeCell ref="E14:AA15"/>
    <mergeCell ref="E17:AA18"/>
    <mergeCell ref="F21:AB21"/>
    <mergeCell ref="C11:F11"/>
    <mergeCell ref="C12:D12"/>
    <mergeCell ref="C13:D13"/>
    <mergeCell ref="C14:D14"/>
    <mergeCell ref="B2:D6"/>
    <mergeCell ref="F2:AB6"/>
    <mergeCell ref="C7:D7"/>
    <mergeCell ref="C9:F9"/>
    <mergeCell ref="C10:D10"/>
    <mergeCell ref="E10:AA10"/>
    <mergeCell ref="C22:AA22"/>
    <mergeCell ref="C25:P30"/>
    <mergeCell ref="R25:AA25"/>
    <mergeCell ref="W30:AA30"/>
    <mergeCell ref="C17:D17"/>
    <mergeCell ref="C21:D21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C0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</row>
    <row r="2" spans="1:30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</row>
    <row r="3" spans="1:30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</row>
    <row r="4" spans="1:30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</row>
    <row r="5" spans="1:30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</row>
    <row r="6" spans="1:30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</row>
    <row r="7" spans="1:30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</row>
    <row r="8" spans="1:30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</row>
    <row r="9" spans="1:30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</row>
    <row r="10" spans="1:30" ht="30" customHeight="1" x14ac:dyDescent="0.25">
      <c r="A10" s="352"/>
      <c r="B10" s="31"/>
      <c r="C10" s="488" t="s">
        <v>123</v>
      </c>
      <c r="D10" s="487"/>
      <c r="E10" s="489" t="s">
        <v>564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</row>
    <row r="11" spans="1:30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</row>
    <row r="12" spans="1:30" ht="29.25" customHeight="1" x14ac:dyDescent="0.25">
      <c r="A12" s="352"/>
      <c r="B12" s="31"/>
      <c r="C12" s="488" t="s">
        <v>125</v>
      </c>
      <c r="D12" s="487"/>
      <c r="E12" s="500" t="s">
        <v>565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</row>
    <row r="13" spans="1:30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</row>
    <row r="14" spans="1:30" ht="15" customHeight="1" x14ac:dyDescent="0.25">
      <c r="A14" s="352"/>
      <c r="B14" s="31"/>
      <c r="C14" s="488" t="s">
        <v>528</v>
      </c>
      <c r="D14" s="487"/>
      <c r="E14" s="504" t="s">
        <v>566</v>
      </c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  <c r="Z14" s="505"/>
      <c r="AA14" s="506"/>
      <c r="AB14" s="360"/>
      <c r="AC14" s="352"/>
      <c r="AD14" s="352"/>
    </row>
    <row r="15" spans="1:30" ht="15.75" customHeight="1" x14ac:dyDescent="0.25">
      <c r="A15" s="352"/>
      <c r="B15" s="31"/>
      <c r="C15" s="362"/>
      <c r="D15" s="362"/>
      <c r="E15" s="508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09"/>
      <c r="Z15" s="509"/>
      <c r="AA15" s="510"/>
      <c r="AB15" s="360"/>
      <c r="AC15" s="352"/>
      <c r="AD15" s="352"/>
    </row>
    <row r="16" spans="1:30" ht="15" customHeight="1" x14ac:dyDescent="0.25">
      <c r="A16" s="352"/>
      <c r="B16" s="31"/>
      <c r="C16" s="362"/>
      <c r="D16" s="362"/>
      <c r="E16" s="36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2"/>
      <c r="T16" s="352"/>
      <c r="U16" s="352"/>
      <c r="V16" s="352"/>
      <c r="W16" s="352"/>
      <c r="X16" s="352"/>
      <c r="Y16" s="352"/>
      <c r="Z16" s="352"/>
      <c r="AA16" s="352"/>
      <c r="AB16" s="360"/>
      <c r="AC16" s="352"/>
      <c r="AD16" s="352"/>
    </row>
    <row r="17" spans="1:30" ht="15" customHeight="1" x14ac:dyDescent="0.25">
      <c r="A17" s="352"/>
      <c r="B17" s="31"/>
      <c r="C17" s="488" t="s">
        <v>530</v>
      </c>
      <c r="D17" s="487"/>
      <c r="E17" s="883" t="s">
        <v>545</v>
      </c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  <c r="W17" s="505"/>
      <c r="X17" s="505"/>
      <c r="Y17" s="505"/>
      <c r="Z17" s="505"/>
      <c r="AA17" s="506"/>
      <c r="AB17" s="360"/>
      <c r="AC17" s="352"/>
      <c r="AD17" s="352"/>
    </row>
    <row r="18" spans="1:30" ht="15" customHeight="1" x14ac:dyDescent="0.25">
      <c r="A18" s="352"/>
      <c r="B18" s="31"/>
      <c r="C18" s="362"/>
      <c r="D18" s="362"/>
      <c r="E18" s="508"/>
      <c r="F18" s="509"/>
      <c r="G18" s="509"/>
      <c r="H18" s="509"/>
      <c r="I18" s="509"/>
      <c r="J18" s="509"/>
      <c r="K18" s="509"/>
      <c r="L18" s="509"/>
      <c r="M18" s="509"/>
      <c r="N18" s="509"/>
      <c r="O18" s="509"/>
      <c r="P18" s="509"/>
      <c r="Q18" s="509"/>
      <c r="R18" s="509"/>
      <c r="S18" s="509"/>
      <c r="T18" s="509"/>
      <c r="U18" s="509"/>
      <c r="V18" s="509"/>
      <c r="W18" s="509"/>
      <c r="X18" s="509"/>
      <c r="Y18" s="509"/>
      <c r="Z18" s="509"/>
      <c r="AA18" s="510"/>
      <c r="AB18" s="360"/>
      <c r="AC18" s="352"/>
      <c r="AD18" s="352"/>
    </row>
    <row r="19" spans="1:30" ht="15" customHeight="1" x14ac:dyDescent="0.25">
      <c r="A19" s="352"/>
      <c r="B19" s="31"/>
      <c r="C19" s="362"/>
      <c r="D19" s="362"/>
      <c r="E19" s="36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</row>
    <row r="20" spans="1:30" ht="15" customHeight="1" x14ac:dyDescent="0.25">
      <c r="A20" s="352"/>
      <c r="B20" s="31"/>
      <c r="C20" s="362"/>
      <c r="D20" s="362"/>
      <c r="E20" s="36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60"/>
      <c r="AC20" s="352"/>
      <c r="AD20" s="352"/>
    </row>
    <row r="21" spans="1:30" ht="15" customHeight="1" x14ac:dyDescent="0.25">
      <c r="A21" s="352"/>
      <c r="B21" s="31"/>
      <c r="C21" s="488" t="s">
        <v>127</v>
      </c>
      <c r="D21" s="487"/>
      <c r="E21" s="363"/>
      <c r="F21" s="486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99"/>
      <c r="AC21" s="352"/>
      <c r="AD21" s="352"/>
    </row>
    <row r="22" spans="1:30" ht="29.25" customHeight="1" x14ac:dyDescent="0.25">
      <c r="A22" s="352"/>
      <c r="B22" s="31"/>
      <c r="C22" s="489" t="s">
        <v>567</v>
      </c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  <c r="AA22" s="479"/>
      <c r="AB22" s="364"/>
      <c r="AC22" s="352"/>
      <c r="AD22" s="352"/>
    </row>
    <row r="23" spans="1:30" ht="15" customHeight="1" x14ac:dyDescent="0.25">
      <c r="A23" s="352"/>
      <c r="B23" s="31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4"/>
      <c r="AC23" s="352"/>
      <c r="AD23" s="352"/>
    </row>
    <row r="24" spans="1:30" ht="15" customHeight="1" x14ac:dyDescent="0.25">
      <c r="A24" s="352"/>
      <c r="B24" s="31"/>
      <c r="C24" s="366" t="s">
        <v>128</v>
      </c>
      <c r="D24" s="366"/>
      <c r="E24" s="352"/>
      <c r="F24" s="352"/>
      <c r="G24" s="352"/>
      <c r="H24" s="352"/>
      <c r="I24" s="352"/>
      <c r="J24" s="365"/>
      <c r="K24" s="365"/>
      <c r="L24" s="365"/>
      <c r="M24" s="365"/>
      <c r="N24" s="365"/>
      <c r="O24" s="365"/>
      <c r="P24" s="365"/>
      <c r="Q24" s="365"/>
      <c r="R24" s="365" t="s">
        <v>129</v>
      </c>
      <c r="S24" s="365"/>
      <c r="T24" s="365"/>
      <c r="U24" s="365"/>
      <c r="V24" s="365"/>
      <c r="W24" s="365"/>
      <c r="X24" s="365"/>
      <c r="Y24" s="365"/>
      <c r="Z24" s="365"/>
      <c r="AA24" s="365"/>
      <c r="AB24" s="364"/>
      <c r="AC24" s="352"/>
      <c r="AD24" s="352"/>
    </row>
    <row r="25" spans="1:30" ht="15" customHeight="1" x14ac:dyDescent="0.25">
      <c r="A25" s="352"/>
      <c r="B25" s="31"/>
      <c r="C25" s="882" t="s">
        <v>568</v>
      </c>
      <c r="D25" s="505"/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6"/>
      <c r="Q25" s="352"/>
      <c r="R25" s="490"/>
      <c r="S25" s="491"/>
      <c r="T25" s="491"/>
      <c r="U25" s="491"/>
      <c r="V25" s="491"/>
      <c r="W25" s="491"/>
      <c r="X25" s="491"/>
      <c r="Y25" s="491"/>
      <c r="Z25" s="491"/>
      <c r="AA25" s="479"/>
      <c r="AB25" s="360"/>
      <c r="AC25" s="352"/>
      <c r="AD25" s="352"/>
    </row>
    <row r="26" spans="1:30" ht="15" customHeight="1" x14ac:dyDescent="0.25">
      <c r="A26" s="352"/>
      <c r="B26" s="31"/>
      <c r="C26" s="507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99"/>
      <c r="Q26" s="352"/>
      <c r="R26" s="352"/>
      <c r="S26" s="352"/>
      <c r="T26" s="352"/>
      <c r="U26" s="352"/>
      <c r="V26" s="352"/>
      <c r="W26" s="352"/>
      <c r="X26" s="352"/>
      <c r="Y26" s="352"/>
      <c r="Z26" s="352"/>
      <c r="AA26" s="352"/>
      <c r="AB26" s="360"/>
      <c r="AC26" s="352"/>
      <c r="AD26" s="352"/>
    </row>
    <row r="27" spans="1:30" ht="15" customHeight="1" x14ac:dyDescent="0.25">
      <c r="A27" s="352"/>
      <c r="B27" s="31"/>
      <c r="C27" s="507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99"/>
      <c r="Q27" s="362"/>
      <c r="R27" s="365" t="s">
        <v>130</v>
      </c>
      <c r="S27" s="365"/>
      <c r="T27" s="365"/>
      <c r="U27" s="365"/>
      <c r="V27" s="365"/>
      <c r="W27" s="362"/>
      <c r="X27" s="362"/>
      <c r="Y27" s="362"/>
      <c r="Z27" s="352"/>
      <c r="AA27" s="362"/>
      <c r="AB27" s="360"/>
      <c r="AC27" s="352"/>
      <c r="AD27" s="352"/>
    </row>
    <row r="28" spans="1:30" ht="15" customHeight="1" x14ac:dyDescent="0.25">
      <c r="A28" s="352"/>
      <c r="B28" s="31"/>
      <c r="C28" s="507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99"/>
      <c r="Q28" s="352"/>
      <c r="R28" s="37"/>
      <c r="S28" s="352" t="s">
        <v>15</v>
      </c>
      <c r="T28" s="352"/>
      <c r="U28" s="37"/>
      <c r="V28" s="352" t="s">
        <v>27</v>
      </c>
      <c r="W28" s="352"/>
      <c r="X28" s="37"/>
      <c r="Y28" s="367" t="s">
        <v>46</v>
      </c>
      <c r="Z28" s="352"/>
      <c r="AA28" s="352"/>
      <c r="AB28" s="360"/>
      <c r="AC28" s="352"/>
      <c r="AD28" s="352"/>
    </row>
    <row r="29" spans="1:30" ht="15" customHeight="1" x14ac:dyDescent="0.25">
      <c r="A29" s="352"/>
      <c r="B29" s="31"/>
      <c r="C29" s="507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99"/>
      <c r="Q29" s="352"/>
      <c r="R29" s="352"/>
      <c r="S29" s="352"/>
      <c r="T29" s="352"/>
      <c r="U29" s="352"/>
      <c r="V29" s="352"/>
      <c r="W29" s="352"/>
      <c r="X29" s="352"/>
      <c r="Y29" s="352"/>
      <c r="Z29" s="352"/>
      <c r="AA29" s="352"/>
      <c r="AB29" s="360"/>
      <c r="AC29" s="352"/>
      <c r="AD29" s="352"/>
    </row>
    <row r="30" spans="1:30" ht="15" customHeight="1" x14ac:dyDescent="0.25">
      <c r="A30" s="352"/>
      <c r="B30" s="31"/>
      <c r="C30" s="508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10"/>
      <c r="Q30" s="352"/>
      <c r="R30" s="365" t="s">
        <v>131</v>
      </c>
      <c r="S30" s="352"/>
      <c r="T30" s="352"/>
      <c r="U30" s="352"/>
      <c r="V30" s="352"/>
      <c r="W30" s="497" t="s">
        <v>21</v>
      </c>
      <c r="X30" s="491"/>
      <c r="Y30" s="491"/>
      <c r="Z30" s="491"/>
      <c r="AA30" s="479"/>
      <c r="AB30" s="360"/>
      <c r="AC30" s="352"/>
      <c r="AD30" s="352"/>
    </row>
    <row r="31" spans="1:30" ht="15" customHeight="1" x14ac:dyDescent="0.25">
      <c r="A31" s="352"/>
      <c r="B31" s="31"/>
      <c r="C31" s="362"/>
      <c r="D31" s="362"/>
      <c r="E31" s="362"/>
      <c r="F31" s="362"/>
      <c r="G31" s="36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65"/>
      <c r="S31" s="352"/>
      <c r="T31" s="352"/>
      <c r="U31" s="352"/>
      <c r="V31" s="352"/>
      <c r="W31" s="352"/>
      <c r="X31" s="352"/>
      <c r="Y31" s="352"/>
      <c r="Z31" s="352"/>
      <c r="AA31" s="352"/>
      <c r="AB31" s="360"/>
      <c r="AC31" s="352"/>
      <c r="AD31" s="352"/>
    </row>
    <row r="32" spans="1:30" ht="15" customHeight="1" x14ac:dyDescent="0.25">
      <c r="A32" s="352"/>
      <c r="B32" s="31"/>
      <c r="C32" s="365" t="s">
        <v>132</v>
      </c>
      <c r="D32" s="362"/>
      <c r="E32" s="362"/>
      <c r="F32" s="362"/>
      <c r="G32" s="362"/>
      <c r="H32" s="36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352"/>
      <c r="Y32" s="352"/>
      <c r="Z32" s="352"/>
      <c r="AA32" s="352"/>
      <c r="AB32" s="360"/>
      <c r="AC32" s="352"/>
      <c r="AD32" s="352"/>
    </row>
    <row r="33" spans="1:30" ht="39.75" customHeight="1" x14ac:dyDescent="0.25">
      <c r="A33" s="352"/>
      <c r="B33" s="31"/>
      <c r="C33" s="879" t="s">
        <v>500</v>
      </c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  <c r="AA33" s="479"/>
      <c r="AB33" s="360"/>
      <c r="AC33" s="352"/>
      <c r="AD33" s="352"/>
    </row>
    <row r="34" spans="1:30" ht="15" customHeight="1" x14ac:dyDescent="0.25">
      <c r="A34" s="352"/>
      <c r="B34" s="31"/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2"/>
      <c r="T34" s="362"/>
      <c r="U34" s="362"/>
      <c r="V34" s="362"/>
      <c r="W34" s="362"/>
      <c r="X34" s="362"/>
      <c r="Y34" s="362"/>
      <c r="Z34" s="362"/>
      <c r="AA34" s="362"/>
      <c r="AB34" s="368"/>
      <c r="AC34" s="352"/>
      <c r="AD34" s="352"/>
    </row>
    <row r="35" spans="1:30" ht="15" customHeight="1" x14ac:dyDescent="0.25">
      <c r="A35" s="352"/>
      <c r="B35" s="31"/>
      <c r="C35" s="356" t="s">
        <v>134</v>
      </c>
      <c r="D35" s="362"/>
      <c r="E35" s="362"/>
      <c r="F35" s="362"/>
      <c r="G35" s="362"/>
      <c r="H35" s="362"/>
      <c r="I35" s="362"/>
      <c r="J35" s="362"/>
      <c r="K35" s="362"/>
      <c r="L35" s="362"/>
      <c r="M35" s="356" t="s">
        <v>134</v>
      </c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8"/>
      <c r="AC35" s="352"/>
      <c r="AD35" s="352"/>
    </row>
    <row r="36" spans="1:30" ht="29.25" customHeight="1" x14ac:dyDescent="0.25">
      <c r="A36" s="352"/>
      <c r="B36" s="31"/>
      <c r="C36" s="497" t="s">
        <v>501</v>
      </c>
      <c r="D36" s="491"/>
      <c r="E36" s="491"/>
      <c r="F36" s="491"/>
      <c r="G36" s="491"/>
      <c r="H36" s="491"/>
      <c r="I36" s="491"/>
      <c r="J36" s="491"/>
      <c r="K36" s="479"/>
      <c r="L36" s="362"/>
      <c r="M36" s="497"/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8"/>
      <c r="AC36" s="352"/>
      <c r="AD36" s="352"/>
    </row>
    <row r="37" spans="1:30" ht="15" customHeight="1" x14ac:dyDescent="0.25">
      <c r="A37" s="352"/>
      <c r="B37" s="31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60"/>
      <c r="AC37" s="352"/>
      <c r="AD37" s="352"/>
    </row>
    <row r="38" spans="1:30" ht="15" customHeight="1" x14ac:dyDescent="0.25">
      <c r="A38" s="352"/>
      <c r="B38" s="31"/>
      <c r="C38" s="369" t="s">
        <v>137</v>
      </c>
      <c r="D38" s="369"/>
      <c r="E38" s="369"/>
      <c r="F38" s="369"/>
      <c r="G38" s="370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71"/>
      <c r="AB38" s="360"/>
      <c r="AC38" s="352"/>
      <c r="AD38" s="352"/>
    </row>
    <row r="39" spans="1:30" ht="90" customHeight="1" x14ac:dyDescent="0.25">
      <c r="A39" s="352"/>
      <c r="B39" s="31"/>
      <c r="C39" s="496" t="s">
        <v>502</v>
      </c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79"/>
      <c r="AB39" s="360"/>
      <c r="AC39" s="352"/>
      <c r="AD39" s="352"/>
    </row>
    <row r="40" spans="1:30" ht="15" customHeight="1" x14ac:dyDescent="0.25">
      <c r="A40" s="352"/>
      <c r="B40" s="31"/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60"/>
      <c r="AC40" s="352"/>
      <c r="AD40" s="352"/>
    </row>
    <row r="41" spans="1:30" ht="15.75" customHeight="1" x14ac:dyDescent="0.25">
      <c r="A41" s="352"/>
      <c r="B41" s="31"/>
      <c r="C41" s="495" t="s">
        <v>139</v>
      </c>
      <c r="D41" s="487"/>
      <c r="E41" s="365"/>
      <c r="F41" s="489" t="s">
        <v>22</v>
      </c>
      <c r="G41" s="479"/>
      <c r="H41" s="365"/>
      <c r="I41" s="352"/>
      <c r="J41" s="372" t="s">
        <v>140</v>
      </c>
      <c r="K41" s="489">
        <v>5</v>
      </c>
      <c r="L41" s="491"/>
      <c r="M41" s="491"/>
      <c r="N41" s="479"/>
      <c r="O41" s="365"/>
      <c r="P41" s="365"/>
      <c r="Q41" s="356" t="s">
        <v>141</v>
      </c>
      <c r="R41" s="352"/>
      <c r="S41" s="365"/>
      <c r="T41" s="365"/>
      <c r="U41" s="365"/>
      <c r="V41" s="365"/>
      <c r="W41" s="489" t="s">
        <v>20</v>
      </c>
      <c r="X41" s="491"/>
      <c r="Y41" s="491"/>
      <c r="Z41" s="491"/>
      <c r="AA41" s="479"/>
      <c r="AB41" s="364"/>
      <c r="AC41" s="352"/>
      <c r="AD41" s="352"/>
    </row>
    <row r="42" spans="1:30" ht="15.75" customHeight="1" x14ac:dyDescent="0.25">
      <c r="A42" s="352"/>
      <c r="B42" s="31"/>
      <c r="C42" s="352"/>
      <c r="D42" s="352"/>
      <c r="E42" s="352"/>
      <c r="F42" s="367"/>
      <c r="G42" s="367"/>
      <c r="H42" s="367"/>
      <c r="I42" s="367"/>
      <c r="J42" s="367"/>
      <c r="K42" s="367"/>
      <c r="L42" s="367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60"/>
      <c r="AC42" s="352"/>
      <c r="AD42" s="352"/>
    </row>
    <row r="43" spans="1:30" ht="32.25" customHeight="1" x14ac:dyDescent="0.25">
      <c r="A43" s="352"/>
      <c r="B43" s="31"/>
      <c r="C43" s="352"/>
      <c r="D43" s="372" t="s">
        <v>142</v>
      </c>
      <c r="E43" s="365"/>
      <c r="F43" s="496"/>
      <c r="G43" s="491"/>
      <c r="H43" s="491"/>
      <c r="I43" s="491"/>
      <c r="J43" s="491"/>
      <c r="K43" s="491"/>
      <c r="L43" s="491"/>
      <c r="M43" s="479"/>
      <c r="N43" s="352"/>
      <c r="O43" s="372" t="s">
        <v>144</v>
      </c>
      <c r="P43" s="497">
        <v>0</v>
      </c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79"/>
      <c r="AB43" s="360"/>
      <c r="AC43" s="352"/>
      <c r="AD43" s="352"/>
    </row>
    <row r="44" spans="1:30" ht="15.75" customHeight="1" x14ac:dyDescent="0.25">
      <c r="A44" s="352"/>
      <c r="B44" s="31"/>
      <c r="C44" s="365"/>
      <c r="D44" s="365"/>
      <c r="E44" s="365"/>
      <c r="F44" s="367"/>
      <c r="G44" s="367"/>
      <c r="H44" s="367"/>
      <c r="I44" s="367"/>
      <c r="J44" s="367"/>
      <c r="K44" s="367"/>
      <c r="L44" s="367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4"/>
      <c r="AC44" s="352"/>
      <c r="AD44" s="352"/>
    </row>
    <row r="45" spans="1:30" ht="15.75" customHeight="1" x14ac:dyDescent="0.25">
      <c r="A45" s="352"/>
      <c r="B45" s="31"/>
      <c r="C45" s="352"/>
      <c r="D45" s="372" t="s">
        <v>145</v>
      </c>
      <c r="E45" s="352"/>
      <c r="F45" s="490" t="s">
        <v>146</v>
      </c>
      <c r="G45" s="479"/>
      <c r="H45" s="352"/>
      <c r="I45" s="352"/>
      <c r="J45" s="365" t="s">
        <v>147</v>
      </c>
      <c r="K45" s="352"/>
      <c r="L45" s="490" t="s">
        <v>148</v>
      </c>
      <c r="M45" s="491"/>
      <c r="N45" s="479"/>
      <c r="O45" s="365"/>
      <c r="P45" s="365"/>
      <c r="Q45" s="352"/>
      <c r="R45" s="365" t="s">
        <v>149</v>
      </c>
      <c r="S45" s="365"/>
      <c r="T45" s="365"/>
      <c r="U45" s="365"/>
      <c r="V45" s="365"/>
      <c r="W45" s="498"/>
      <c r="X45" s="491"/>
      <c r="Y45" s="491"/>
      <c r="Z45" s="491"/>
      <c r="AA45" s="479"/>
      <c r="AB45" s="364"/>
      <c r="AC45" s="352"/>
      <c r="AD45" s="352"/>
    </row>
    <row r="46" spans="1:30" ht="15.75" customHeight="1" x14ac:dyDescent="0.25">
      <c r="A46" s="352"/>
      <c r="B46" s="31"/>
      <c r="C46" s="352"/>
      <c r="D46" s="352"/>
      <c r="E46" s="352"/>
      <c r="F46" s="29"/>
      <c r="G46" s="352"/>
      <c r="H46" s="352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6"/>
      <c r="X46" s="356"/>
      <c r="Y46" s="356"/>
      <c r="Z46" s="356"/>
      <c r="AA46" s="356"/>
      <c r="AB46" s="357"/>
      <c r="AC46" s="352"/>
      <c r="AD46" s="352"/>
    </row>
    <row r="47" spans="1:30" ht="15.75" customHeight="1" x14ac:dyDescent="0.25">
      <c r="A47" s="352"/>
      <c r="B47" s="31"/>
      <c r="C47" s="373" t="s">
        <v>150</v>
      </c>
      <c r="D47" s="492">
        <v>2024</v>
      </c>
      <c r="E47" s="493"/>
      <c r="F47" s="494"/>
      <c r="G47" s="35"/>
      <c r="H47" s="356"/>
      <c r="I47" s="356"/>
      <c r="J47" s="356"/>
      <c r="K47" s="356"/>
      <c r="L47" s="356"/>
      <c r="M47" s="356"/>
      <c r="N47" s="356"/>
      <c r="O47" s="356"/>
      <c r="P47" s="356"/>
      <c r="Q47" s="486"/>
      <c r="R47" s="487"/>
      <c r="S47" s="487"/>
      <c r="T47" s="487"/>
      <c r="U47" s="487"/>
      <c r="V47" s="356"/>
      <c r="W47" s="356"/>
      <c r="X47" s="488"/>
      <c r="Y47" s="487"/>
      <c r="Z47" s="487"/>
      <c r="AA47" s="487"/>
      <c r="AB47" s="364"/>
      <c r="AC47" s="352"/>
      <c r="AD47" s="352"/>
    </row>
    <row r="48" spans="1:30" ht="5.25" customHeight="1" x14ac:dyDescent="0.25">
      <c r="A48" s="352"/>
      <c r="B48" s="31"/>
      <c r="C48" s="365"/>
      <c r="D48" s="38"/>
      <c r="E48" s="38"/>
      <c r="F48" s="38"/>
      <c r="G48" s="352"/>
      <c r="H48" s="356"/>
      <c r="I48" s="356"/>
      <c r="J48" s="356"/>
      <c r="K48" s="356"/>
      <c r="L48" s="356"/>
      <c r="M48" s="356"/>
      <c r="N48" s="356"/>
      <c r="O48" s="356"/>
      <c r="P48" s="356"/>
      <c r="Q48" s="362"/>
      <c r="R48" s="362"/>
      <c r="S48" s="362"/>
      <c r="T48" s="362"/>
      <c r="U48" s="362"/>
      <c r="V48" s="356"/>
      <c r="W48" s="356"/>
      <c r="X48" s="358"/>
      <c r="Y48" s="358"/>
      <c r="Z48" s="358"/>
      <c r="AA48" s="358"/>
      <c r="AB48" s="364"/>
      <c r="AC48" s="352"/>
      <c r="AD48" s="352"/>
    </row>
    <row r="49" spans="1:30" ht="15.75" customHeight="1" x14ac:dyDescent="0.25">
      <c r="A49" s="352"/>
      <c r="B49" s="31"/>
      <c r="C49" s="365" t="s">
        <v>140</v>
      </c>
      <c r="D49" s="497">
        <v>1.2</v>
      </c>
      <c r="E49" s="491"/>
      <c r="F49" s="479"/>
      <c r="G49" s="352"/>
      <c r="H49" s="356"/>
      <c r="I49" s="356"/>
      <c r="J49" s="356"/>
      <c r="K49" s="356"/>
      <c r="L49" s="356"/>
      <c r="M49" s="356"/>
      <c r="N49" s="356"/>
      <c r="O49" s="356"/>
      <c r="P49" s="356"/>
      <c r="Q49" s="486"/>
      <c r="R49" s="487"/>
      <c r="S49" s="487"/>
      <c r="T49" s="487"/>
      <c r="U49" s="487"/>
      <c r="V49" s="356"/>
      <c r="W49" s="356"/>
      <c r="X49" s="488"/>
      <c r="Y49" s="487"/>
      <c r="Z49" s="487"/>
      <c r="AA49" s="487"/>
      <c r="AB49" s="357"/>
      <c r="AC49" s="352"/>
      <c r="AD49" s="352"/>
    </row>
    <row r="50" spans="1:30" ht="15.75" customHeight="1" x14ac:dyDescent="0.25">
      <c r="A50" s="352"/>
      <c r="B50" s="31"/>
      <c r="C50" s="352"/>
      <c r="D50" s="352"/>
      <c r="E50" s="352"/>
      <c r="F50" s="352"/>
      <c r="G50" s="352"/>
      <c r="H50" s="352"/>
      <c r="I50" s="356"/>
      <c r="J50" s="356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57"/>
      <c r="AC50" s="352"/>
      <c r="AD50" s="352"/>
    </row>
    <row r="51" spans="1:30" ht="15.75" customHeight="1" x14ac:dyDescent="0.25">
      <c r="A51" s="352"/>
      <c r="B51" s="31"/>
      <c r="C51" s="365"/>
      <c r="D51" s="489" t="s">
        <v>151</v>
      </c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79"/>
      <c r="Z51" s="366"/>
      <c r="AA51" s="366"/>
      <c r="AB51" s="374"/>
      <c r="AC51" s="352"/>
      <c r="AD51" s="352"/>
    </row>
    <row r="52" spans="1:30" ht="15.75" customHeight="1" x14ac:dyDescent="0.25">
      <c r="A52" s="352"/>
      <c r="B52" s="31"/>
      <c r="C52" s="352"/>
      <c r="D52" s="528" t="s">
        <v>152</v>
      </c>
      <c r="E52" s="491"/>
      <c r="F52" s="491"/>
      <c r="G52" s="491"/>
      <c r="H52" s="479"/>
      <c r="I52" s="524" t="s">
        <v>153</v>
      </c>
      <c r="J52" s="491"/>
      <c r="K52" s="491"/>
      <c r="L52" s="491"/>
      <c r="M52" s="491"/>
      <c r="N52" s="491"/>
      <c r="O52" s="491"/>
      <c r="P52" s="479"/>
      <c r="Q52" s="525" t="s">
        <v>154</v>
      </c>
      <c r="R52" s="491"/>
      <c r="S52" s="491"/>
      <c r="T52" s="491"/>
      <c r="U52" s="491"/>
      <c r="V52" s="491"/>
      <c r="W52" s="491"/>
      <c r="X52" s="491"/>
      <c r="Y52" s="479"/>
      <c r="Z52" s="366"/>
      <c r="AA52" s="366"/>
      <c r="AB52" s="374"/>
      <c r="AC52" s="352"/>
      <c r="AD52" s="352"/>
    </row>
    <row r="53" spans="1:30" ht="15.75" customHeight="1" x14ac:dyDescent="0.25">
      <c r="A53" s="375"/>
      <c r="B53" s="39"/>
      <c r="C53" s="40"/>
      <c r="D53" s="529" t="s">
        <v>155</v>
      </c>
      <c r="E53" s="491"/>
      <c r="F53" s="491"/>
      <c r="G53" s="491"/>
      <c r="H53" s="479"/>
      <c r="I53" s="526" t="s">
        <v>156</v>
      </c>
      <c r="J53" s="491"/>
      <c r="K53" s="491"/>
      <c r="L53" s="491"/>
      <c r="M53" s="491"/>
      <c r="N53" s="491"/>
      <c r="O53" s="491"/>
      <c r="P53" s="479"/>
      <c r="Q53" s="527" t="s">
        <v>157</v>
      </c>
      <c r="R53" s="491"/>
      <c r="S53" s="491"/>
      <c r="T53" s="491"/>
      <c r="U53" s="491"/>
      <c r="V53" s="491"/>
      <c r="W53" s="491"/>
      <c r="X53" s="491"/>
      <c r="Y53" s="479"/>
      <c r="Z53" s="375"/>
      <c r="AA53" s="375"/>
      <c r="AB53" s="376"/>
      <c r="AC53" s="375"/>
      <c r="AD53" s="375"/>
    </row>
    <row r="54" spans="1:30" ht="15.75" customHeight="1" x14ac:dyDescent="0.25">
      <c r="A54" s="352"/>
      <c r="B54" s="31"/>
      <c r="C54" s="377"/>
      <c r="D54" s="377"/>
      <c r="E54" s="377"/>
      <c r="F54" s="377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7"/>
      <c r="AA54" s="377"/>
      <c r="AB54" s="361"/>
      <c r="AC54" s="352"/>
      <c r="AD54" s="352"/>
    </row>
    <row r="55" spans="1:30" ht="15.75" customHeight="1" x14ac:dyDescent="0.25">
      <c r="A55" s="379"/>
      <c r="B55" s="41"/>
      <c r="C55" s="517" t="s">
        <v>158</v>
      </c>
      <c r="D55" s="491"/>
      <c r="E55" s="491"/>
      <c r="F55" s="479"/>
      <c r="G55" s="522" t="s">
        <v>159</v>
      </c>
      <c r="H55" s="523" t="s">
        <v>160</v>
      </c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6"/>
      <c r="AB55" s="374"/>
      <c r="AC55" s="379"/>
      <c r="AD55" s="379"/>
    </row>
    <row r="56" spans="1:30" ht="15.75" customHeight="1" x14ac:dyDescent="0.25">
      <c r="A56" s="379"/>
      <c r="B56" s="41"/>
      <c r="C56" s="42" t="s">
        <v>161</v>
      </c>
      <c r="D56" s="43" t="s">
        <v>535</v>
      </c>
      <c r="E56" s="517" t="s">
        <v>162</v>
      </c>
      <c r="F56" s="479"/>
      <c r="G56" s="463"/>
      <c r="H56" s="508"/>
      <c r="I56" s="509"/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  <c r="U56" s="509"/>
      <c r="V56" s="509"/>
      <c r="W56" s="509"/>
      <c r="X56" s="509"/>
      <c r="Y56" s="509"/>
      <c r="Z56" s="509"/>
      <c r="AA56" s="510"/>
      <c r="AB56" s="374"/>
      <c r="AC56" s="379"/>
      <c r="AD56" s="379"/>
    </row>
    <row r="57" spans="1:30" ht="15.75" customHeight="1" x14ac:dyDescent="0.25">
      <c r="A57" s="379"/>
      <c r="B57" s="41"/>
      <c r="C57" s="44">
        <v>2024</v>
      </c>
      <c r="D57" s="45">
        <v>45474</v>
      </c>
      <c r="E57" s="516">
        <v>45656</v>
      </c>
      <c r="F57" s="479"/>
      <c r="G57" s="46">
        <v>1.2</v>
      </c>
      <c r="H57" s="52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  <c r="AA57" s="479"/>
      <c r="AB57" s="374"/>
      <c r="AC57" s="379"/>
      <c r="AD57" s="379"/>
    </row>
    <row r="58" spans="1:30" ht="15.75" customHeight="1" x14ac:dyDescent="0.25">
      <c r="A58" s="379"/>
      <c r="B58" s="41"/>
      <c r="C58" s="44">
        <v>2025</v>
      </c>
      <c r="D58" s="45">
        <v>45658</v>
      </c>
      <c r="E58" s="516">
        <v>46021</v>
      </c>
      <c r="F58" s="479"/>
      <c r="G58" s="46">
        <v>1.7</v>
      </c>
      <c r="H58" s="52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79"/>
      <c r="AB58" s="374"/>
      <c r="AC58" s="379"/>
      <c r="AD58" s="379"/>
    </row>
    <row r="59" spans="1:30" ht="15.75" customHeight="1" x14ac:dyDescent="0.25">
      <c r="A59" s="379"/>
      <c r="B59" s="41"/>
      <c r="C59" s="44">
        <v>2026</v>
      </c>
      <c r="D59" s="45">
        <v>46023</v>
      </c>
      <c r="E59" s="516">
        <v>46386</v>
      </c>
      <c r="F59" s="479"/>
      <c r="G59" s="46">
        <v>1.1000000000000001</v>
      </c>
      <c r="H59" s="52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79"/>
      <c r="AB59" s="374"/>
      <c r="AC59" s="379"/>
      <c r="AD59" s="379"/>
    </row>
    <row r="60" spans="1:30" ht="15.75" customHeight="1" x14ac:dyDescent="0.25">
      <c r="A60" s="379"/>
      <c r="B60" s="41"/>
      <c r="C60" s="44">
        <v>2027</v>
      </c>
      <c r="D60" s="45">
        <v>46388</v>
      </c>
      <c r="E60" s="516">
        <v>46751</v>
      </c>
      <c r="F60" s="479"/>
      <c r="G60" s="46">
        <v>1</v>
      </c>
      <c r="H60" s="52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491"/>
      <c r="U60" s="491"/>
      <c r="V60" s="491"/>
      <c r="W60" s="491"/>
      <c r="X60" s="491"/>
      <c r="Y60" s="491"/>
      <c r="Z60" s="491"/>
      <c r="AA60" s="479"/>
      <c r="AB60" s="374"/>
      <c r="AC60" s="379"/>
      <c r="AD60" s="379"/>
    </row>
    <row r="61" spans="1:30" ht="15.75" customHeight="1" x14ac:dyDescent="0.25">
      <c r="A61" s="379"/>
      <c r="B61" s="41"/>
      <c r="C61" s="44"/>
      <c r="D61" s="44"/>
      <c r="E61" s="517"/>
      <c r="F61" s="479"/>
      <c r="G61" s="43"/>
      <c r="H61" s="517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  <c r="AA61" s="479"/>
      <c r="AB61" s="374"/>
      <c r="AC61" s="379"/>
      <c r="AD61" s="379"/>
    </row>
    <row r="62" spans="1:30" ht="15.75" customHeight="1" x14ac:dyDescent="0.25">
      <c r="A62" s="352"/>
      <c r="B62" s="31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60"/>
      <c r="AC62" s="352"/>
      <c r="AD62" s="352"/>
    </row>
    <row r="63" spans="1:30" ht="15.75" customHeight="1" x14ac:dyDescent="0.25">
      <c r="A63" s="352"/>
      <c r="B63" s="31"/>
      <c r="C63" s="495" t="s">
        <v>163</v>
      </c>
      <c r="D63" s="487"/>
      <c r="E63" s="365"/>
      <c r="F63" s="356" t="s">
        <v>164</v>
      </c>
      <c r="G63" s="47"/>
      <c r="H63" s="367"/>
      <c r="I63" s="356" t="s">
        <v>165</v>
      </c>
      <c r="J63" s="352"/>
      <c r="K63" s="490"/>
      <c r="L63" s="479"/>
      <c r="M63" s="365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60"/>
      <c r="AC63" s="352"/>
      <c r="AD63" s="352"/>
    </row>
    <row r="64" spans="1:30" ht="15.75" customHeight="1" x14ac:dyDescent="0.25">
      <c r="A64" s="352"/>
      <c r="B64" s="380"/>
      <c r="C64" s="371"/>
      <c r="D64" s="371"/>
      <c r="E64" s="371"/>
      <c r="F64" s="371"/>
      <c r="G64" s="371"/>
      <c r="H64" s="371"/>
      <c r="I64" s="371"/>
      <c r="J64" s="371"/>
      <c r="K64" s="371"/>
      <c r="L64" s="371"/>
      <c r="M64" s="371"/>
      <c r="N64" s="371"/>
      <c r="O64" s="371"/>
      <c r="P64" s="371"/>
      <c r="Q64" s="371"/>
      <c r="R64" s="371"/>
      <c r="S64" s="371"/>
      <c r="T64" s="371"/>
      <c r="U64" s="371"/>
      <c r="V64" s="371"/>
      <c r="W64" s="371"/>
      <c r="X64" s="371"/>
      <c r="Y64" s="371"/>
      <c r="Z64" s="371"/>
      <c r="AA64" s="371"/>
      <c r="AB64" s="381"/>
      <c r="AC64" s="352"/>
      <c r="AD64" s="352"/>
    </row>
    <row r="65" spans="1:30" ht="15.75" customHeight="1" x14ac:dyDescent="0.25">
      <c r="A65" s="352"/>
      <c r="B65" s="515" t="s">
        <v>166</v>
      </c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  <c r="AA65" s="491"/>
      <c r="AB65" s="479"/>
      <c r="AC65" s="352"/>
      <c r="AD65" s="352"/>
    </row>
    <row r="66" spans="1:30" ht="15.75" customHeight="1" x14ac:dyDescent="0.25">
      <c r="A66" s="352"/>
      <c r="B66" s="48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82"/>
      <c r="Z66" s="382"/>
      <c r="AA66" s="382"/>
      <c r="AB66" s="49"/>
      <c r="AC66" s="352"/>
      <c r="AD66" s="352"/>
    </row>
    <row r="67" spans="1:30" ht="29.25" customHeight="1" x14ac:dyDescent="0.25">
      <c r="A67" s="352"/>
      <c r="B67" s="517" t="s">
        <v>161</v>
      </c>
      <c r="C67" s="479"/>
      <c r="D67" s="43"/>
      <c r="E67" s="517" t="s">
        <v>167</v>
      </c>
      <c r="F67" s="479"/>
      <c r="G67" s="43"/>
      <c r="H67" s="489" t="s">
        <v>168</v>
      </c>
      <c r="I67" s="479"/>
      <c r="J67" s="517"/>
      <c r="K67" s="479"/>
      <c r="L67" s="520"/>
      <c r="M67" s="487"/>
      <c r="N67" s="43" t="s">
        <v>169</v>
      </c>
      <c r="O67" s="517"/>
      <c r="P67" s="491"/>
      <c r="Q67" s="479"/>
      <c r="R67" s="517" t="s">
        <v>170</v>
      </c>
      <c r="S67" s="491"/>
      <c r="T67" s="479"/>
      <c r="U67" s="517"/>
      <c r="V67" s="491"/>
      <c r="W67" s="479"/>
      <c r="X67" s="517" t="s">
        <v>171</v>
      </c>
      <c r="Y67" s="479"/>
      <c r="Z67" s="517"/>
      <c r="AA67" s="491"/>
      <c r="AB67" s="479"/>
      <c r="AC67" s="352"/>
      <c r="AD67" s="352"/>
    </row>
    <row r="68" spans="1:30" ht="15.75" customHeight="1" x14ac:dyDescent="0.25">
      <c r="A68" s="352"/>
      <c r="B68" s="48"/>
      <c r="C68" s="382"/>
      <c r="D68" s="382"/>
      <c r="E68" s="382"/>
      <c r="F68" s="375"/>
      <c r="G68" s="383"/>
      <c r="H68" s="384"/>
      <c r="I68" s="384"/>
      <c r="J68" s="375"/>
      <c r="K68" s="375"/>
      <c r="L68" s="375"/>
      <c r="M68" s="375"/>
      <c r="N68" s="384"/>
      <c r="O68" s="375"/>
      <c r="P68" s="375"/>
      <c r="Q68" s="375"/>
      <c r="R68" s="375"/>
      <c r="S68" s="384"/>
      <c r="T68" s="362"/>
      <c r="U68" s="362"/>
      <c r="V68" s="352"/>
      <c r="W68" s="384"/>
      <c r="X68" s="372"/>
      <c r="Y68" s="372"/>
      <c r="Z68" s="50"/>
      <c r="AA68" s="28"/>
      <c r="AB68" s="51"/>
      <c r="AC68" s="352"/>
      <c r="AD68" s="352"/>
    </row>
    <row r="69" spans="1:30" ht="15.75" customHeight="1" x14ac:dyDescent="0.25">
      <c r="A69" s="352"/>
      <c r="B69" s="515" t="s">
        <v>172</v>
      </c>
      <c r="C69" s="479"/>
      <c r="D69" s="518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509"/>
      <c r="AA69" s="509"/>
      <c r="AB69" s="510"/>
      <c r="AC69" s="352"/>
      <c r="AD69" s="352"/>
    </row>
    <row r="70" spans="1:30" ht="15.75" customHeight="1" x14ac:dyDescent="0.25">
      <c r="A70" s="352"/>
      <c r="B70" s="48"/>
      <c r="C70" s="382"/>
      <c r="D70" s="382"/>
      <c r="E70" s="382"/>
      <c r="F70" s="375"/>
      <c r="G70" s="383"/>
      <c r="H70" s="384"/>
      <c r="I70" s="384"/>
      <c r="J70" s="375"/>
      <c r="K70" s="375"/>
      <c r="L70" s="375"/>
      <c r="M70" s="375"/>
      <c r="N70" s="384"/>
      <c r="O70" s="375"/>
      <c r="P70" s="375"/>
      <c r="Q70" s="375"/>
      <c r="R70" s="375"/>
      <c r="S70" s="384"/>
      <c r="T70" s="362"/>
      <c r="U70" s="362"/>
      <c r="V70" s="352"/>
      <c r="W70" s="384"/>
      <c r="X70" s="372"/>
      <c r="Y70" s="372"/>
      <c r="Z70" s="50"/>
      <c r="AA70" s="28"/>
      <c r="AB70" s="51"/>
      <c r="AC70" s="352"/>
      <c r="AD70" s="352"/>
    </row>
    <row r="71" spans="1:30" ht="15.75" customHeight="1" x14ac:dyDescent="0.25">
      <c r="A71" s="352"/>
      <c r="B71" s="515" t="s">
        <v>173</v>
      </c>
      <c r="C71" s="479"/>
      <c r="D71" s="519"/>
      <c r="E71" s="509"/>
      <c r="F71" s="509"/>
      <c r="G71" s="509"/>
      <c r="H71" s="509"/>
      <c r="I71" s="509"/>
      <c r="J71" s="509"/>
      <c r="K71" s="509"/>
      <c r="L71" s="509"/>
      <c r="M71" s="509"/>
      <c r="N71" s="509"/>
      <c r="O71" s="509"/>
      <c r="P71" s="509"/>
      <c r="Q71" s="509"/>
      <c r="R71" s="509"/>
      <c r="S71" s="509"/>
      <c r="T71" s="509"/>
      <c r="U71" s="509"/>
      <c r="V71" s="509"/>
      <c r="W71" s="509"/>
      <c r="X71" s="509"/>
      <c r="Y71" s="509"/>
      <c r="Z71" s="509"/>
      <c r="AA71" s="509"/>
      <c r="AB71" s="510"/>
      <c r="AC71" s="352"/>
      <c r="AD71" s="352"/>
    </row>
    <row r="72" spans="1:30" ht="15.75" customHeight="1" x14ac:dyDescent="0.25">
      <c r="A72" s="352"/>
      <c r="B72" s="48"/>
      <c r="C72" s="382"/>
      <c r="D72" s="382"/>
      <c r="E72" s="382"/>
      <c r="F72" s="375"/>
      <c r="G72" s="383"/>
      <c r="H72" s="384"/>
      <c r="I72" s="384"/>
      <c r="J72" s="375"/>
      <c r="K72" s="375"/>
      <c r="L72" s="375"/>
      <c r="M72" s="375"/>
      <c r="N72" s="384"/>
      <c r="O72" s="375"/>
      <c r="P72" s="375"/>
      <c r="Q72" s="375"/>
      <c r="R72" s="375"/>
      <c r="S72" s="384"/>
      <c r="T72" s="362"/>
      <c r="U72" s="362"/>
      <c r="V72" s="352"/>
      <c r="W72" s="384"/>
      <c r="X72" s="372"/>
      <c r="Y72" s="372"/>
      <c r="Z72" s="372"/>
      <c r="AA72" s="362"/>
      <c r="AB72" s="368"/>
      <c r="AC72" s="352"/>
      <c r="AD72" s="352"/>
    </row>
    <row r="73" spans="1:30" ht="15.75" customHeight="1" x14ac:dyDescent="0.25">
      <c r="A73" s="352"/>
      <c r="B73" s="515" t="s">
        <v>174</v>
      </c>
      <c r="C73" s="479"/>
      <c r="D73" s="519"/>
      <c r="E73" s="509"/>
      <c r="F73" s="509"/>
      <c r="G73" s="509"/>
      <c r="H73" s="509"/>
      <c r="I73" s="509"/>
      <c r="J73" s="509"/>
      <c r="K73" s="509"/>
      <c r="L73" s="509"/>
      <c r="M73" s="509"/>
      <c r="N73" s="509"/>
      <c r="O73" s="509"/>
      <c r="P73" s="509"/>
      <c r="Q73" s="509"/>
      <c r="R73" s="509"/>
      <c r="S73" s="509"/>
      <c r="T73" s="509"/>
      <c r="U73" s="509"/>
      <c r="V73" s="509"/>
      <c r="W73" s="509"/>
      <c r="X73" s="509"/>
      <c r="Y73" s="509"/>
      <c r="Z73" s="509"/>
      <c r="AA73" s="509"/>
      <c r="AB73" s="510"/>
      <c r="AC73" s="352"/>
      <c r="AD73" s="352"/>
    </row>
    <row r="74" spans="1:30" ht="15.75" customHeight="1" x14ac:dyDescent="0.25">
      <c r="A74" s="352"/>
      <c r="B74" s="48"/>
      <c r="C74" s="382"/>
      <c r="D74" s="382"/>
      <c r="E74" s="382"/>
      <c r="F74" s="375"/>
      <c r="G74" s="383"/>
      <c r="H74" s="384"/>
      <c r="I74" s="384"/>
      <c r="J74" s="375"/>
      <c r="K74" s="375"/>
      <c r="L74" s="375"/>
      <c r="M74" s="375"/>
      <c r="N74" s="384"/>
      <c r="O74" s="375"/>
      <c r="P74" s="375"/>
      <c r="Q74" s="375"/>
      <c r="R74" s="375"/>
      <c r="S74" s="384"/>
      <c r="T74" s="362"/>
      <c r="U74" s="362"/>
      <c r="V74" s="352"/>
      <c r="W74" s="384"/>
      <c r="X74" s="372"/>
      <c r="Y74" s="372"/>
      <c r="Z74" s="50"/>
      <c r="AA74" s="28"/>
      <c r="AB74" s="51"/>
      <c r="AC74" s="352"/>
      <c r="AD74" s="352"/>
    </row>
    <row r="75" spans="1:30" ht="15.75" customHeight="1" x14ac:dyDescent="0.25">
      <c r="A75" s="352"/>
      <c r="B75" s="515" t="s">
        <v>175</v>
      </c>
      <c r="C75" s="479"/>
      <c r="D75" s="519"/>
      <c r="E75" s="509"/>
      <c r="F75" s="509"/>
      <c r="G75" s="509"/>
      <c r="H75" s="509"/>
      <c r="I75" s="509"/>
      <c r="J75" s="509"/>
      <c r="K75" s="509"/>
      <c r="L75" s="509"/>
      <c r="M75" s="509"/>
      <c r="N75" s="509"/>
      <c r="O75" s="509"/>
      <c r="P75" s="509"/>
      <c r="Q75" s="509"/>
      <c r="R75" s="509"/>
      <c r="S75" s="509"/>
      <c r="T75" s="509"/>
      <c r="U75" s="509"/>
      <c r="V75" s="509"/>
      <c r="W75" s="509"/>
      <c r="X75" s="509"/>
      <c r="Y75" s="509"/>
      <c r="Z75" s="509"/>
      <c r="AA75" s="509"/>
      <c r="AB75" s="510"/>
      <c r="AC75" s="352"/>
      <c r="AD75" s="352"/>
    </row>
    <row r="76" spans="1:30" ht="15.75" customHeight="1" x14ac:dyDescent="0.25">
      <c r="A76" s="352"/>
      <c r="B76" s="48"/>
      <c r="C76" s="382"/>
      <c r="D76" s="382"/>
      <c r="E76" s="382"/>
      <c r="F76" s="375"/>
      <c r="G76" s="383"/>
      <c r="H76" s="384"/>
      <c r="I76" s="384"/>
      <c r="J76" s="375"/>
      <c r="K76" s="375"/>
      <c r="L76" s="375"/>
      <c r="M76" s="375"/>
      <c r="N76" s="384"/>
      <c r="O76" s="375"/>
      <c r="P76" s="375"/>
      <c r="Q76" s="375"/>
      <c r="R76" s="375"/>
      <c r="S76" s="384"/>
      <c r="T76" s="362"/>
      <c r="U76" s="362"/>
      <c r="V76" s="352"/>
      <c r="W76" s="384"/>
      <c r="X76" s="372"/>
      <c r="Y76" s="372"/>
      <c r="Z76" s="50"/>
      <c r="AA76" s="28"/>
      <c r="AB76" s="51"/>
      <c r="AC76" s="352"/>
      <c r="AD76" s="352"/>
    </row>
    <row r="77" spans="1:30" ht="15.75" customHeight="1" x14ac:dyDescent="0.25">
      <c r="A77" s="352"/>
      <c r="B77" s="515" t="s">
        <v>176</v>
      </c>
      <c r="C77" s="479"/>
      <c r="D77" s="519"/>
      <c r="E77" s="509"/>
      <c r="F77" s="509"/>
      <c r="G77" s="509"/>
      <c r="H77" s="509"/>
      <c r="I77" s="509"/>
      <c r="J77" s="509"/>
      <c r="K77" s="509"/>
      <c r="L77" s="509"/>
      <c r="M77" s="509"/>
      <c r="N77" s="509"/>
      <c r="O77" s="509"/>
      <c r="P77" s="509"/>
      <c r="Q77" s="509"/>
      <c r="R77" s="509"/>
      <c r="S77" s="509"/>
      <c r="T77" s="509"/>
      <c r="U77" s="509"/>
      <c r="V77" s="509"/>
      <c r="W77" s="509"/>
      <c r="X77" s="509"/>
      <c r="Y77" s="509"/>
      <c r="Z77" s="509"/>
      <c r="AA77" s="509"/>
      <c r="AB77" s="510"/>
      <c r="AC77" s="352"/>
      <c r="AD77" s="352"/>
    </row>
    <row r="78" spans="1:30" ht="15.75" customHeight="1" x14ac:dyDescent="0.25">
      <c r="A78" s="352"/>
      <c r="B78" s="48"/>
      <c r="C78" s="382"/>
      <c r="D78" s="382"/>
      <c r="E78" s="382"/>
      <c r="F78" s="375"/>
      <c r="G78" s="383"/>
      <c r="H78" s="384"/>
      <c r="I78" s="384"/>
      <c r="J78" s="375"/>
      <c r="K78" s="375"/>
      <c r="L78" s="375"/>
      <c r="M78" s="375"/>
      <c r="N78" s="384"/>
      <c r="O78" s="375"/>
      <c r="P78" s="375"/>
      <c r="Q78" s="375"/>
      <c r="R78" s="375"/>
      <c r="S78" s="384"/>
      <c r="T78" s="362"/>
      <c r="U78" s="362"/>
      <c r="V78" s="352"/>
      <c r="W78" s="384"/>
      <c r="X78" s="372"/>
      <c r="Y78" s="372"/>
      <c r="Z78" s="50"/>
      <c r="AA78" s="28"/>
      <c r="AB78" s="51"/>
      <c r="AC78" s="352"/>
      <c r="AD78" s="352"/>
    </row>
    <row r="79" spans="1:30" ht="15.75" customHeight="1" x14ac:dyDescent="0.25">
      <c r="A79" s="352"/>
      <c r="B79" s="515" t="s">
        <v>177</v>
      </c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79"/>
      <c r="AC79" s="352"/>
      <c r="AD79" s="352"/>
    </row>
    <row r="80" spans="1:30" ht="15.75" customHeight="1" x14ac:dyDescent="0.25">
      <c r="A80" s="352"/>
      <c r="B80" s="489" t="s">
        <v>122</v>
      </c>
      <c r="C80" s="479"/>
      <c r="D80" s="52" t="s">
        <v>178</v>
      </c>
      <c r="E80" s="489" t="s">
        <v>179</v>
      </c>
      <c r="F80" s="479"/>
      <c r="G80" s="489" t="s">
        <v>177</v>
      </c>
      <c r="H80" s="491"/>
      <c r="I80" s="491"/>
      <c r="J80" s="491"/>
      <c r="K80" s="491"/>
      <c r="L80" s="491"/>
      <c r="M80" s="491"/>
      <c r="N80" s="491"/>
      <c r="O80" s="479"/>
      <c r="P80" s="489" t="s">
        <v>180</v>
      </c>
      <c r="Q80" s="491"/>
      <c r="R80" s="491"/>
      <c r="S80" s="491"/>
      <c r="T80" s="491"/>
      <c r="U80" s="491"/>
      <c r="V80" s="491"/>
      <c r="W80" s="491"/>
      <c r="X80" s="491"/>
      <c r="Y80" s="491"/>
      <c r="Z80" s="491"/>
      <c r="AA80" s="491"/>
      <c r="AB80" s="479"/>
      <c r="AC80" s="352"/>
      <c r="AD80" s="352"/>
    </row>
    <row r="81" spans="1:30" ht="15.75" customHeight="1" x14ac:dyDescent="0.25">
      <c r="A81" s="352"/>
      <c r="B81" s="489"/>
      <c r="C81" s="479"/>
      <c r="D81" s="37"/>
      <c r="E81" s="489"/>
      <c r="F81" s="479"/>
      <c r="G81" s="514"/>
      <c r="H81" s="491"/>
      <c r="I81" s="491"/>
      <c r="J81" s="491"/>
      <c r="K81" s="491"/>
      <c r="L81" s="491"/>
      <c r="M81" s="491"/>
      <c r="N81" s="491"/>
      <c r="O81" s="479"/>
      <c r="P81" s="514"/>
      <c r="Q81" s="491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79"/>
      <c r="AC81" s="352"/>
      <c r="AD81" s="352"/>
    </row>
    <row r="82" spans="1:30" ht="15.75" customHeight="1" x14ac:dyDescent="0.25">
      <c r="A82" s="352"/>
      <c r="B82" s="489"/>
      <c r="C82" s="479"/>
      <c r="D82" s="37"/>
      <c r="E82" s="489"/>
      <c r="F82" s="479"/>
      <c r="G82" s="514"/>
      <c r="H82" s="491"/>
      <c r="I82" s="491"/>
      <c r="J82" s="491"/>
      <c r="K82" s="491"/>
      <c r="L82" s="491"/>
      <c r="M82" s="491"/>
      <c r="N82" s="491"/>
      <c r="O82" s="479"/>
      <c r="P82" s="514"/>
      <c r="Q82" s="491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79"/>
      <c r="AC82" s="352"/>
      <c r="AD82" s="352"/>
    </row>
    <row r="83" spans="1:30" ht="26.25" customHeight="1" x14ac:dyDescent="0.25">
      <c r="A83" s="352"/>
      <c r="B83" s="513" t="s">
        <v>181</v>
      </c>
      <c r="C83" s="491"/>
      <c r="D83" s="491"/>
      <c r="E83" s="491"/>
      <c r="F83" s="491"/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79"/>
      <c r="AC83" s="352"/>
      <c r="AD83" s="385"/>
    </row>
    <row r="84" spans="1:30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</row>
    <row r="85" spans="1:30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</row>
    <row r="86" spans="1:30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</row>
    <row r="87" spans="1:30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</row>
    <row r="88" spans="1:30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</row>
    <row r="89" spans="1:30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</row>
    <row r="90" spans="1:30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</row>
    <row r="91" spans="1:30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</row>
    <row r="92" spans="1:30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</row>
    <row r="93" spans="1:30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</row>
    <row r="94" spans="1:30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</row>
    <row r="95" spans="1:30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</row>
    <row r="96" spans="1:30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</row>
    <row r="97" spans="1:30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</row>
    <row r="98" spans="1:30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</row>
    <row r="99" spans="1:30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</row>
    <row r="100" spans="1:30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</row>
    <row r="101" spans="1:30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</row>
    <row r="102" spans="1:30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</row>
    <row r="103" spans="1:30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</row>
    <row r="104" spans="1:30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</row>
    <row r="105" spans="1:30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</row>
    <row r="106" spans="1:30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</row>
    <row r="107" spans="1:30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</row>
    <row r="108" spans="1:30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</row>
    <row r="109" spans="1:30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</row>
    <row r="110" spans="1:30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</row>
    <row r="111" spans="1:30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</row>
    <row r="112" spans="1:30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</row>
    <row r="113" spans="1:30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</row>
    <row r="114" spans="1:30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</row>
    <row r="115" spans="1:30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</row>
    <row r="116" spans="1:30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</row>
    <row r="117" spans="1:30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</row>
    <row r="118" spans="1:30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</row>
    <row r="119" spans="1:30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</row>
    <row r="120" spans="1:30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</row>
    <row r="121" spans="1:30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</row>
    <row r="122" spans="1:30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</row>
    <row r="123" spans="1:30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</row>
    <row r="124" spans="1:30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</row>
    <row r="125" spans="1:30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</row>
    <row r="126" spans="1:30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</row>
    <row r="127" spans="1:30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</row>
    <row r="128" spans="1:30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</row>
    <row r="129" spans="1:30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</row>
    <row r="130" spans="1:30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</row>
    <row r="131" spans="1:30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</row>
    <row r="132" spans="1:30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</row>
    <row r="133" spans="1:30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</row>
    <row r="134" spans="1:30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</row>
    <row r="135" spans="1:30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</row>
    <row r="136" spans="1:30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</row>
    <row r="137" spans="1:30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</row>
    <row r="138" spans="1:30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</row>
    <row r="139" spans="1:30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</row>
    <row r="140" spans="1:30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</row>
    <row r="141" spans="1:30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</row>
    <row r="142" spans="1:30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</row>
    <row r="143" spans="1:30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</row>
    <row r="144" spans="1:30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</row>
    <row r="145" spans="1:30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</row>
    <row r="146" spans="1:30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</row>
    <row r="147" spans="1:30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</row>
    <row r="148" spans="1:30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</row>
    <row r="149" spans="1:30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</row>
    <row r="150" spans="1:30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</row>
    <row r="151" spans="1:30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</row>
    <row r="152" spans="1:30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</row>
    <row r="153" spans="1:30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</row>
    <row r="154" spans="1:30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</row>
    <row r="155" spans="1:30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</row>
    <row r="156" spans="1:30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</row>
    <row r="157" spans="1:30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</row>
    <row r="158" spans="1:30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</row>
    <row r="159" spans="1:30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</row>
    <row r="160" spans="1:30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</row>
    <row r="161" spans="1:30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</row>
    <row r="162" spans="1:30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</row>
    <row r="163" spans="1:30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</row>
    <row r="164" spans="1:30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</row>
    <row r="165" spans="1:30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</row>
    <row r="166" spans="1:30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</row>
    <row r="167" spans="1:30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</row>
    <row r="168" spans="1:30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</row>
    <row r="170" spans="1:30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</row>
    <row r="171" spans="1:30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</row>
    <row r="172" spans="1:30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</row>
    <row r="173" spans="1:30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</row>
    <row r="174" spans="1:30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</row>
    <row r="175" spans="1:30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</row>
    <row r="176" spans="1:30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</row>
    <row r="177" spans="1:30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</row>
    <row r="178" spans="1:30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</row>
    <row r="179" spans="1:30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</row>
    <row r="180" spans="1:30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</row>
    <row r="181" spans="1:30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</row>
    <row r="182" spans="1:30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</row>
    <row r="183" spans="1:30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</row>
    <row r="184" spans="1:30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</row>
    <row r="185" spans="1:30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</row>
    <row r="186" spans="1:30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</row>
    <row r="187" spans="1:30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</row>
    <row r="188" spans="1:30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</row>
    <row r="189" spans="1:30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</row>
    <row r="190" spans="1:30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</row>
    <row r="191" spans="1:30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</row>
    <row r="192" spans="1:30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</row>
    <row r="193" spans="1:30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</row>
    <row r="194" spans="1:30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</row>
    <row r="195" spans="1:30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</row>
    <row r="196" spans="1:30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</row>
    <row r="197" spans="1:30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</row>
    <row r="198" spans="1:30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</row>
    <row r="199" spans="1:30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</row>
    <row r="200" spans="1:30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</row>
    <row r="201" spans="1:30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</row>
    <row r="202" spans="1:30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</row>
    <row r="203" spans="1:30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</row>
    <row r="204" spans="1:30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</row>
    <row r="205" spans="1:30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</row>
    <row r="206" spans="1:30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</row>
    <row r="207" spans="1:30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</row>
    <row r="208" spans="1:30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</row>
    <row r="209" spans="1:30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</row>
    <row r="210" spans="1:30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</row>
    <row r="211" spans="1:30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</row>
    <row r="212" spans="1:30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</row>
    <row r="213" spans="1:30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</row>
    <row r="214" spans="1:30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</row>
    <row r="215" spans="1:30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</row>
    <row r="216" spans="1:30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</row>
    <row r="217" spans="1:30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</row>
    <row r="218" spans="1:30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</row>
    <row r="219" spans="1:30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</row>
    <row r="220" spans="1:30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</row>
    <row r="221" spans="1:30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</row>
    <row r="222" spans="1:30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</row>
    <row r="223" spans="1:30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</row>
    <row r="224" spans="1:30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</row>
    <row r="225" spans="1:30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</row>
    <row r="226" spans="1:30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</row>
    <row r="227" spans="1:30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</row>
    <row r="228" spans="1:30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</row>
    <row r="229" spans="1:30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</row>
    <row r="230" spans="1:30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</row>
    <row r="231" spans="1:30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</row>
    <row r="232" spans="1:30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</row>
    <row r="233" spans="1:30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</row>
    <row r="234" spans="1:30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</row>
    <row r="235" spans="1:30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</row>
    <row r="236" spans="1:30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</row>
    <row r="237" spans="1:30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</row>
    <row r="238" spans="1:30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</row>
    <row r="239" spans="1:30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</row>
    <row r="240" spans="1:30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</row>
    <row r="241" spans="1:30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</row>
    <row r="242" spans="1:30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</row>
    <row r="243" spans="1:30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</row>
    <row r="244" spans="1:30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</row>
    <row r="245" spans="1:30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</row>
    <row r="246" spans="1:30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</row>
    <row r="247" spans="1:30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</row>
    <row r="248" spans="1:30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</row>
    <row r="249" spans="1:30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</row>
    <row r="250" spans="1:30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</row>
    <row r="251" spans="1:30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</row>
    <row r="252" spans="1:30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</row>
    <row r="253" spans="1:30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</row>
    <row r="254" spans="1:30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</row>
    <row r="255" spans="1:30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</row>
    <row r="256" spans="1:30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</row>
    <row r="257" spans="1:30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</row>
    <row r="258" spans="1:30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</row>
    <row r="259" spans="1:30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</row>
    <row r="260" spans="1:30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</row>
    <row r="261" spans="1:30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</row>
    <row r="262" spans="1:30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</row>
    <row r="263" spans="1:30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</row>
    <row r="264" spans="1:30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</row>
    <row r="265" spans="1:30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</row>
    <row r="266" spans="1:30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</row>
    <row r="267" spans="1:30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</row>
    <row r="268" spans="1:30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</row>
    <row r="269" spans="1:30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</row>
    <row r="270" spans="1:30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</row>
    <row r="271" spans="1:30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</row>
    <row r="272" spans="1:30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</row>
    <row r="273" spans="1:30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</row>
    <row r="274" spans="1:30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</row>
    <row r="275" spans="1:30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</row>
    <row r="276" spans="1:30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</row>
    <row r="277" spans="1:30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</row>
    <row r="278" spans="1:30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</row>
    <row r="279" spans="1:30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</row>
    <row r="280" spans="1:30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</row>
    <row r="281" spans="1:30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</row>
    <row r="282" spans="1:30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</row>
    <row r="283" spans="1:30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</row>
    <row r="284" spans="1:30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</row>
    <row r="285" spans="1:30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</row>
    <row r="286" spans="1:30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</row>
    <row r="287" spans="1:30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</row>
    <row r="288" spans="1:30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</row>
    <row r="289" spans="1:30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</row>
    <row r="290" spans="1:30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</row>
    <row r="291" spans="1:30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</row>
    <row r="292" spans="1:30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</row>
    <row r="293" spans="1:30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</row>
    <row r="294" spans="1:30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</row>
    <row r="295" spans="1:30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</row>
    <row r="296" spans="1:30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</row>
    <row r="297" spans="1:30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</row>
    <row r="298" spans="1:30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</row>
    <row r="299" spans="1:30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</row>
    <row r="300" spans="1:30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</row>
    <row r="301" spans="1:30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</row>
    <row r="302" spans="1:30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</row>
    <row r="303" spans="1:30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</row>
    <row r="304" spans="1:30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</row>
    <row r="305" spans="1:30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</row>
    <row r="306" spans="1:30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</row>
    <row r="307" spans="1:30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</row>
    <row r="308" spans="1:30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</row>
    <row r="309" spans="1:30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</row>
    <row r="310" spans="1:30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</row>
    <row r="311" spans="1:30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</row>
    <row r="312" spans="1:30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</row>
    <row r="313" spans="1:30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</row>
    <row r="314" spans="1:30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</row>
    <row r="315" spans="1:30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</row>
    <row r="316" spans="1:30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</row>
    <row r="317" spans="1:30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</row>
    <row r="318" spans="1:30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</row>
    <row r="319" spans="1:30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</row>
    <row r="320" spans="1:30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</row>
    <row r="321" spans="1:30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</row>
    <row r="322" spans="1:30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</row>
    <row r="323" spans="1:30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</row>
    <row r="324" spans="1:30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</row>
    <row r="325" spans="1:30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</row>
    <row r="326" spans="1:30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</row>
    <row r="327" spans="1:30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</row>
    <row r="328" spans="1:30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</row>
    <row r="329" spans="1:30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</row>
    <row r="330" spans="1:30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</row>
    <row r="331" spans="1:30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</row>
    <row r="332" spans="1:30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</row>
    <row r="333" spans="1:30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</row>
    <row r="334" spans="1:30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</row>
    <row r="335" spans="1:30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</row>
    <row r="336" spans="1:30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</row>
    <row r="337" spans="1:30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</row>
    <row r="338" spans="1:30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</row>
    <row r="339" spans="1:30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</row>
    <row r="340" spans="1:30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</row>
    <row r="341" spans="1:30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</row>
    <row r="342" spans="1:30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</row>
    <row r="343" spans="1:30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</row>
    <row r="344" spans="1:30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</row>
    <row r="345" spans="1:30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</row>
    <row r="346" spans="1:30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</row>
    <row r="347" spans="1:30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</row>
    <row r="348" spans="1:30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</row>
    <row r="349" spans="1:30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</row>
    <row r="350" spans="1:30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</row>
    <row r="351" spans="1:30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</row>
    <row r="352" spans="1:30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</row>
    <row r="353" spans="1:30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</row>
    <row r="354" spans="1:30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</row>
    <row r="355" spans="1:30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</row>
    <row r="356" spans="1:30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</row>
    <row r="357" spans="1:30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</row>
    <row r="358" spans="1:30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</row>
    <row r="359" spans="1:30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</row>
    <row r="360" spans="1:30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</row>
    <row r="361" spans="1:30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</row>
    <row r="362" spans="1:30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</row>
    <row r="363" spans="1:30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</row>
    <row r="364" spans="1:30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</row>
    <row r="365" spans="1:30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</row>
    <row r="366" spans="1:30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</row>
    <row r="367" spans="1:30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</row>
    <row r="368" spans="1:30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</row>
    <row r="369" spans="1:30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</row>
    <row r="370" spans="1:30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</row>
    <row r="371" spans="1:30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</row>
    <row r="372" spans="1:30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</row>
    <row r="373" spans="1:30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</row>
    <row r="374" spans="1:30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</row>
    <row r="375" spans="1:30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</row>
    <row r="376" spans="1:30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</row>
    <row r="377" spans="1:30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</row>
    <row r="378" spans="1:30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</row>
    <row r="379" spans="1:30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</row>
    <row r="380" spans="1:30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</row>
    <row r="381" spans="1:30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</row>
    <row r="382" spans="1:30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</row>
    <row r="383" spans="1:30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</row>
    <row r="384" spans="1:30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</row>
    <row r="385" spans="1:30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</row>
    <row r="386" spans="1:30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</row>
    <row r="387" spans="1:30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</row>
    <row r="388" spans="1:30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</row>
    <row r="389" spans="1:30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</row>
    <row r="390" spans="1:30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</row>
    <row r="391" spans="1:30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</row>
    <row r="392" spans="1:30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</row>
    <row r="393" spans="1:30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</row>
    <row r="394" spans="1:30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</row>
    <row r="395" spans="1:30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</row>
    <row r="396" spans="1:30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</row>
    <row r="397" spans="1:30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</row>
    <row r="398" spans="1:30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</row>
    <row r="399" spans="1:30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</row>
    <row r="400" spans="1:30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</row>
    <row r="401" spans="1:30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</row>
    <row r="402" spans="1:30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</row>
    <row r="403" spans="1:30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</row>
    <row r="404" spans="1:30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</row>
    <row r="405" spans="1:30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</row>
    <row r="406" spans="1:30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</row>
    <row r="407" spans="1:30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</row>
    <row r="408" spans="1:30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</row>
    <row r="409" spans="1:30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</row>
    <row r="410" spans="1:30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</row>
    <row r="411" spans="1:30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</row>
    <row r="412" spans="1:30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</row>
    <row r="413" spans="1:30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</row>
    <row r="414" spans="1:30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</row>
    <row r="415" spans="1:30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</row>
    <row r="416" spans="1:30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</row>
    <row r="417" spans="1:30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</row>
    <row r="418" spans="1:30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</row>
    <row r="419" spans="1:30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</row>
    <row r="420" spans="1:30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</row>
    <row r="421" spans="1:30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</row>
    <row r="422" spans="1:30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</row>
    <row r="423" spans="1:30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</row>
    <row r="424" spans="1:30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</row>
    <row r="425" spans="1:30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</row>
    <row r="426" spans="1:30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</row>
    <row r="427" spans="1:30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</row>
    <row r="428" spans="1:30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</row>
    <row r="429" spans="1:30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</row>
    <row r="430" spans="1:30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</row>
    <row r="431" spans="1:30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</row>
    <row r="432" spans="1:30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</row>
    <row r="433" spans="1:30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</row>
    <row r="434" spans="1:30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</row>
    <row r="435" spans="1:30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</row>
    <row r="436" spans="1:30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</row>
    <row r="437" spans="1:30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</row>
    <row r="438" spans="1:30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</row>
    <row r="439" spans="1:30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</row>
    <row r="440" spans="1:30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</row>
    <row r="441" spans="1:30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</row>
    <row r="442" spans="1:30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</row>
    <row r="443" spans="1:30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</row>
    <row r="444" spans="1:30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</row>
    <row r="445" spans="1:30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</row>
    <row r="446" spans="1:30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</row>
    <row r="447" spans="1:30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</row>
    <row r="448" spans="1:30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</row>
    <row r="449" spans="1:30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</row>
    <row r="450" spans="1:30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</row>
    <row r="451" spans="1:30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</row>
    <row r="452" spans="1:30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</row>
    <row r="453" spans="1:30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</row>
    <row r="454" spans="1:30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</row>
    <row r="455" spans="1:30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</row>
    <row r="456" spans="1:30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</row>
    <row r="457" spans="1:30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</row>
    <row r="458" spans="1:30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</row>
    <row r="459" spans="1:30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</row>
    <row r="460" spans="1:30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</row>
    <row r="461" spans="1:30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</row>
    <row r="462" spans="1:30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</row>
    <row r="463" spans="1:30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</row>
    <row r="464" spans="1:30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</row>
    <row r="465" spans="1:30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</row>
    <row r="466" spans="1:30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</row>
    <row r="467" spans="1:30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</row>
    <row r="468" spans="1:30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</row>
    <row r="469" spans="1:30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</row>
    <row r="470" spans="1:30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</row>
    <row r="471" spans="1:30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</row>
    <row r="472" spans="1:30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</row>
    <row r="473" spans="1:30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</row>
    <row r="474" spans="1:30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</row>
    <row r="475" spans="1:30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</row>
    <row r="476" spans="1:30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</row>
    <row r="477" spans="1:30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</row>
    <row r="478" spans="1:30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</row>
    <row r="479" spans="1:30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</row>
    <row r="480" spans="1:30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</row>
    <row r="481" spans="1:30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</row>
    <row r="482" spans="1:30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</row>
    <row r="483" spans="1:30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</row>
    <row r="484" spans="1:30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</row>
    <row r="485" spans="1:30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</row>
    <row r="486" spans="1:30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</row>
    <row r="487" spans="1:30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</row>
    <row r="488" spans="1:30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</row>
    <row r="489" spans="1:30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</row>
    <row r="490" spans="1:30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</row>
    <row r="491" spans="1:30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</row>
    <row r="492" spans="1:30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</row>
    <row r="493" spans="1:30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</row>
    <row r="494" spans="1:30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</row>
    <row r="495" spans="1:30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</row>
    <row r="496" spans="1:30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</row>
    <row r="497" spans="1:30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</row>
    <row r="498" spans="1:30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</row>
    <row r="499" spans="1:30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</row>
    <row r="500" spans="1:30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</row>
    <row r="501" spans="1:30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</row>
    <row r="502" spans="1:30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</row>
    <row r="503" spans="1:30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</row>
    <row r="504" spans="1:30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</row>
    <row r="505" spans="1:30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</row>
    <row r="506" spans="1:30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</row>
    <row r="507" spans="1:30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</row>
    <row r="508" spans="1:30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</row>
    <row r="509" spans="1:30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</row>
    <row r="510" spans="1:30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</row>
    <row r="511" spans="1:30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</row>
    <row r="512" spans="1:30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</row>
    <row r="513" spans="1:30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</row>
    <row r="514" spans="1:30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</row>
    <row r="515" spans="1:30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</row>
    <row r="516" spans="1:30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</row>
    <row r="517" spans="1:30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</row>
    <row r="518" spans="1:30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</row>
    <row r="519" spans="1:30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</row>
    <row r="520" spans="1:30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</row>
    <row r="521" spans="1:30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</row>
    <row r="522" spans="1:30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</row>
    <row r="523" spans="1:30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</row>
    <row r="524" spans="1:30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</row>
    <row r="525" spans="1:30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</row>
    <row r="526" spans="1:30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</row>
    <row r="527" spans="1:30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</row>
    <row r="528" spans="1:30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</row>
    <row r="529" spans="1:30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</row>
    <row r="530" spans="1:30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</row>
    <row r="531" spans="1:30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</row>
    <row r="532" spans="1:30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</row>
    <row r="533" spans="1:30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</row>
    <row r="534" spans="1:30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</row>
    <row r="535" spans="1:30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</row>
    <row r="536" spans="1:30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</row>
    <row r="537" spans="1:30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</row>
    <row r="538" spans="1:30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</row>
    <row r="539" spans="1:30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</row>
    <row r="540" spans="1:30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</row>
    <row r="541" spans="1:30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</row>
    <row r="542" spans="1:30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</row>
    <row r="543" spans="1:30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</row>
    <row r="544" spans="1:30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</row>
    <row r="545" spans="1:30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</row>
    <row r="546" spans="1:30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</row>
    <row r="547" spans="1:30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</row>
    <row r="548" spans="1:30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</row>
    <row r="549" spans="1:30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</row>
    <row r="550" spans="1:30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</row>
    <row r="551" spans="1:30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</row>
    <row r="552" spans="1:30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</row>
    <row r="553" spans="1:30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</row>
    <row r="554" spans="1:30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</row>
    <row r="555" spans="1:30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</row>
    <row r="556" spans="1:30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</row>
    <row r="557" spans="1:30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</row>
    <row r="558" spans="1:30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</row>
    <row r="559" spans="1:30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</row>
    <row r="560" spans="1:30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</row>
    <row r="561" spans="1:30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</row>
    <row r="562" spans="1:30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</row>
    <row r="563" spans="1:30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</row>
    <row r="564" spans="1:30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</row>
    <row r="565" spans="1:30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</row>
    <row r="566" spans="1:30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</row>
    <row r="567" spans="1:30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</row>
    <row r="568" spans="1:30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</row>
    <row r="569" spans="1:30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</row>
    <row r="570" spans="1:30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</row>
    <row r="571" spans="1:30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</row>
    <row r="572" spans="1:30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</row>
    <row r="573" spans="1:30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</row>
    <row r="574" spans="1:30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</row>
    <row r="575" spans="1:30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</row>
    <row r="576" spans="1:30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</row>
    <row r="577" spans="1:30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</row>
    <row r="578" spans="1:30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</row>
    <row r="579" spans="1:30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</row>
    <row r="580" spans="1:30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</row>
    <row r="581" spans="1:30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</row>
    <row r="582" spans="1:30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</row>
    <row r="583" spans="1:30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</row>
    <row r="584" spans="1:30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</row>
    <row r="585" spans="1:30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</row>
    <row r="586" spans="1:30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</row>
    <row r="587" spans="1:30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</row>
    <row r="588" spans="1:30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</row>
    <row r="589" spans="1:30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</row>
    <row r="590" spans="1:30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</row>
    <row r="591" spans="1:30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</row>
    <row r="592" spans="1:30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</row>
    <row r="593" spans="1:30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</row>
    <row r="594" spans="1:30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</row>
    <row r="595" spans="1:30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</row>
    <row r="596" spans="1:30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</row>
    <row r="597" spans="1:30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</row>
    <row r="598" spans="1:30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</row>
    <row r="599" spans="1:30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</row>
    <row r="600" spans="1:30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</row>
    <row r="601" spans="1:30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</row>
    <row r="602" spans="1:30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</row>
    <row r="603" spans="1:30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</row>
    <row r="604" spans="1:30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</row>
    <row r="605" spans="1:30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</row>
    <row r="606" spans="1:30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</row>
    <row r="607" spans="1:30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</row>
    <row r="608" spans="1:30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</row>
    <row r="609" spans="1:30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</row>
    <row r="610" spans="1:30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</row>
    <row r="611" spans="1:30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</row>
    <row r="612" spans="1:30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</row>
    <row r="613" spans="1:30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</row>
    <row r="614" spans="1:30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</row>
    <row r="615" spans="1:30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</row>
    <row r="616" spans="1:30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</row>
    <row r="617" spans="1:30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</row>
    <row r="618" spans="1:30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</row>
    <row r="619" spans="1:30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</row>
    <row r="620" spans="1:30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</row>
    <row r="621" spans="1:30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</row>
    <row r="622" spans="1:30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</row>
    <row r="623" spans="1:30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</row>
    <row r="624" spans="1:30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</row>
    <row r="625" spans="1:30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</row>
    <row r="626" spans="1:30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</row>
    <row r="627" spans="1:30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</row>
    <row r="628" spans="1:30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</row>
    <row r="629" spans="1:30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</row>
    <row r="630" spans="1:30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</row>
    <row r="631" spans="1:30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</row>
    <row r="632" spans="1:30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</row>
    <row r="633" spans="1:30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</row>
    <row r="634" spans="1:30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</row>
    <row r="635" spans="1:30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</row>
    <row r="636" spans="1:30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</row>
    <row r="637" spans="1:30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</row>
    <row r="638" spans="1:30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</row>
    <row r="639" spans="1:30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</row>
    <row r="640" spans="1:30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</row>
    <row r="641" spans="1:30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</row>
    <row r="642" spans="1:30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</row>
    <row r="643" spans="1:30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</row>
    <row r="644" spans="1:30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</row>
    <row r="645" spans="1:30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</row>
    <row r="646" spans="1:30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</row>
    <row r="647" spans="1:30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</row>
    <row r="648" spans="1:30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</row>
    <row r="649" spans="1:30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</row>
    <row r="650" spans="1:30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</row>
    <row r="651" spans="1:30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</row>
    <row r="652" spans="1:30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</row>
    <row r="653" spans="1:30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</row>
    <row r="654" spans="1:30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</row>
    <row r="655" spans="1:30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</row>
    <row r="656" spans="1:30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</row>
    <row r="657" spans="1:30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</row>
    <row r="658" spans="1:30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</row>
    <row r="659" spans="1:30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</row>
    <row r="660" spans="1:30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</row>
    <row r="661" spans="1:30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</row>
    <row r="662" spans="1:30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</row>
    <row r="663" spans="1:30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</row>
    <row r="664" spans="1:30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</row>
    <row r="665" spans="1:30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</row>
    <row r="666" spans="1:30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</row>
    <row r="667" spans="1:30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</row>
    <row r="668" spans="1:30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</row>
    <row r="669" spans="1:30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</row>
    <row r="670" spans="1:30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</row>
    <row r="671" spans="1:30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</row>
    <row r="672" spans="1:30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</row>
    <row r="673" spans="1:30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</row>
    <row r="674" spans="1:30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</row>
    <row r="675" spans="1:30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</row>
    <row r="676" spans="1:30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</row>
    <row r="677" spans="1:30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</row>
    <row r="678" spans="1:30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</row>
    <row r="679" spans="1:30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</row>
    <row r="680" spans="1:30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</row>
    <row r="681" spans="1:30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</row>
    <row r="682" spans="1:30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</row>
    <row r="683" spans="1:30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</row>
    <row r="684" spans="1:30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</row>
    <row r="685" spans="1:30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</row>
    <row r="686" spans="1:30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</row>
    <row r="687" spans="1:30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</row>
    <row r="688" spans="1:30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</row>
    <row r="689" spans="1:30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</row>
    <row r="690" spans="1:30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</row>
    <row r="691" spans="1:30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</row>
    <row r="692" spans="1:30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</row>
    <row r="693" spans="1:30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</row>
    <row r="694" spans="1:30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</row>
    <row r="695" spans="1:30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</row>
    <row r="696" spans="1:30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</row>
    <row r="697" spans="1:30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</row>
    <row r="698" spans="1:30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</row>
    <row r="699" spans="1:30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</row>
    <row r="700" spans="1:30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</row>
    <row r="701" spans="1:30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</row>
    <row r="702" spans="1:30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</row>
    <row r="703" spans="1:30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</row>
    <row r="704" spans="1:30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</row>
    <row r="705" spans="1:30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</row>
    <row r="706" spans="1:30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</row>
    <row r="707" spans="1:30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</row>
    <row r="708" spans="1:30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</row>
    <row r="709" spans="1:30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</row>
    <row r="710" spans="1:30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</row>
    <row r="711" spans="1:30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</row>
    <row r="712" spans="1:30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</row>
    <row r="713" spans="1:30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</row>
    <row r="714" spans="1:30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</row>
    <row r="715" spans="1:30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</row>
    <row r="716" spans="1:30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</row>
    <row r="717" spans="1:30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</row>
    <row r="718" spans="1:30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</row>
    <row r="719" spans="1:30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</row>
    <row r="720" spans="1:30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</row>
    <row r="721" spans="1:30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</row>
    <row r="722" spans="1:30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</row>
    <row r="723" spans="1:30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</row>
    <row r="724" spans="1:30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</row>
    <row r="725" spans="1:30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</row>
    <row r="726" spans="1:30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</row>
    <row r="727" spans="1:30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</row>
    <row r="728" spans="1:30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</row>
    <row r="729" spans="1:30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</row>
    <row r="730" spans="1:30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</row>
    <row r="731" spans="1:30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</row>
    <row r="732" spans="1:30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</row>
    <row r="733" spans="1:30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</row>
    <row r="734" spans="1:30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</row>
    <row r="735" spans="1:30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</row>
    <row r="736" spans="1:30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</row>
    <row r="737" spans="1:30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</row>
    <row r="738" spans="1:30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</row>
    <row r="739" spans="1:30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</row>
    <row r="740" spans="1:30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</row>
    <row r="741" spans="1:30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</row>
    <row r="742" spans="1:30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</row>
    <row r="743" spans="1:30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</row>
    <row r="744" spans="1:30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</row>
    <row r="745" spans="1:30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</row>
    <row r="746" spans="1:30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</row>
    <row r="747" spans="1:30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</row>
    <row r="748" spans="1:30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</row>
    <row r="749" spans="1:30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</row>
    <row r="750" spans="1:30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</row>
    <row r="751" spans="1:30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</row>
    <row r="752" spans="1:30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</row>
    <row r="753" spans="1:30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</row>
    <row r="754" spans="1:30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</row>
    <row r="755" spans="1:30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</row>
    <row r="756" spans="1:30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</row>
    <row r="757" spans="1:30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</row>
    <row r="758" spans="1:30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</row>
    <row r="759" spans="1:30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</row>
    <row r="760" spans="1:30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</row>
    <row r="761" spans="1:30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</row>
    <row r="762" spans="1:30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</row>
    <row r="763" spans="1:30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</row>
    <row r="764" spans="1:30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</row>
    <row r="765" spans="1:30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</row>
    <row r="766" spans="1:30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</row>
    <row r="767" spans="1:30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</row>
    <row r="768" spans="1:30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</row>
    <row r="769" spans="1:30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</row>
    <row r="770" spans="1:30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</row>
    <row r="771" spans="1:30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</row>
    <row r="772" spans="1:30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</row>
    <row r="773" spans="1:30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</row>
    <row r="774" spans="1:30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</row>
    <row r="775" spans="1:30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</row>
    <row r="776" spans="1:30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</row>
    <row r="777" spans="1:30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</row>
    <row r="778" spans="1:30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</row>
    <row r="779" spans="1:30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</row>
    <row r="780" spans="1:30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</row>
    <row r="781" spans="1:30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</row>
    <row r="782" spans="1:30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</row>
    <row r="783" spans="1:30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</row>
    <row r="784" spans="1:30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</row>
    <row r="785" spans="1:30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</row>
    <row r="786" spans="1:30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</row>
    <row r="787" spans="1:30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</row>
    <row r="788" spans="1:30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</row>
    <row r="789" spans="1:30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</row>
    <row r="790" spans="1:30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</row>
    <row r="791" spans="1:30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</row>
    <row r="792" spans="1:30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</row>
    <row r="793" spans="1:30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</row>
    <row r="794" spans="1:30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</row>
    <row r="795" spans="1:30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</row>
    <row r="796" spans="1:30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</row>
    <row r="797" spans="1:30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</row>
    <row r="798" spans="1:30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</row>
    <row r="799" spans="1:30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</row>
    <row r="800" spans="1:30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</row>
    <row r="801" spans="1:30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</row>
    <row r="802" spans="1:30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</row>
    <row r="803" spans="1:30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</row>
    <row r="804" spans="1:30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</row>
    <row r="805" spans="1:30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</row>
    <row r="806" spans="1:30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</row>
    <row r="807" spans="1:30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</row>
    <row r="808" spans="1:30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</row>
    <row r="809" spans="1:30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</row>
    <row r="810" spans="1:30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</row>
    <row r="811" spans="1:30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</row>
    <row r="812" spans="1:30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</row>
    <row r="813" spans="1:30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</row>
    <row r="814" spans="1:30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</row>
    <row r="815" spans="1:30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</row>
    <row r="816" spans="1:30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</row>
    <row r="817" spans="1:30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</row>
    <row r="818" spans="1:30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</row>
    <row r="819" spans="1:30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</row>
    <row r="820" spans="1:30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</row>
    <row r="821" spans="1:30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</row>
    <row r="822" spans="1:30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</row>
    <row r="823" spans="1:30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</row>
    <row r="824" spans="1:30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</row>
    <row r="825" spans="1:30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</row>
    <row r="826" spans="1:30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</row>
    <row r="827" spans="1:30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</row>
    <row r="828" spans="1:30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</row>
    <row r="829" spans="1:30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</row>
    <row r="830" spans="1:30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</row>
    <row r="831" spans="1:30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</row>
    <row r="832" spans="1:30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</row>
    <row r="833" spans="1:30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</row>
    <row r="834" spans="1:30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</row>
    <row r="835" spans="1:30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</row>
    <row r="836" spans="1:30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</row>
    <row r="837" spans="1:30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</row>
    <row r="838" spans="1:30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</row>
    <row r="839" spans="1:30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</row>
    <row r="840" spans="1:30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</row>
    <row r="841" spans="1:30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</row>
    <row r="842" spans="1:30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</row>
    <row r="843" spans="1:30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</row>
    <row r="844" spans="1:30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</row>
    <row r="845" spans="1:30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</row>
    <row r="846" spans="1:30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</row>
    <row r="847" spans="1:30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</row>
    <row r="848" spans="1:30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</row>
    <row r="849" spans="1:30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</row>
    <row r="850" spans="1:30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</row>
    <row r="851" spans="1:30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</row>
    <row r="852" spans="1:30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</row>
    <row r="853" spans="1:30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</row>
    <row r="854" spans="1:30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</row>
    <row r="855" spans="1:30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</row>
    <row r="856" spans="1:30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</row>
    <row r="857" spans="1:30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</row>
    <row r="858" spans="1:30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</row>
    <row r="859" spans="1:30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</row>
    <row r="860" spans="1:30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</row>
    <row r="861" spans="1:30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</row>
    <row r="862" spans="1:30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</row>
    <row r="863" spans="1:30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</row>
    <row r="864" spans="1:30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</row>
    <row r="865" spans="1:30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</row>
    <row r="866" spans="1:30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</row>
    <row r="867" spans="1:30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</row>
    <row r="868" spans="1:30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</row>
    <row r="869" spans="1:30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</row>
    <row r="870" spans="1:30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</row>
    <row r="871" spans="1:30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</row>
    <row r="872" spans="1:30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</row>
    <row r="873" spans="1:30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</row>
    <row r="874" spans="1:30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</row>
    <row r="875" spans="1:30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</row>
    <row r="876" spans="1:30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</row>
    <row r="877" spans="1:30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</row>
    <row r="878" spans="1:30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</row>
    <row r="879" spans="1:30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</row>
    <row r="880" spans="1:30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</row>
    <row r="881" spans="1:30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</row>
    <row r="882" spans="1:30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</row>
    <row r="883" spans="1:30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</row>
    <row r="884" spans="1:30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</row>
    <row r="885" spans="1:30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</row>
    <row r="886" spans="1:30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</row>
    <row r="887" spans="1:30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</row>
    <row r="888" spans="1:30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</row>
    <row r="889" spans="1:30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</row>
    <row r="890" spans="1:30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</row>
    <row r="891" spans="1:30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</row>
    <row r="892" spans="1:30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</row>
    <row r="893" spans="1:30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</row>
    <row r="894" spans="1:30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</row>
    <row r="895" spans="1:30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</row>
    <row r="896" spans="1:30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</row>
    <row r="897" spans="1:30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</row>
    <row r="898" spans="1:30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</row>
    <row r="899" spans="1:30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</row>
    <row r="900" spans="1:30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</row>
    <row r="901" spans="1:30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</row>
    <row r="902" spans="1:30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</row>
    <row r="903" spans="1:30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</row>
    <row r="904" spans="1:30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</row>
    <row r="905" spans="1:30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</row>
    <row r="906" spans="1:30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</row>
    <row r="907" spans="1:30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</row>
    <row r="908" spans="1:30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</row>
    <row r="909" spans="1:30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</row>
    <row r="910" spans="1:30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</row>
    <row r="911" spans="1:30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</row>
    <row r="912" spans="1:30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</row>
    <row r="913" spans="1:30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</row>
    <row r="914" spans="1:30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</row>
    <row r="915" spans="1:30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</row>
    <row r="916" spans="1:30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</row>
    <row r="917" spans="1:30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</row>
    <row r="918" spans="1:30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</row>
    <row r="919" spans="1:30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</row>
    <row r="920" spans="1:30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</row>
    <row r="921" spans="1:30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</row>
    <row r="922" spans="1:30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</row>
    <row r="923" spans="1:30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</row>
    <row r="924" spans="1:30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</row>
    <row r="925" spans="1:30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</row>
    <row r="926" spans="1:30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</row>
    <row r="927" spans="1:30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</row>
    <row r="928" spans="1:30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</row>
    <row r="929" spans="1:30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</row>
    <row r="930" spans="1:30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</row>
    <row r="931" spans="1:30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</row>
    <row r="932" spans="1:30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</row>
    <row r="933" spans="1:30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</row>
    <row r="934" spans="1:30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</row>
    <row r="935" spans="1:30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</row>
    <row r="936" spans="1:30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</row>
    <row r="937" spans="1:30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</row>
    <row r="938" spans="1:30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</row>
    <row r="939" spans="1:30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</row>
    <row r="940" spans="1:30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</row>
    <row r="941" spans="1:30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</row>
    <row r="942" spans="1:30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</row>
    <row r="943" spans="1:30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</row>
    <row r="944" spans="1:30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</row>
    <row r="945" spans="1:30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</row>
    <row r="946" spans="1:30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</row>
    <row r="947" spans="1:30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</row>
    <row r="948" spans="1:30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</row>
    <row r="949" spans="1:30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</row>
    <row r="950" spans="1:30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</row>
    <row r="951" spans="1:30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</row>
    <row r="952" spans="1:30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</row>
    <row r="953" spans="1:30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</row>
    <row r="954" spans="1:30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</row>
    <row r="955" spans="1:30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</row>
    <row r="956" spans="1:30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</row>
    <row r="957" spans="1:30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</row>
    <row r="958" spans="1:30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</row>
    <row r="959" spans="1:30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</row>
    <row r="960" spans="1:30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</row>
    <row r="961" spans="1:30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</row>
    <row r="962" spans="1:30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</row>
    <row r="963" spans="1:30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</row>
    <row r="964" spans="1:30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</row>
    <row r="965" spans="1:30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</row>
    <row r="966" spans="1:30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</row>
    <row r="967" spans="1:30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</row>
    <row r="968" spans="1:30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</row>
    <row r="969" spans="1:30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</row>
    <row r="970" spans="1:30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</row>
    <row r="971" spans="1:30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</row>
    <row r="972" spans="1:30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</row>
    <row r="973" spans="1:30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</row>
    <row r="974" spans="1:30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</row>
    <row r="975" spans="1:30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</row>
    <row r="976" spans="1:30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</row>
    <row r="977" spans="1:30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</row>
    <row r="978" spans="1:30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</row>
    <row r="979" spans="1:30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</row>
    <row r="980" spans="1:30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</row>
    <row r="981" spans="1:30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</row>
    <row r="982" spans="1:30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</row>
    <row r="983" spans="1:30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</row>
    <row r="984" spans="1:30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</row>
    <row r="985" spans="1:30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</row>
    <row r="986" spans="1:30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</row>
    <row r="987" spans="1:30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</row>
    <row r="988" spans="1:30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</row>
    <row r="989" spans="1:30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</row>
    <row r="990" spans="1:30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</row>
    <row r="991" spans="1:30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</row>
    <row r="992" spans="1:30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</row>
    <row r="993" spans="1:30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</row>
    <row r="994" spans="1:30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</row>
    <row r="995" spans="1:30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</row>
    <row r="996" spans="1:30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</row>
    <row r="997" spans="1:30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</row>
    <row r="998" spans="1:30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</row>
    <row r="999" spans="1:30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</row>
    <row r="1000" spans="1:30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</row>
  </sheetData>
  <mergeCells count="98">
    <mergeCell ref="AA11:AB11"/>
    <mergeCell ref="E12:AA12"/>
    <mergeCell ref="E14:AA15"/>
    <mergeCell ref="E17:AA18"/>
    <mergeCell ref="F21:AB21"/>
    <mergeCell ref="C11:F11"/>
    <mergeCell ref="C12:D12"/>
    <mergeCell ref="C13:D13"/>
    <mergeCell ref="C14:D14"/>
    <mergeCell ref="B2:D6"/>
    <mergeCell ref="F2:AB6"/>
    <mergeCell ref="C7:D7"/>
    <mergeCell ref="C9:F9"/>
    <mergeCell ref="C10:D10"/>
    <mergeCell ref="E10:AA10"/>
    <mergeCell ref="C22:AA22"/>
    <mergeCell ref="C25:P30"/>
    <mergeCell ref="R25:AA25"/>
    <mergeCell ref="W30:AA30"/>
    <mergeCell ref="C17:D17"/>
    <mergeCell ref="C21:D21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C00"/>
  </sheetPr>
  <dimension ref="A1:AD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0" width="11.42578125" customWidth="1"/>
  </cols>
  <sheetData>
    <row r="1" spans="1:30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</row>
    <row r="2" spans="1:30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</row>
    <row r="3" spans="1:30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</row>
    <row r="4" spans="1:30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</row>
    <row r="5" spans="1:30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</row>
    <row r="6" spans="1:30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</row>
    <row r="7" spans="1:30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</row>
    <row r="8" spans="1:30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</row>
    <row r="9" spans="1:30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</row>
    <row r="10" spans="1:30" ht="30" customHeight="1" x14ac:dyDescent="0.25">
      <c r="A10" s="352"/>
      <c r="B10" s="31"/>
      <c r="C10" s="488" t="s">
        <v>123</v>
      </c>
      <c r="D10" s="487"/>
      <c r="E10" s="489" t="s">
        <v>569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</row>
    <row r="11" spans="1:30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</row>
    <row r="12" spans="1:30" ht="29.25" customHeight="1" x14ac:dyDescent="0.25">
      <c r="A12" s="352"/>
      <c r="B12" s="31"/>
      <c r="C12" s="488" t="s">
        <v>125</v>
      </c>
      <c r="D12" s="487"/>
      <c r="E12" s="500" t="s">
        <v>565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</row>
    <row r="13" spans="1:30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</row>
    <row r="14" spans="1:30" ht="15" customHeight="1" x14ac:dyDescent="0.25">
      <c r="A14" s="352"/>
      <c r="B14" s="31"/>
      <c r="C14" s="488" t="s">
        <v>528</v>
      </c>
      <c r="D14" s="487"/>
      <c r="E14" s="504" t="s">
        <v>570</v>
      </c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  <c r="Z14" s="505"/>
      <c r="AA14" s="506"/>
      <c r="AB14" s="360"/>
      <c r="AC14" s="352"/>
      <c r="AD14" s="352"/>
    </row>
    <row r="15" spans="1:30" ht="15.75" customHeight="1" x14ac:dyDescent="0.25">
      <c r="A15" s="352"/>
      <c r="B15" s="31"/>
      <c r="C15" s="362"/>
      <c r="D15" s="362"/>
      <c r="E15" s="508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09"/>
      <c r="Z15" s="509"/>
      <c r="AA15" s="510"/>
      <c r="AB15" s="360"/>
      <c r="AC15" s="352"/>
      <c r="AD15" s="352"/>
    </row>
    <row r="16" spans="1:30" ht="15" customHeight="1" x14ac:dyDescent="0.25">
      <c r="A16" s="352"/>
      <c r="B16" s="31"/>
      <c r="C16" s="362"/>
      <c r="D16" s="362"/>
      <c r="E16" s="36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2"/>
      <c r="T16" s="352"/>
      <c r="U16" s="352"/>
      <c r="V16" s="352"/>
      <c r="W16" s="352"/>
      <c r="X16" s="352"/>
      <c r="Y16" s="352"/>
      <c r="Z16" s="352"/>
      <c r="AA16" s="352"/>
      <c r="AB16" s="360"/>
      <c r="AC16" s="352"/>
      <c r="AD16" s="352"/>
    </row>
    <row r="17" spans="1:30" ht="15" customHeight="1" x14ac:dyDescent="0.25">
      <c r="A17" s="352"/>
      <c r="B17" s="31"/>
      <c r="C17" s="488" t="s">
        <v>530</v>
      </c>
      <c r="D17" s="487"/>
      <c r="E17" s="883" t="s">
        <v>571</v>
      </c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  <c r="W17" s="505"/>
      <c r="X17" s="505"/>
      <c r="Y17" s="505"/>
      <c r="Z17" s="505"/>
      <c r="AA17" s="506"/>
      <c r="AB17" s="360"/>
      <c r="AC17" s="352"/>
      <c r="AD17" s="352"/>
    </row>
    <row r="18" spans="1:30" ht="15" customHeight="1" x14ac:dyDescent="0.25">
      <c r="A18" s="352"/>
      <c r="B18" s="31"/>
      <c r="C18" s="362"/>
      <c r="D18" s="362"/>
      <c r="E18" s="508"/>
      <c r="F18" s="509"/>
      <c r="G18" s="509"/>
      <c r="H18" s="509"/>
      <c r="I18" s="509"/>
      <c r="J18" s="509"/>
      <c r="K18" s="509"/>
      <c r="L18" s="509"/>
      <c r="M18" s="509"/>
      <c r="N18" s="509"/>
      <c r="O18" s="509"/>
      <c r="P18" s="509"/>
      <c r="Q18" s="509"/>
      <c r="R18" s="509"/>
      <c r="S18" s="509"/>
      <c r="T18" s="509"/>
      <c r="U18" s="509"/>
      <c r="V18" s="509"/>
      <c r="W18" s="509"/>
      <c r="X18" s="509"/>
      <c r="Y18" s="509"/>
      <c r="Z18" s="509"/>
      <c r="AA18" s="510"/>
      <c r="AB18" s="360"/>
      <c r="AC18" s="352"/>
      <c r="AD18" s="352"/>
    </row>
    <row r="19" spans="1:30" ht="15" customHeight="1" x14ac:dyDescent="0.25">
      <c r="A19" s="352"/>
      <c r="B19" s="31"/>
      <c r="C19" s="362"/>
      <c r="D19" s="362"/>
      <c r="E19" s="36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</row>
    <row r="20" spans="1:30" ht="15" customHeight="1" x14ac:dyDescent="0.25">
      <c r="A20" s="352"/>
      <c r="B20" s="31"/>
      <c r="C20" s="362"/>
      <c r="D20" s="362"/>
      <c r="E20" s="36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60"/>
      <c r="AC20" s="352"/>
      <c r="AD20" s="352"/>
    </row>
    <row r="21" spans="1:30" ht="15" customHeight="1" x14ac:dyDescent="0.25">
      <c r="A21" s="352"/>
      <c r="B21" s="31"/>
      <c r="C21" s="488" t="s">
        <v>127</v>
      </c>
      <c r="D21" s="487"/>
      <c r="E21" s="363"/>
      <c r="F21" s="486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99"/>
      <c r="AC21" s="352"/>
      <c r="AD21" s="352"/>
    </row>
    <row r="22" spans="1:30" ht="29.25" customHeight="1" x14ac:dyDescent="0.25">
      <c r="A22" s="352"/>
      <c r="B22" s="31"/>
      <c r="C22" s="885" t="s">
        <v>572</v>
      </c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  <c r="AA22" s="479"/>
      <c r="AB22" s="364"/>
      <c r="AC22" s="352"/>
      <c r="AD22" s="352"/>
    </row>
    <row r="23" spans="1:30" ht="15" customHeight="1" x14ac:dyDescent="0.25">
      <c r="A23" s="352"/>
      <c r="B23" s="31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4"/>
      <c r="AC23" s="352"/>
      <c r="AD23" s="352"/>
    </row>
    <row r="24" spans="1:30" ht="15" customHeight="1" x14ac:dyDescent="0.25">
      <c r="A24" s="352"/>
      <c r="B24" s="31"/>
      <c r="C24" s="366" t="s">
        <v>128</v>
      </c>
      <c r="D24" s="366"/>
      <c r="E24" s="352"/>
      <c r="F24" s="352"/>
      <c r="G24" s="352"/>
      <c r="H24" s="352"/>
      <c r="I24" s="352"/>
      <c r="J24" s="365"/>
      <c r="K24" s="365"/>
      <c r="L24" s="365"/>
      <c r="M24" s="365"/>
      <c r="N24" s="365"/>
      <c r="O24" s="365"/>
      <c r="P24" s="365"/>
      <c r="Q24" s="365"/>
      <c r="R24" s="365" t="s">
        <v>129</v>
      </c>
      <c r="S24" s="365"/>
      <c r="T24" s="365"/>
      <c r="U24" s="365"/>
      <c r="V24" s="365"/>
      <c r="W24" s="365"/>
      <c r="X24" s="365"/>
      <c r="Y24" s="365"/>
      <c r="Z24" s="365"/>
      <c r="AA24" s="365"/>
      <c r="AB24" s="364"/>
      <c r="AC24" s="352"/>
      <c r="AD24" s="352"/>
    </row>
    <row r="25" spans="1:30" ht="15" customHeight="1" x14ac:dyDescent="0.25">
      <c r="A25" s="352"/>
      <c r="B25" s="31"/>
      <c r="C25" s="882" t="s">
        <v>568</v>
      </c>
      <c r="D25" s="505"/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6"/>
      <c r="Q25" s="352"/>
      <c r="R25" s="490"/>
      <c r="S25" s="491"/>
      <c r="T25" s="491"/>
      <c r="U25" s="491"/>
      <c r="V25" s="491"/>
      <c r="W25" s="491"/>
      <c r="X25" s="491"/>
      <c r="Y25" s="491"/>
      <c r="Z25" s="491"/>
      <c r="AA25" s="479"/>
      <c r="AB25" s="360"/>
      <c r="AC25" s="352"/>
      <c r="AD25" s="352"/>
    </row>
    <row r="26" spans="1:30" ht="15" customHeight="1" x14ac:dyDescent="0.25">
      <c r="A26" s="352"/>
      <c r="B26" s="31"/>
      <c r="C26" s="507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99"/>
      <c r="Q26" s="352"/>
      <c r="R26" s="352"/>
      <c r="S26" s="352"/>
      <c r="T26" s="352"/>
      <c r="U26" s="352"/>
      <c r="V26" s="352"/>
      <c r="W26" s="352"/>
      <c r="X26" s="352"/>
      <c r="Y26" s="352"/>
      <c r="Z26" s="352"/>
      <c r="AA26" s="352"/>
      <c r="AB26" s="360"/>
      <c r="AC26" s="352"/>
      <c r="AD26" s="352"/>
    </row>
    <row r="27" spans="1:30" ht="15" customHeight="1" x14ac:dyDescent="0.25">
      <c r="A27" s="352"/>
      <c r="B27" s="31"/>
      <c r="C27" s="507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99"/>
      <c r="Q27" s="362"/>
      <c r="R27" s="365" t="s">
        <v>130</v>
      </c>
      <c r="S27" s="365"/>
      <c r="T27" s="365"/>
      <c r="U27" s="365"/>
      <c r="V27" s="365"/>
      <c r="W27" s="362"/>
      <c r="X27" s="362"/>
      <c r="Y27" s="362"/>
      <c r="Z27" s="352"/>
      <c r="AA27" s="362"/>
      <c r="AB27" s="360"/>
      <c r="AC27" s="352"/>
      <c r="AD27" s="352"/>
    </row>
    <row r="28" spans="1:30" ht="15" customHeight="1" x14ac:dyDescent="0.25">
      <c r="A28" s="352"/>
      <c r="B28" s="31"/>
      <c r="C28" s="507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99"/>
      <c r="Q28" s="352"/>
      <c r="R28" s="37"/>
      <c r="S28" s="352" t="s">
        <v>15</v>
      </c>
      <c r="T28" s="352"/>
      <c r="U28" s="37"/>
      <c r="V28" s="352" t="s">
        <v>27</v>
      </c>
      <c r="W28" s="352"/>
      <c r="X28" s="37"/>
      <c r="Y28" s="367" t="s">
        <v>46</v>
      </c>
      <c r="Z28" s="352"/>
      <c r="AA28" s="352"/>
      <c r="AB28" s="360"/>
      <c r="AC28" s="352"/>
      <c r="AD28" s="352"/>
    </row>
    <row r="29" spans="1:30" ht="15" customHeight="1" x14ac:dyDescent="0.25">
      <c r="A29" s="352"/>
      <c r="B29" s="31"/>
      <c r="C29" s="507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99"/>
      <c r="Q29" s="352"/>
      <c r="R29" s="352"/>
      <c r="S29" s="352"/>
      <c r="T29" s="352"/>
      <c r="U29" s="352"/>
      <c r="V29" s="352"/>
      <c r="W29" s="352"/>
      <c r="X29" s="352"/>
      <c r="Y29" s="352"/>
      <c r="Z29" s="352"/>
      <c r="AA29" s="352"/>
      <c r="AB29" s="360"/>
      <c r="AC29" s="352"/>
      <c r="AD29" s="352"/>
    </row>
    <row r="30" spans="1:30" ht="15" customHeight="1" x14ac:dyDescent="0.25">
      <c r="A30" s="352"/>
      <c r="B30" s="31"/>
      <c r="C30" s="508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10"/>
      <c r="Q30" s="352"/>
      <c r="R30" s="365" t="s">
        <v>131</v>
      </c>
      <c r="S30" s="352"/>
      <c r="T30" s="352"/>
      <c r="U30" s="352"/>
      <c r="V30" s="352"/>
      <c r="W30" s="497" t="s">
        <v>23</v>
      </c>
      <c r="X30" s="491"/>
      <c r="Y30" s="491"/>
      <c r="Z30" s="491"/>
      <c r="AA30" s="479"/>
      <c r="AB30" s="360"/>
      <c r="AC30" s="352"/>
      <c r="AD30" s="352"/>
    </row>
    <row r="31" spans="1:30" ht="15" customHeight="1" x14ac:dyDescent="0.25">
      <c r="A31" s="352"/>
      <c r="B31" s="31"/>
      <c r="C31" s="362"/>
      <c r="D31" s="362"/>
      <c r="E31" s="362"/>
      <c r="F31" s="362"/>
      <c r="G31" s="36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65"/>
      <c r="S31" s="352"/>
      <c r="T31" s="352"/>
      <c r="U31" s="352"/>
      <c r="V31" s="352"/>
      <c r="W31" s="352"/>
      <c r="X31" s="352"/>
      <c r="Y31" s="352"/>
      <c r="Z31" s="352"/>
      <c r="AA31" s="352"/>
      <c r="AB31" s="360"/>
      <c r="AC31" s="352"/>
      <c r="AD31" s="352"/>
    </row>
    <row r="32" spans="1:30" ht="15" customHeight="1" x14ac:dyDescent="0.25">
      <c r="A32" s="352"/>
      <c r="B32" s="31"/>
      <c r="C32" s="365" t="s">
        <v>132</v>
      </c>
      <c r="D32" s="362"/>
      <c r="E32" s="362"/>
      <c r="F32" s="362"/>
      <c r="G32" s="362"/>
      <c r="H32" s="36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352"/>
      <c r="Y32" s="352"/>
      <c r="Z32" s="352"/>
      <c r="AA32" s="352"/>
      <c r="AB32" s="360"/>
      <c r="AC32" s="352"/>
      <c r="AD32" s="352"/>
    </row>
    <row r="33" spans="1:30" ht="39.75" customHeight="1" x14ac:dyDescent="0.25">
      <c r="A33" s="352"/>
      <c r="B33" s="31"/>
      <c r="C33" s="884" t="s">
        <v>573</v>
      </c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  <c r="AA33" s="479"/>
      <c r="AB33" s="360"/>
      <c r="AC33" s="352"/>
      <c r="AD33" s="352"/>
    </row>
    <row r="34" spans="1:30" ht="15" customHeight="1" x14ac:dyDescent="0.25">
      <c r="A34" s="352"/>
      <c r="B34" s="31"/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2"/>
      <c r="T34" s="362"/>
      <c r="U34" s="362"/>
      <c r="V34" s="362"/>
      <c r="W34" s="362"/>
      <c r="X34" s="362"/>
      <c r="Y34" s="362"/>
      <c r="Z34" s="362"/>
      <c r="AA34" s="362"/>
      <c r="AB34" s="368"/>
      <c r="AC34" s="352"/>
      <c r="AD34" s="352"/>
    </row>
    <row r="35" spans="1:30" ht="15" customHeight="1" x14ac:dyDescent="0.25">
      <c r="A35" s="352"/>
      <c r="B35" s="31"/>
      <c r="C35" s="356" t="s">
        <v>134</v>
      </c>
      <c r="D35" s="362"/>
      <c r="E35" s="362"/>
      <c r="F35" s="362"/>
      <c r="G35" s="362"/>
      <c r="H35" s="362"/>
      <c r="I35" s="362"/>
      <c r="J35" s="362"/>
      <c r="K35" s="362"/>
      <c r="L35" s="362"/>
      <c r="M35" s="356" t="s">
        <v>134</v>
      </c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8"/>
      <c r="AC35" s="352"/>
      <c r="AD35" s="352"/>
    </row>
    <row r="36" spans="1:30" ht="29.25" customHeight="1" x14ac:dyDescent="0.25">
      <c r="A36" s="352"/>
      <c r="B36" s="31"/>
      <c r="C36" s="497" t="s">
        <v>574</v>
      </c>
      <c r="D36" s="491"/>
      <c r="E36" s="491"/>
      <c r="F36" s="491"/>
      <c r="G36" s="491"/>
      <c r="H36" s="491"/>
      <c r="I36" s="491"/>
      <c r="J36" s="491"/>
      <c r="K36" s="479"/>
      <c r="L36" s="362"/>
      <c r="M36" s="497"/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8"/>
      <c r="AC36" s="352"/>
      <c r="AD36" s="352"/>
    </row>
    <row r="37" spans="1:30" ht="15" customHeight="1" x14ac:dyDescent="0.25">
      <c r="A37" s="352"/>
      <c r="B37" s="31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60"/>
      <c r="AC37" s="352"/>
      <c r="AD37" s="352"/>
    </row>
    <row r="38" spans="1:30" ht="15" customHeight="1" x14ac:dyDescent="0.25">
      <c r="A38" s="352"/>
      <c r="B38" s="31"/>
      <c r="C38" s="369" t="s">
        <v>137</v>
      </c>
      <c r="D38" s="369"/>
      <c r="E38" s="369"/>
      <c r="F38" s="369"/>
      <c r="G38" s="370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71"/>
      <c r="AB38" s="360"/>
      <c r="AC38" s="352"/>
      <c r="AD38" s="352"/>
    </row>
    <row r="39" spans="1:30" ht="90" customHeight="1" x14ac:dyDescent="0.25">
      <c r="A39" s="352"/>
      <c r="B39" s="31"/>
      <c r="C39" s="496" t="s">
        <v>575</v>
      </c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79"/>
      <c r="AB39" s="360"/>
      <c r="AC39" s="352"/>
      <c r="AD39" s="352"/>
    </row>
    <row r="40" spans="1:30" ht="15" customHeight="1" x14ac:dyDescent="0.25">
      <c r="A40" s="352"/>
      <c r="B40" s="31"/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60"/>
      <c r="AC40" s="352"/>
      <c r="AD40" s="352"/>
    </row>
    <row r="41" spans="1:30" ht="15.75" customHeight="1" x14ac:dyDescent="0.25">
      <c r="A41" s="352"/>
      <c r="B41" s="31"/>
      <c r="C41" s="495" t="s">
        <v>139</v>
      </c>
      <c r="D41" s="487"/>
      <c r="E41" s="365"/>
      <c r="F41" s="489" t="s">
        <v>22</v>
      </c>
      <c r="G41" s="479"/>
      <c r="H41" s="365"/>
      <c r="I41" s="352"/>
      <c r="J41" s="372" t="s">
        <v>140</v>
      </c>
      <c r="K41" s="489">
        <v>40</v>
      </c>
      <c r="L41" s="491"/>
      <c r="M41" s="491"/>
      <c r="N41" s="479"/>
      <c r="O41" s="365"/>
      <c r="P41" s="365"/>
      <c r="Q41" s="356" t="s">
        <v>141</v>
      </c>
      <c r="R41" s="352"/>
      <c r="S41" s="365"/>
      <c r="T41" s="365"/>
      <c r="U41" s="365"/>
      <c r="V41" s="365"/>
      <c r="W41" s="489" t="s">
        <v>20</v>
      </c>
      <c r="X41" s="491"/>
      <c r="Y41" s="491"/>
      <c r="Z41" s="491"/>
      <c r="AA41" s="479"/>
      <c r="AB41" s="364"/>
      <c r="AC41" s="352"/>
      <c r="AD41" s="352"/>
    </row>
    <row r="42" spans="1:30" ht="15.75" customHeight="1" x14ac:dyDescent="0.25">
      <c r="A42" s="352"/>
      <c r="B42" s="31"/>
      <c r="C42" s="352"/>
      <c r="D42" s="352"/>
      <c r="E42" s="352"/>
      <c r="F42" s="367"/>
      <c r="G42" s="367"/>
      <c r="H42" s="367"/>
      <c r="I42" s="367"/>
      <c r="J42" s="367"/>
      <c r="K42" s="367"/>
      <c r="L42" s="367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60"/>
      <c r="AC42" s="352"/>
      <c r="AD42" s="352"/>
    </row>
    <row r="43" spans="1:30" ht="32.25" customHeight="1" x14ac:dyDescent="0.25">
      <c r="A43" s="352"/>
      <c r="B43" s="31"/>
      <c r="C43" s="352"/>
      <c r="D43" s="372" t="s">
        <v>142</v>
      </c>
      <c r="E43" s="365"/>
      <c r="F43" s="496"/>
      <c r="G43" s="491"/>
      <c r="H43" s="491"/>
      <c r="I43" s="491"/>
      <c r="J43" s="491"/>
      <c r="K43" s="491"/>
      <c r="L43" s="491"/>
      <c r="M43" s="479"/>
      <c r="N43" s="352"/>
      <c r="O43" s="372" t="s">
        <v>144</v>
      </c>
      <c r="P43" s="497">
        <v>0</v>
      </c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79"/>
      <c r="AB43" s="360"/>
      <c r="AC43" s="352"/>
      <c r="AD43" s="352"/>
    </row>
    <row r="44" spans="1:30" ht="15.75" customHeight="1" x14ac:dyDescent="0.25">
      <c r="A44" s="352"/>
      <c r="B44" s="31"/>
      <c r="C44" s="365"/>
      <c r="D44" s="365"/>
      <c r="E44" s="365"/>
      <c r="F44" s="367"/>
      <c r="G44" s="367"/>
      <c r="H44" s="367"/>
      <c r="I44" s="367"/>
      <c r="J44" s="367"/>
      <c r="K44" s="367"/>
      <c r="L44" s="367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4"/>
      <c r="AC44" s="352"/>
      <c r="AD44" s="352"/>
    </row>
    <row r="45" spans="1:30" ht="15.75" customHeight="1" x14ac:dyDescent="0.25">
      <c r="A45" s="352"/>
      <c r="B45" s="31"/>
      <c r="C45" s="352"/>
      <c r="D45" s="372" t="s">
        <v>145</v>
      </c>
      <c r="E45" s="352"/>
      <c r="F45" s="490" t="s">
        <v>146</v>
      </c>
      <c r="G45" s="479"/>
      <c r="H45" s="352"/>
      <c r="I45" s="352"/>
      <c r="J45" s="365" t="s">
        <v>147</v>
      </c>
      <c r="K45" s="352"/>
      <c r="L45" s="490" t="s">
        <v>148</v>
      </c>
      <c r="M45" s="491"/>
      <c r="N45" s="479"/>
      <c r="O45" s="365"/>
      <c r="P45" s="365"/>
      <c r="Q45" s="352"/>
      <c r="R45" s="365" t="s">
        <v>149</v>
      </c>
      <c r="S45" s="365"/>
      <c r="T45" s="365"/>
      <c r="U45" s="365"/>
      <c r="V45" s="365"/>
      <c r="W45" s="498"/>
      <c r="X45" s="491"/>
      <c r="Y45" s="491"/>
      <c r="Z45" s="491"/>
      <c r="AA45" s="479"/>
      <c r="AB45" s="364"/>
      <c r="AC45" s="352"/>
      <c r="AD45" s="352"/>
    </row>
    <row r="46" spans="1:30" ht="15.75" customHeight="1" x14ac:dyDescent="0.25">
      <c r="A46" s="352"/>
      <c r="B46" s="31"/>
      <c r="C46" s="352"/>
      <c r="D46" s="352"/>
      <c r="E46" s="352"/>
      <c r="F46" s="29"/>
      <c r="G46" s="352"/>
      <c r="H46" s="352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6"/>
      <c r="X46" s="356"/>
      <c r="Y46" s="356"/>
      <c r="Z46" s="356"/>
      <c r="AA46" s="356"/>
      <c r="AB46" s="357"/>
      <c r="AC46" s="352"/>
      <c r="AD46" s="352"/>
    </row>
    <row r="47" spans="1:30" ht="15.75" customHeight="1" x14ac:dyDescent="0.25">
      <c r="A47" s="352"/>
      <c r="B47" s="31"/>
      <c r="C47" s="373" t="s">
        <v>150</v>
      </c>
      <c r="D47" s="492">
        <v>2024</v>
      </c>
      <c r="E47" s="493"/>
      <c r="F47" s="494"/>
      <c r="G47" s="35"/>
      <c r="H47" s="356"/>
      <c r="I47" s="356"/>
      <c r="J47" s="356"/>
      <c r="K47" s="356"/>
      <c r="L47" s="356"/>
      <c r="M47" s="356"/>
      <c r="N47" s="356"/>
      <c r="O47" s="356"/>
      <c r="P47" s="356"/>
      <c r="Q47" s="486"/>
      <c r="R47" s="487"/>
      <c r="S47" s="487"/>
      <c r="T47" s="487"/>
      <c r="U47" s="487"/>
      <c r="V47" s="356"/>
      <c r="W47" s="356"/>
      <c r="X47" s="488"/>
      <c r="Y47" s="487"/>
      <c r="Z47" s="487"/>
      <c r="AA47" s="487"/>
      <c r="AB47" s="364"/>
      <c r="AC47" s="352"/>
      <c r="AD47" s="352"/>
    </row>
    <row r="48" spans="1:30" ht="5.25" customHeight="1" x14ac:dyDescent="0.25">
      <c r="A48" s="352"/>
      <c r="B48" s="31"/>
      <c r="C48" s="365"/>
      <c r="D48" s="38"/>
      <c r="E48" s="38"/>
      <c r="F48" s="38"/>
      <c r="G48" s="352"/>
      <c r="H48" s="356"/>
      <c r="I48" s="356"/>
      <c r="J48" s="356"/>
      <c r="K48" s="356"/>
      <c r="L48" s="356"/>
      <c r="M48" s="356"/>
      <c r="N48" s="356"/>
      <c r="O48" s="356"/>
      <c r="P48" s="356"/>
      <c r="Q48" s="362"/>
      <c r="R48" s="362"/>
      <c r="S48" s="362"/>
      <c r="T48" s="362"/>
      <c r="U48" s="362"/>
      <c r="V48" s="356"/>
      <c r="W48" s="356"/>
      <c r="X48" s="358"/>
      <c r="Y48" s="358"/>
      <c r="Z48" s="358"/>
      <c r="AA48" s="358"/>
      <c r="AB48" s="364"/>
      <c r="AC48" s="352"/>
      <c r="AD48" s="352"/>
    </row>
    <row r="49" spans="1:30" ht="15.75" customHeight="1" x14ac:dyDescent="0.25">
      <c r="A49" s="352"/>
      <c r="B49" s="31"/>
      <c r="C49" s="365" t="s">
        <v>140</v>
      </c>
      <c r="D49" s="497">
        <v>40</v>
      </c>
      <c r="E49" s="491"/>
      <c r="F49" s="479"/>
      <c r="G49" s="352"/>
      <c r="H49" s="356"/>
      <c r="I49" s="356"/>
      <c r="J49" s="356"/>
      <c r="K49" s="356"/>
      <c r="L49" s="356"/>
      <c r="M49" s="356"/>
      <c r="N49" s="356"/>
      <c r="O49" s="356"/>
      <c r="P49" s="356"/>
      <c r="Q49" s="486"/>
      <c r="R49" s="487"/>
      <c r="S49" s="487"/>
      <c r="T49" s="487"/>
      <c r="U49" s="487"/>
      <c r="V49" s="356"/>
      <c r="W49" s="356"/>
      <c r="X49" s="488"/>
      <c r="Y49" s="487"/>
      <c r="Z49" s="487"/>
      <c r="AA49" s="487"/>
      <c r="AB49" s="357"/>
      <c r="AC49" s="352"/>
      <c r="AD49" s="352"/>
    </row>
    <row r="50" spans="1:30" ht="15.75" customHeight="1" x14ac:dyDescent="0.25">
      <c r="A50" s="352"/>
      <c r="B50" s="31"/>
      <c r="C50" s="352"/>
      <c r="D50" s="352"/>
      <c r="E50" s="352"/>
      <c r="F50" s="352"/>
      <c r="G50" s="352"/>
      <c r="H50" s="352"/>
      <c r="I50" s="356"/>
      <c r="J50" s="356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57"/>
      <c r="AC50" s="352"/>
      <c r="AD50" s="352"/>
    </row>
    <row r="51" spans="1:30" ht="15.75" customHeight="1" x14ac:dyDescent="0.25">
      <c r="A51" s="352"/>
      <c r="B51" s="31"/>
      <c r="C51" s="365"/>
      <c r="D51" s="489" t="s">
        <v>151</v>
      </c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79"/>
      <c r="Z51" s="366"/>
      <c r="AA51" s="366"/>
      <c r="AB51" s="374"/>
      <c r="AC51" s="352"/>
      <c r="AD51" s="352"/>
    </row>
    <row r="52" spans="1:30" ht="15.75" customHeight="1" x14ac:dyDescent="0.25">
      <c r="A52" s="352"/>
      <c r="B52" s="31"/>
      <c r="C52" s="352"/>
      <c r="D52" s="528" t="s">
        <v>152</v>
      </c>
      <c r="E52" s="491"/>
      <c r="F52" s="491"/>
      <c r="G52" s="491"/>
      <c r="H52" s="479"/>
      <c r="I52" s="524" t="s">
        <v>153</v>
      </c>
      <c r="J52" s="491"/>
      <c r="K52" s="491"/>
      <c r="L52" s="491"/>
      <c r="M52" s="491"/>
      <c r="N52" s="491"/>
      <c r="O52" s="491"/>
      <c r="P52" s="479"/>
      <c r="Q52" s="525" t="s">
        <v>154</v>
      </c>
      <c r="R52" s="491"/>
      <c r="S52" s="491"/>
      <c r="T52" s="491"/>
      <c r="U52" s="491"/>
      <c r="V52" s="491"/>
      <c r="W52" s="491"/>
      <c r="X52" s="491"/>
      <c r="Y52" s="479"/>
      <c r="Z52" s="366"/>
      <c r="AA52" s="366"/>
      <c r="AB52" s="374"/>
      <c r="AC52" s="352"/>
      <c r="AD52" s="352"/>
    </row>
    <row r="53" spans="1:30" ht="15.75" customHeight="1" x14ac:dyDescent="0.25">
      <c r="A53" s="375"/>
      <c r="B53" s="39"/>
      <c r="C53" s="40"/>
      <c r="D53" s="529" t="s">
        <v>155</v>
      </c>
      <c r="E53" s="491"/>
      <c r="F53" s="491"/>
      <c r="G53" s="491"/>
      <c r="H53" s="479"/>
      <c r="I53" s="526" t="s">
        <v>156</v>
      </c>
      <c r="J53" s="491"/>
      <c r="K53" s="491"/>
      <c r="L53" s="491"/>
      <c r="M53" s="491"/>
      <c r="N53" s="491"/>
      <c r="O53" s="491"/>
      <c r="P53" s="479"/>
      <c r="Q53" s="527" t="s">
        <v>157</v>
      </c>
      <c r="R53" s="491"/>
      <c r="S53" s="491"/>
      <c r="T53" s="491"/>
      <c r="U53" s="491"/>
      <c r="V53" s="491"/>
      <c r="W53" s="491"/>
      <c r="X53" s="491"/>
      <c r="Y53" s="479"/>
      <c r="Z53" s="375"/>
      <c r="AA53" s="375"/>
      <c r="AB53" s="376"/>
      <c r="AC53" s="375"/>
      <c r="AD53" s="375"/>
    </row>
    <row r="54" spans="1:30" ht="15.75" customHeight="1" x14ac:dyDescent="0.25">
      <c r="A54" s="352"/>
      <c r="B54" s="31"/>
      <c r="C54" s="377"/>
      <c r="D54" s="377"/>
      <c r="E54" s="377"/>
      <c r="F54" s="377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7"/>
      <c r="AA54" s="377"/>
      <c r="AB54" s="361"/>
      <c r="AC54" s="352"/>
      <c r="AD54" s="352"/>
    </row>
    <row r="55" spans="1:30" ht="15.75" customHeight="1" x14ac:dyDescent="0.25">
      <c r="A55" s="379"/>
      <c r="B55" s="41"/>
      <c r="C55" s="517" t="s">
        <v>158</v>
      </c>
      <c r="D55" s="491"/>
      <c r="E55" s="491"/>
      <c r="F55" s="479"/>
      <c r="G55" s="522" t="s">
        <v>159</v>
      </c>
      <c r="H55" s="523" t="s">
        <v>160</v>
      </c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6"/>
      <c r="AB55" s="374"/>
      <c r="AC55" s="379"/>
      <c r="AD55" s="379"/>
    </row>
    <row r="56" spans="1:30" ht="15.75" customHeight="1" x14ac:dyDescent="0.25">
      <c r="A56" s="379"/>
      <c r="B56" s="41"/>
      <c r="C56" s="42" t="s">
        <v>161</v>
      </c>
      <c r="D56" s="43" t="s">
        <v>535</v>
      </c>
      <c r="E56" s="517" t="s">
        <v>162</v>
      </c>
      <c r="F56" s="479"/>
      <c r="G56" s="463"/>
      <c r="H56" s="508"/>
      <c r="I56" s="509"/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  <c r="U56" s="509"/>
      <c r="V56" s="509"/>
      <c r="W56" s="509"/>
      <c r="X56" s="509"/>
      <c r="Y56" s="509"/>
      <c r="Z56" s="509"/>
      <c r="AA56" s="510"/>
      <c r="AB56" s="374"/>
      <c r="AC56" s="379"/>
      <c r="AD56" s="379"/>
    </row>
    <row r="57" spans="1:30" ht="15.75" customHeight="1" x14ac:dyDescent="0.25">
      <c r="A57" s="379"/>
      <c r="B57" s="41"/>
      <c r="C57" s="44">
        <v>2024</v>
      </c>
      <c r="D57" s="45">
        <v>45474</v>
      </c>
      <c r="E57" s="516">
        <v>45656</v>
      </c>
      <c r="F57" s="479"/>
      <c r="G57" s="46">
        <v>40</v>
      </c>
      <c r="H57" s="52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  <c r="AA57" s="479"/>
      <c r="AB57" s="374"/>
      <c r="AC57" s="379"/>
      <c r="AD57" s="379"/>
    </row>
    <row r="58" spans="1:30" ht="15.75" customHeight="1" x14ac:dyDescent="0.25">
      <c r="A58" s="379"/>
      <c r="B58" s="41"/>
      <c r="C58" s="44">
        <v>2025</v>
      </c>
      <c r="D58" s="45">
        <v>45658</v>
      </c>
      <c r="E58" s="516">
        <v>46021</v>
      </c>
      <c r="F58" s="479"/>
      <c r="G58" s="46">
        <v>40</v>
      </c>
      <c r="H58" s="52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79"/>
      <c r="AB58" s="374"/>
      <c r="AC58" s="379"/>
      <c r="AD58" s="379"/>
    </row>
    <row r="59" spans="1:30" ht="15.75" customHeight="1" x14ac:dyDescent="0.25">
      <c r="A59" s="379"/>
      <c r="B59" s="41"/>
      <c r="C59" s="44">
        <v>2026</v>
      </c>
      <c r="D59" s="45">
        <v>46023</v>
      </c>
      <c r="E59" s="516">
        <v>46386</v>
      </c>
      <c r="F59" s="479"/>
      <c r="G59" s="46">
        <v>40</v>
      </c>
      <c r="H59" s="52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79"/>
      <c r="AB59" s="374"/>
      <c r="AC59" s="379"/>
      <c r="AD59" s="379"/>
    </row>
    <row r="60" spans="1:30" ht="15.75" customHeight="1" x14ac:dyDescent="0.25">
      <c r="A60" s="379"/>
      <c r="B60" s="41"/>
      <c r="C60" s="44">
        <v>2027</v>
      </c>
      <c r="D60" s="45">
        <v>46388</v>
      </c>
      <c r="E60" s="516">
        <v>46751</v>
      </c>
      <c r="F60" s="479"/>
      <c r="G60" s="46">
        <v>40</v>
      </c>
      <c r="H60" s="52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491"/>
      <c r="U60" s="491"/>
      <c r="V60" s="491"/>
      <c r="W60" s="491"/>
      <c r="X60" s="491"/>
      <c r="Y60" s="491"/>
      <c r="Z60" s="491"/>
      <c r="AA60" s="479"/>
      <c r="AB60" s="374"/>
      <c r="AC60" s="379"/>
      <c r="AD60" s="379"/>
    </row>
    <row r="61" spans="1:30" ht="15.75" customHeight="1" x14ac:dyDescent="0.25">
      <c r="A61" s="379"/>
      <c r="B61" s="41"/>
      <c r="C61" s="44"/>
      <c r="D61" s="44"/>
      <c r="E61" s="517"/>
      <c r="F61" s="479"/>
      <c r="G61" s="43"/>
      <c r="H61" s="517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  <c r="AA61" s="479"/>
      <c r="AB61" s="374"/>
      <c r="AC61" s="379"/>
      <c r="AD61" s="379"/>
    </row>
    <row r="62" spans="1:30" ht="15.75" customHeight="1" x14ac:dyDescent="0.25">
      <c r="A62" s="352"/>
      <c r="B62" s="31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60"/>
      <c r="AC62" s="352"/>
      <c r="AD62" s="352"/>
    </row>
    <row r="63" spans="1:30" ht="15.75" customHeight="1" x14ac:dyDescent="0.25">
      <c r="A63" s="352"/>
      <c r="B63" s="31"/>
      <c r="C63" s="495" t="s">
        <v>163</v>
      </c>
      <c r="D63" s="487"/>
      <c r="E63" s="365"/>
      <c r="F63" s="356" t="s">
        <v>164</v>
      </c>
      <c r="G63" s="47"/>
      <c r="H63" s="367"/>
      <c r="I63" s="356" t="s">
        <v>165</v>
      </c>
      <c r="J63" s="352"/>
      <c r="K63" s="490"/>
      <c r="L63" s="479"/>
      <c r="M63" s="365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60"/>
      <c r="AC63" s="352"/>
      <c r="AD63" s="352"/>
    </row>
    <row r="64" spans="1:30" ht="15.75" customHeight="1" x14ac:dyDescent="0.25">
      <c r="A64" s="352"/>
      <c r="B64" s="380"/>
      <c r="C64" s="371"/>
      <c r="D64" s="371"/>
      <c r="E64" s="371"/>
      <c r="F64" s="371"/>
      <c r="G64" s="371"/>
      <c r="H64" s="371"/>
      <c r="I64" s="371"/>
      <c r="J64" s="371"/>
      <c r="K64" s="371"/>
      <c r="L64" s="371"/>
      <c r="M64" s="371"/>
      <c r="N64" s="371"/>
      <c r="O64" s="371"/>
      <c r="P64" s="371"/>
      <c r="Q64" s="371"/>
      <c r="R64" s="371"/>
      <c r="S64" s="371"/>
      <c r="T64" s="371"/>
      <c r="U64" s="371"/>
      <c r="V64" s="371"/>
      <c r="W64" s="371"/>
      <c r="X64" s="371"/>
      <c r="Y64" s="371"/>
      <c r="Z64" s="371"/>
      <c r="AA64" s="371"/>
      <c r="AB64" s="381"/>
      <c r="AC64" s="352"/>
      <c r="AD64" s="352"/>
    </row>
    <row r="65" spans="1:30" ht="15.75" customHeight="1" x14ac:dyDescent="0.25">
      <c r="A65" s="352"/>
      <c r="B65" s="515" t="s">
        <v>166</v>
      </c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  <c r="AA65" s="491"/>
      <c r="AB65" s="479"/>
      <c r="AC65" s="352"/>
      <c r="AD65" s="352"/>
    </row>
    <row r="66" spans="1:30" ht="15.75" customHeight="1" x14ac:dyDescent="0.25">
      <c r="A66" s="352"/>
      <c r="B66" s="48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82"/>
      <c r="Z66" s="382"/>
      <c r="AA66" s="382"/>
      <c r="AB66" s="49"/>
      <c r="AC66" s="352"/>
      <c r="AD66" s="352"/>
    </row>
    <row r="67" spans="1:30" ht="29.25" customHeight="1" x14ac:dyDescent="0.25">
      <c r="A67" s="352"/>
      <c r="B67" s="517" t="s">
        <v>161</v>
      </c>
      <c r="C67" s="479"/>
      <c r="D67" s="43"/>
      <c r="E67" s="517" t="s">
        <v>167</v>
      </c>
      <c r="F67" s="479"/>
      <c r="G67" s="43"/>
      <c r="H67" s="489" t="s">
        <v>168</v>
      </c>
      <c r="I67" s="479"/>
      <c r="J67" s="517"/>
      <c r="K67" s="479"/>
      <c r="L67" s="520"/>
      <c r="M67" s="487"/>
      <c r="N67" s="43" t="s">
        <v>169</v>
      </c>
      <c r="O67" s="517"/>
      <c r="P67" s="491"/>
      <c r="Q67" s="479"/>
      <c r="R67" s="517" t="s">
        <v>170</v>
      </c>
      <c r="S67" s="491"/>
      <c r="T67" s="479"/>
      <c r="U67" s="517"/>
      <c r="V67" s="491"/>
      <c r="W67" s="479"/>
      <c r="X67" s="517" t="s">
        <v>171</v>
      </c>
      <c r="Y67" s="479"/>
      <c r="Z67" s="517"/>
      <c r="AA67" s="491"/>
      <c r="AB67" s="479"/>
      <c r="AC67" s="352"/>
      <c r="AD67" s="352"/>
    </row>
    <row r="68" spans="1:30" ht="15.75" customHeight="1" x14ac:dyDescent="0.25">
      <c r="A68" s="352"/>
      <c r="B68" s="48"/>
      <c r="C68" s="382"/>
      <c r="D68" s="382"/>
      <c r="E68" s="382"/>
      <c r="F68" s="375"/>
      <c r="G68" s="383"/>
      <c r="H68" s="384"/>
      <c r="I68" s="384"/>
      <c r="J68" s="375"/>
      <c r="K68" s="375"/>
      <c r="L68" s="375"/>
      <c r="M68" s="375"/>
      <c r="N68" s="384"/>
      <c r="O68" s="375"/>
      <c r="P68" s="375"/>
      <c r="Q68" s="375"/>
      <c r="R68" s="375"/>
      <c r="S68" s="384"/>
      <c r="T68" s="362"/>
      <c r="U68" s="362"/>
      <c r="V68" s="352"/>
      <c r="W68" s="384"/>
      <c r="X68" s="372"/>
      <c r="Y68" s="372"/>
      <c r="Z68" s="50"/>
      <c r="AA68" s="28"/>
      <c r="AB68" s="51"/>
      <c r="AC68" s="352"/>
      <c r="AD68" s="352"/>
    </row>
    <row r="69" spans="1:30" ht="15.75" customHeight="1" x14ac:dyDescent="0.25">
      <c r="A69" s="352"/>
      <c r="B69" s="515" t="s">
        <v>172</v>
      </c>
      <c r="C69" s="479"/>
      <c r="D69" s="518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509"/>
      <c r="AA69" s="509"/>
      <c r="AB69" s="510"/>
      <c r="AC69" s="352"/>
      <c r="AD69" s="352"/>
    </row>
    <row r="70" spans="1:30" ht="15.75" customHeight="1" x14ac:dyDescent="0.25">
      <c r="A70" s="352"/>
      <c r="B70" s="48"/>
      <c r="C70" s="382"/>
      <c r="D70" s="382"/>
      <c r="E70" s="382"/>
      <c r="F70" s="375"/>
      <c r="G70" s="383"/>
      <c r="H70" s="384"/>
      <c r="I70" s="384"/>
      <c r="J70" s="375"/>
      <c r="K70" s="375"/>
      <c r="L70" s="375"/>
      <c r="M70" s="375"/>
      <c r="N70" s="384"/>
      <c r="O70" s="375"/>
      <c r="P70" s="375"/>
      <c r="Q70" s="375"/>
      <c r="R70" s="375"/>
      <c r="S70" s="384"/>
      <c r="T70" s="362"/>
      <c r="U70" s="362"/>
      <c r="V70" s="352"/>
      <c r="W70" s="384"/>
      <c r="X70" s="372"/>
      <c r="Y70" s="372"/>
      <c r="Z70" s="50"/>
      <c r="AA70" s="28"/>
      <c r="AB70" s="51"/>
      <c r="AC70" s="352"/>
      <c r="AD70" s="352"/>
    </row>
    <row r="71" spans="1:30" ht="15.75" customHeight="1" x14ac:dyDescent="0.25">
      <c r="A71" s="352"/>
      <c r="B71" s="515" t="s">
        <v>173</v>
      </c>
      <c r="C71" s="479"/>
      <c r="D71" s="519"/>
      <c r="E71" s="509"/>
      <c r="F71" s="509"/>
      <c r="G71" s="509"/>
      <c r="H71" s="509"/>
      <c r="I71" s="509"/>
      <c r="J71" s="509"/>
      <c r="K71" s="509"/>
      <c r="L71" s="509"/>
      <c r="M71" s="509"/>
      <c r="N71" s="509"/>
      <c r="O71" s="509"/>
      <c r="P71" s="509"/>
      <c r="Q71" s="509"/>
      <c r="R71" s="509"/>
      <c r="S71" s="509"/>
      <c r="T71" s="509"/>
      <c r="U71" s="509"/>
      <c r="V71" s="509"/>
      <c r="W71" s="509"/>
      <c r="X71" s="509"/>
      <c r="Y71" s="509"/>
      <c r="Z71" s="509"/>
      <c r="AA71" s="509"/>
      <c r="AB71" s="510"/>
      <c r="AC71" s="352"/>
      <c r="AD71" s="352"/>
    </row>
    <row r="72" spans="1:30" ht="15.75" customHeight="1" x14ac:dyDescent="0.25">
      <c r="A72" s="352"/>
      <c r="B72" s="48"/>
      <c r="C72" s="382"/>
      <c r="D72" s="382"/>
      <c r="E72" s="382"/>
      <c r="F72" s="375"/>
      <c r="G72" s="383"/>
      <c r="H72" s="384"/>
      <c r="I72" s="384"/>
      <c r="J72" s="375"/>
      <c r="K72" s="375"/>
      <c r="L72" s="375"/>
      <c r="M72" s="375"/>
      <c r="N72" s="384"/>
      <c r="O72" s="375"/>
      <c r="P72" s="375"/>
      <c r="Q72" s="375"/>
      <c r="R72" s="375"/>
      <c r="S72" s="384"/>
      <c r="T72" s="362"/>
      <c r="U72" s="362"/>
      <c r="V72" s="352"/>
      <c r="W72" s="384"/>
      <c r="X72" s="372"/>
      <c r="Y72" s="372"/>
      <c r="Z72" s="372"/>
      <c r="AA72" s="362"/>
      <c r="AB72" s="368"/>
      <c r="AC72" s="352"/>
      <c r="AD72" s="352"/>
    </row>
    <row r="73" spans="1:30" ht="15.75" customHeight="1" x14ac:dyDescent="0.25">
      <c r="A73" s="352"/>
      <c r="B73" s="515" t="s">
        <v>174</v>
      </c>
      <c r="C73" s="479"/>
      <c r="D73" s="519"/>
      <c r="E73" s="509"/>
      <c r="F73" s="509"/>
      <c r="G73" s="509"/>
      <c r="H73" s="509"/>
      <c r="I73" s="509"/>
      <c r="J73" s="509"/>
      <c r="K73" s="509"/>
      <c r="L73" s="509"/>
      <c r="M73" s="509"/>
      <c r="N73" s="509"/>
      <c r="O73" s="509"/>
      <c r="P73" s="509"/>
      <c r="Q73" s="509"/>
      <c r="R73" s="509"/>
      <c r="S73" s="509"/>
      <c r="T73" s="509"/>
      <c r="U73" s="509"/>
      <c r="V73" s="509"/>
      <c r="W73" s="509"/>
      <c r="X73" s="509"/>
      <c r="Y73" s="509"/>
      <c r="Z73" s="509"/>
      <c r="AA73" s="509"/>
      <c r="AB73" s="510"/>
      <c r="AC73" s="352"/>
      <c r="AD73" s="352"/>
    </row>
    <row r="74" spans="1:30" ht="15.75" customHeight="1" x14ac:dyDescent="0.25">
      <c r="A74" s="352"/>
      <c r="B74" s="48"/>
      <c r="C74" s="382"/>
      <c r="D74" s="382"/>
      <c r="E74" s="382"/>
      <c r="F74" s="375"/>
      <c r="G74" s="383"/>
      <c r="H74" s="384"/>
      <c r="I74" s="384"/>
      <c r="J74" s="375"/>
      <c r="K74" s="375"/>
      <c r="L74" s="375"/>
      <c r="M74" s="375"/>
      <c r="N74" s="384"/>
      <c r="O74" s="375"/>
      <c r="P74" s="375"/>
      <c r="Q74" s="375"/>
      <c r="R74" s="375"/>
      <c r="S74" s="384"/>
      <c r="T74" s="362"/>
      <c r="U74" s="362"/>
      <c r="V74" s="352"/>
      <c r="W74" s="384"/>
      <c r="X74" s="372"/>
      <c r="Y74" s="372"/>
      <c r="Z74" s="50"/>
      <c r="AA74" s="28"/>
      <c r="AB74" s="51"/>
      <c r="AC74" s="352"/>
      <c r="AD74" s="352"/>
    </row>
    <row r="75" spans="1:30" ht="15.75" customHeight="1" x14ac:dyDescent="0.25">
      <c r="A75" s="352"/>
      <c r="B75" s="515" t="s">
        <v>175</v>
      </c>
      <c r="C75" s="479"/>
      <c r="D75" s="519"/>
      <c r="E75" s="509"/>
      <c r="F75" s="509"/>
      <c r="G75" s="509"/>
      <c r="H75" s="509"/>
      <c r="I75" s="509"/>
      <c r="J75" s="509"/>
      <c r="K75" s="509"/>
      <c r="L75" s="509"/>
      <c r="M75" s="509"/>
      <c r="N75" s="509"/>
      <c r="O75" s="509"/>
      <c r="P75" s="509"/>
      <c r="Q75" s="509"/>
      <c r="R75" s="509"/>
      <c r="S75" s="509"/>
      <c r="T75" s="509"/>
      <c r="U75" s="509"/>
      <c r="V75" s="509"/>
      <c r="W75" s="509"/>
      <c r="X75" s="509"/>
      <c r="Y75" s="509"/>
      <c r="Z75" s="509"/>
      <c r="AA75" s="509"/>
      <c r="AB75" s="510"/>
      <c r="AC75" s="352"/>
      <c r="AD75" s="352"/>
    </row>
    <row r="76" spans="1:30" ht="15.75" customHeight="1" x14ac:dyDescent="0.25">
      <c r="A76" s="352"/>
      <c r="B76" s="48"/>
      <c r="C76" s="382"/>
      <c r="D76" s="382"/>
      <c r="E76" s="382"/>
      <c r="F76" s="375"/>
      <c r="G76" s="383"/>
      <c r="H76" s="384"/>
      <c r="I76" s="384"/>
      <c r="J76" s="375"/>
      <c r="K76" s="375"/>
      <c r="L76" s="375"/>
      <c r="M76" s="375"/>
      <c r="N76" s="384"/>
      <c r="O76" s="375"/>
      <c r="P76" s="375"/>
      <c r="Q76" s="375"/>
      <c r="R76" s="375"/>
      <c r="S76" s="384"/>
      <c r="T76" s="362"/>
      <c r="U76" s="362"/>
      <c r="V76" s="352"/>
      <c r="W76" s="384"/>
      <c r="X76" s="372"/>
      <c r="Y76" s="372"/>
      <c r="Z76" s="50"/>
      <c r="AA76" s="28"/>
      <c r="AB76" s="51"/>
      <c r="AC76" s="352"/>
      <c r="AD76" s="352"/>
    </row>
    <row r="77" spans="1:30" ht="15.75" customHeight="1" x14ac:dyDescent="0.25">
      <c r="A77" s="352"/>
      <c r="B77" s="515" t="s">
        <v>176</v>
      </c>
      <c r="C77" s="479"/>
      <c r="D77" s="519"/>
      <c r="E77" s="509"/>
      <c r="F77" s="509"/>
      <c r="G77" s="509"/>
      <c r="H77" s="509"/>
      <c r="I77" s="509"/>
      <c r="J77" s="509"/>
      <c r="K77" s="509"/>
      <c r="L77" s="509"/>
      <c r="M77" s="509"/>
      <c r="N77" s="509"/>
      <c r="O77" s="509"/>
      <c r="P77" s="509"/>
      <c r="Q77" s="509"/>
      <c r="R77" s="509"/>
      <c r="S77" s="509"/>
      <c r="T77" s="509"/>
      <c r="U77" s="509"/>
      <c r="V77" s="509"/>
      <c r="W77" s="509"/>
      <c r="X77" s="509"/>
      <c r="Y77" s="509"/>
      <c r="Z77" s="509"/>
      <c r="AA77" s="509"/>
      <c r="AB77" s="510"/>
      <c r="AC77" s="352"/>
      <c r="AD77" s="352"/>
    </row>
    <row r="78" spans="1:30" ht="15.75" customHeight="1" x14ac:dyDescent="0.25">
      <c r="A78" s="352"/>
      <c r="B78" s="48"/>
      <c r="C78" s="382"/>
      <c r="D78" s="382"/>
      <c r="E78" s="382"/>
      <c r="F78" s="375"/>
      <c r="G78" s="383"/>
      <c r="H78" s="384"/>
      <c r="I78" s="384"/>
      <c r="J78" s="375"/>
      <c r="K78" s="375"/>
      <c r="L78" s="375"/>
      <c r="M78" s="375"/>
      <c r="N78" s="384"/>
      <c r="O78" s="375"/>
      <c r="P78" s="375"/>
      <c r="Q78" s="375"/>
      <c r="R78" s="375"/>
      <c r="S78" s="384"/>
      <c r="T78" s="362"/>
      <c r="U78" s="362"/>
      <c r="V78" s="352"/>
      <c r="W78" s="384"/>
      <c r="X78" s="372"/>
      <c r="Y78" s="372"/>
      <c r="Z78" s="50"/>
      <c r="AA78" s="28"/>
      <c r="AB78" s="51"/>
      <c r="AC78" s="352"/>
      <c r="AD78" s="352"/>
    </row>
    <row r="79" spans="1:30" ht="15.75" customHeight="1" x14ac:dyDescent="0.25">
      <c r="A79" s="352"/>
      <c r="B79" s="515" t="s">
        <v>177</v>
      </c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79"/>
      <c r="AC79" s="352"/>
      <c r="AD79" s="352"/>
    </row>
    <row r="80" spans="1:30" ht="15.75" customHeight="1" x14ac:dyDescent="0.25">
      <c r="A80" s="352"/>
      <c r="B80" s="489" t="s">
        <v>122</v>
      </c>
      <c r="C80" s="479"/>
      <c r="D80" s="52" t="s">
        <v>178</v>
      </c>
      <c r="E80" s="489" t="s">
        <v>179</v>
      </c>
      <c r="F80" s="479"/>
      <c r="G80" s="489" t="s">
        <v>177</v>
      </c>
      <c r="H80" s="491"/>
      <c r="I80" s="491"/>
      <c r="J80" s="491"/>
      <c r="K80" s="491"/>
      <c r="L80" s="491"/>
      <c r="M80" s="491"/>
      <c r="N80" s="491"/>
      <c r="O80" s="479"/>
      <c r="P80" s="489" t="s">
        <v>180</v>
      </c>
      <c r="Q80" s="491"/>
      <c r="R80" s="491"/>
      <c r="S80" s="491"/>
      <c r="T80" s="491"/>
      <c r="U80" s="491"/>
      <c r="V80" s="491"/>
      <c r="W80" s="491"/>
      <c r="X80" s="491"/>
      <c r="Y80" s="491"/>
      <c r="Z80" s="491"/>
      <c r="AA80" s="491"/>
      <c r="AB80" s="479"/>
      <c r="AC80" s="352"/>
      <c r="AD80" s="352"/>
    </row>
    <row r="81" spans="1:30" ht="15.75" customHeight="1" x14ac:dyDescent="0.25">
      <c r="A81" s="352"/>
      <c r="B81" s="489"/>
      <c r="C81" s="479"/>
      <c r="D81" s="37"/>
      <c r="E81" s="489"/>
      <c r="F81" s="479"/>
      <c r="G81" s="514"/>
      <c r="H81" s="491"/>
      <c r="I81" s="491"/>
      <c r="J81" s="491"/>
      <c r="K81" s="491"/>
      <c r="L81" s="491"/>
      <c r="M81" s="491"/>
      <c r="N81" s="491"/>
      <c r="O81" s="479"/>
      <c r="P81" s="514"/>
      <c r="Q81" s="491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79"/>
      <c r="AC81" s="352"/>
      <c r="AD81" s="352"/>
    </row>
    <row r="82" spans="1:30" ht="15.75" customHeight="1" x14ac:dyDescent="0.25">
      <c r="A82" s="352"/>
      <c r="B82" s="489"/>
      <c r="C82" s="479"/>
      <c r="D82" s="37"/>
      <c r="E82" s="489"/>
      <c r="F82" s="479"/>
      <c r="G82" s="514"/>
      <c r="H82" s="491"/>
      <c r="I82" s="491"/>
      <c r="J82" s="491"/>
      <c r="K82" s="491"/>
      <c r="L82" s="491"/>
      <c r="M82" s="491"/>
      <c r="N82" s="491"/>
      <c r="O82" s="479"/>
      <c r="P82" s="514"/>
      <c r="Q82" s="491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79"/>
      <c r="AC82" s="352"/>
      <c r="AD82" s="352"/>
    </row>
    <row r="83" spans="1:30" ht="26.25" customHeight="1" x14ac:dyDescent="0.25">
      <c r="A83" s="352"/>
      <c r="B83" s="513" t="s">
        <v>181</v>
      </c>
      <c r="C83" s="491"/>
      <c r="D83" s="491"/>
      <c r="E83" s="491"/>
      <c r="F83" s="491"/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79"/>
      <c r="AC83" s="352"/>
      <c r="AD83" s="385"/>
    </row>
    <row r="84" spans="1:30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</row>
    <row r="85" spans="1:30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</row>
    <row r="86" spans="1:30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</row>
    <row r="87" spans="1:30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</row>
    <row r="88" spans="1:30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</row>
    <row r="89" spans="1:30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</row>
    <row r="90" spans="1:30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</row>
    <row r="91" spans="1:30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</row>
    <row r="92" spans="1:30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</row>
    <row r="93" spans="1:30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</row>
    <row r="94" spans="1:30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</row>
    <row r="95" spans="1:30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</row>
    <row r="96" spans="1:30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</row>
    <row r="97" spans="1:30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</row>
    <row r="98" spans="1:30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</row>
    <row r="99" spans="1:30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</row>
    <row r="100" spans="1:30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</row>
    <row r="101" spans="1:30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</row>
    <row r="102" spans="1:30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</row>
    <row r="103" spans="1:30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</row>
    <row r="104" spans="1:30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</row>
    <row r="105" spans="1:30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</row>
    <row r="106" spans="1:30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</row>
    <row r="107" spans="1:30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</row>
    <row r="108" spans="1:30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</row>
    <row r="109" spans="1:30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</row>
    <row r="110" spans="1:30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</row>
    <row r="111" spans="1:30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</row>
    <row r="112" spans="1:30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</row>
    <row r="113" spans="1:30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</row>
    <row r="114" spans="1:30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</row>
    <row r="115" spans="1:30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</row>
    <row r="116" spans="1:30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</row>
    <row r="117" spans="1:30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</row>
    <row r="118" spans="1:30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</row>
    <row r="119" spans="1:30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</row>
    <row r="120" spans="1:30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</row>
    <row r="121" spans="1:30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</row>
    <row r="122" spans="1:30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</row>
    <row r="123" spans="1:30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</row>
    <row r="124" spans="1:30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</row>
    <row r="125" spans="1:30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</row>
    <row r="126" spans="1:30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</row>
    <row r="127" spans="1:30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</row>
    <row r="128" spans="1:30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</row>
    <row r="129" spans="1:30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</row>
    <row r="130" spans="1:30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</row>
    <row r="131" spans="1:30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</row>
    <row r="132" spans="1:30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</row>
    <row r="133" spans="1:30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</row>
    <row r="134" spans="1:30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</row>
    <row r="135" spans="1:30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</row>
    <row r="136" spans="1:30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</row>
    <row r="137" spans="1:30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</row>
    <row r="138" spans="1:30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</row>
    <row r="139" spans="1:30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</row>
    <row r="140" spans="1:30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</row>
    <row r="141" spans="1:30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</row>
    <row r="142" spans="1:30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</row>
    <row r="143" spans="1:30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</row>
    <row r="144" spans="1:30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</row>
    <row r="145" spans="1:30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</row>
    <row r="146" spans="1:30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</row>
    <row r="147" spans="1:30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</row>
    <row r="148" spans="1:30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</row>
    <row r="149" spans="1:30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</row>
    <row r="150" spans="1:30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</row>
    <row r="151" spans="1:30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</row>
    <row r="152" spans="1:30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</row>
    <row r="153" spans="1:30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</row>
    <row r="154" spans="1:30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</row>
    <row r="155" spans="1:30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</row>
    <row r="156" spans="1:30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</row>
    <row r="157" spans="1:30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</row>
    <row r="158" spans="1:30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</row>
    <row r="159" spans="1:30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</row>
    <row r="160" spans="1:30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</row>
    <row r="161" spans="1:30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</row>
    <row r="162" spans="1:30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</row>
    <row r="163" spans="1:30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</row>
    <row r="164" spans="1:30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</row>
    <row r="165" spans="1:30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</row>
    <row r="166" spans="1:30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</row>
    <row r="167" spans="1:30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</row>
    <row r="168" spans="1:30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</row>
    <row r="169" spans="1:30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</row>
    <row r="170" spans="1:30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</row>
    <row r="171" spans="1:30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</row>
    <row r="172" spans="1:30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</row>
    <row r="173" spans="1:30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</row>
    <row r="174" spans="1:30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</row>
    <row r="175" spans="1:30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</row>
    <row r="176" spans="1:30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</row>
    <row r="177" spans="1:30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</row>
    <row r="178" spans="1:30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</row>
    <row r="179" spans="1:30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</row>
    <row r="180" spans="1:30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</row>
    <row r="181" spans="1:30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</row>
    <row r="182" spans="1:30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</row>
    <row r="183" spans="1:30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</row>
    <row r="184" spans="1:30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</row>
    <row r="185" spans="1:30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</row>
    <row r="186" spans="1:30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</row>
    <row r="187" spans="1:30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</row>
    <row r="188" spans="1:30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</row>
    <row r="189" spans="1:30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</row>
    <row r="190" spans="1:30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</row>
    <row r="191" spans="1:30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</row>
    <row r="192" spans="1:30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</row>
    <row r="193" spans="1:30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</row>
    <row r="194" spans="1:30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</row>
    <row r="195" spans="1:30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</row>
    <row r="196" spans="1:30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</row>
    <row r="197" spans="1:30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</row>
    <row r="198" spans="1:30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</row>
    <row r="199" spans="1:30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</row>
    <row r="200" spans="1:30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</row>
    <row r="201" spans="1:30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</row>
    <row r="202" spans="1:30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</row>
    <row r="203" spans="1:30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</row>
    <row r="204" spans="1:30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</row>
    <row r="205" spans="1:30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</row>
    <row r="206" spans="1:30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</row>
    <row r="207" spans="1:30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</row>
    <row r="208" spans="1:30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</row>
    <row r="209" spans="1:30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</row>
    <row r="210" spans="1:30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</row>
    <row r="211" spans="1:30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</row>
    <row r="212" spans="1:30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</row>
    <row r="213" spans="1:30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</row>
    <row r="214" spans="1:30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</row>
    <row r="215" spans="1:30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</row>
    <row r="216" spans="1:30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</row>
    <row r="217" spans="1:30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</row>
    <row r="218" spans="1:30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</row>
    <row r="219" spans="1:30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</row>
    <row r="220" spans="1:30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</row>
    <row r="221" spans="1:30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</row>
    <row r="222" spans="1:30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</row>
    <row r="223" spans="1:30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</row>
    <row r="224" spans="1:30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</row>
    <row r="225" spans="1:30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</row>
    <row r="226" spans="1:30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</row>
    <row r="227" spans="1:30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</row>
    <row r="228" spans="1:30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</row>
    <row r="229" spans="1:30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</row>
    <row r="230" spans="1:30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</row>
    <row r="231" spans="1:30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</row>
    <row r="232" spans="1:30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</row>
    <row r="233" spans="1:30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</row>
    <row r="234" spans="1:30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</row>
    <row r="235" spans="1:30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</row>
    <row r="236" spans="1:30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</row>
    <row r="237" spans="1:30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</row>
    <row r="238" spans="1:30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</row>
    <row r="239" spans="1:30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</row>
    <row r="240" spans="1:30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</row>
    <row r="241" spans="1:30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</row>
    <row r="242" spans="1:30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</row>
    <row r="243" spans="1:30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</row>
    <row r="244" spans="1:30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</row>
    <row r="245" spans="1:30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</row>
    <row r="246" spans="1:30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</row>
    <row r="247" spans="1:30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</row>
    <row r="248" spans="1:30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</row>
    <row r="249" spans="1:30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</row>
    <row r="250" spans="1:30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</row>
    <row r="251" spans="1:30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</row>
    <row r="252" spans="1:30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</row>
    <row r="253" spans="1:30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</row>
    <row r="254" spans="1:30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</row>
    <row r="255" spans="1:30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</row>
    <row r="256" spans="1:30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</row>
    <row r="257" spans="1:30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</row>
    <row r="258" spans="1:30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</row>
    <row r="259" spans="1:30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</row>
    <row r="260" spans="1:30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</row>
    <row r="261" spans="1:30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</row>
    <row r="262" spans="1:30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</row>
    <row r="263" spans="1:30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</row>
    <row r="264" spans="1:30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</row>
    <row r="265" spans="1:30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</row>
    <row r="266" spans="1:30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</row>
    <row r="267" spans="1:30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</row>
    <row r="268" spans="1:30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</row>
    <row r="269" spans="1:30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</row>
    <row r="270" spans="1:30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</row>
    <row r="271" spans="1:30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</row>
    <row r="272" spans="1:30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</row>
    <row r="273" spans="1:30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</row>
    <row r="274" spans="1:30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</row>
    <row r="275" spans="1:30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</row>
    <row r="276" spans="1:30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</row>
    <row r="277" spans="1:30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</row>
    <row r="278" spans="1:30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</row>
    <row r="279" spans="1:30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</row>
    <row r="280" spans="1:30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</row>
    <row r="281" spans="1:30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</row>
    <row r="282" spans="1:30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</row>
    <row r="283" spans="1:30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</row>
    <row r="284" spans="1:30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</row>
    <row r="285" spans="1:30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</row>
    <row r="286" spans="1:30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</row>
    <row r="287" spans="1:30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</row>
    <row r="288" spans="1:30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</row>
    <row r="289" spans="1:30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</row>
    <row r="290" spans="1:30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</row>
    <row r="291" spans="1:30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</row>
    <row r="292" spans="1:30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</row>
    <row r="293" spans="1:30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</row>
    <row r="294" spans="1:30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</row>
    <row r="295" spans="1:30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</row>
    <row r="296" spans="1:30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</row>
    <row r="297" spans="1:30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</row>
    <row r="298" spans="1:30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</row>
    <row r="299" spans="1:30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</row>
    <row r="300" spans="1:30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</row>
    <row r="301" spans="1:30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</row>
    <row r="302" spans="1:30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</row>
    <row r="303" spans="1:30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</row>
    <row r="304" spans="1:30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</row>
    <row r="305" spans="1:30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</row>
    <row r="306" spans="1:30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</row>
    <row r="307" spans="1:30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</row>
    <row r="308" spans="1:30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</row>
    <row r="309" spans="1:30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</row>
    <row r="310" spans="1:30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</row>
    <row r="311" spans="1:30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</row>
    <row r="312" spans="1:30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</row>
    <row r="313" spans="1:30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</row>
    <row r="314" spans="1:30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</row>
    <row r="315" spans="1:30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</row>
    <row r="316" spans="1:30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</row>
    <row r="317" spans="1:30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</row>
    <row r="318" spans="1:30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</row>
    <row r="319" spans="1:30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</row>
    <row r="320" spans="1:30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</row>
    <row r="321" spans="1:30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</row>
    <row r="322" spans="1:30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</row>
    <row r="323" spans="1:30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</row>
    <row r="324" spans="1:30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</row>
    <row r="325" spans="1:30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</row>
    <row r="326" spans="1:30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</row>
    <row r="327" spans="1:30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</row>
    <row r="328" spans="1:30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</row>
    <row r="329" spans="1:30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</row>
    <row r="330" spans="1:30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</row>
    <row r="331" spans="1:30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</row>
    <row r="332" spans="1:30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</row>
    <row r="333" spans="1:30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</row>
    <row r="334" spans="1:30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</row>
    <row r="335" spans="1:30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</row>
    <row r="336" spans="1:30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</row>
    <row r="337" spans="1:30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</row>
    <row r="338" spans="1:30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</row>
    <row r="339" spans="1:30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</row>
    <row r="340" spans="1:30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</row>
    <row r="341" spans="1:30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</row>
    <row r="342" spans="1:30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</row>
    <row r="343" spans="1:30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</row>
    <row r="344" spans="1:30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</row>
    <row r="345" spans="1:30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</row>
    <row r="346" spans="1:30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</row>
    <row r="347" spans="1:30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</row>
    <row r="348" spans="1:30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</row>
    <row r="349" spans="1:30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</row>
    <row r="350" spans="1:30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</row>
    <row r="351" spans="1:30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</row>
    <row r="352" spans="1:30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</row>
    <row r="353" spans="1:30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</row>
    <row r="354" spans="1:30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</row>
    <row r="355" spans="1:30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</row>
    <row r="356" spans="1:30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</row>
    <row r="357" spans="1:30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</row>
    <row r="358" spans="1:30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</row>
    <row r="359" spans="1:30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</row>
    <row r="360" spans="1:30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</row>
    <row r="361" spans="1:30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</row>
    <row r="362" spans="1:30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</row>
    <row r="363" spans="1:30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</row>
    <row r="364" spans="1:30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</row>
    <row r="365" spans="1:30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</row>
    <row r="366" spans="1:30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</row>
    <row r="367" spans="1:30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</row>
    <row r="368" spans="1:30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</row>
    <row r="369" spans="1:30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</row>
    <row r="370" spans="1:30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</row>
    <row r="371" spans="1:30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</row>
    <row r="372" spans="1:30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</row>
    <row r="373" spans="1:30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</row>
    <row r="374" spans="1:30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</row>
    <row r="375" spans="1:30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</row>
    <row r="376" spans="1:30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</row>
    <row r="377" spans="1:30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</row>
    <row r="378" spans="1:30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</row>
    <row r="379" spans="1:30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</row>
    <row r="380" spans="1:30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</row>
    <row r="381" spans="1:30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</row>
    <row r="382" spans="1:30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</row>
    <row r="383" spans="1:30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</row>
    <row r="384" spans="1:30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</row>
    <row r="385" spans="1:30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</row>
    <row r="386" spans="1:30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</row>
    <row r="387" spans="1:30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</row>
    <row r="388" spans="1:30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</row>
    <row r="389" spans="1:30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</row>
    <row r="390" spans="1:30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</row>
    <row r="391" spans="1:30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</row>
    <row r="392" spans="1:30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</row>
    <row r="393" spans="1:30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</row>
    <row r="394" spans="1:30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</row>
    <row r="395" spans="1:30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</row>
    <row r="396" spans="1:30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</row>
    <row r="397" spans="1:30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</row>
    <row r="398" spans="1:30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</row>
    <row r="399" spans="1:30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</row>
    <row r="400" spans="1:30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</row>
    <row r="401" spans="1:30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</row>
    <row r="402" spans="1:30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</row>
    <row r="403" spans="1:30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</row>
    <row r="404" spans="1:30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</row>
    <row r="405" spans="1:30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</row>
    <row r="406" spans="1:30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</row>
    <row r="407" spans="1:30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</row>
    <row r="408" spans="1:30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</row>
    <row r="409" spans="1:30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</row>
    <row r="410" spans="1:30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</row>
    <row r="411" spans="1:30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</row>
    <row r="412" spans="1:30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</row>
    <row r="413" spans="1:30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</row>
    <row r="414" spans="1:30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</row>
    <row r="415" spans="1:30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</row>
    <row r="416" spans="1:30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</row>
    <row r="417" spans="1:30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</row>
    <row r="418" spans="1:30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</row>
    <row r="419" spans="1:30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</row>
    <row r="420" spans="1:30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</row>
    <row r="421" spans="1:30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</row>
    <row r="422" spans="1:30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</row>
    <row r="423" spans="1:30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</row>
    <row r="424" spans="1:30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</row>
    <row r="425" spans="1:30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</row>
    <row r="426" spans="1:30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</row>
    <row r="427" spans="1:30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</row>
    <row r="428" spans="1:30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</row>
    <row r="429" spans="1:30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</row>
    <row r="430" spans="1:30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</row>
    <row r="431" spans="1:30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</row>
    <row r="432" spans="1:30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</row>
    <row r="433" spans="1:30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</row>
    <row r="434" spans="1:30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</row>
    <row r="435" spans="1:30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</row>
    <row r="436" spans="1:30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</row>
    <row r="437" spans="1:30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</row>
    <row r="438" spans="1:30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</row>
    <row r="439" spans="1:30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</row>
    <row r="440" spans="1:30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</row>
    <row r="441" spans="1:30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</row>
    <row r="442" spans="1:30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</row>
    <row r="443" spans="1:30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</row>
    <row r="444" spans="1:30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</row>
    <row r="445" spans="1:30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</row>
    <row r="446" spans="1:30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</row>
    <row r="447" spans="1:30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</row>
    <row r="448" spans="1:30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</row>
    <row r="449" spans="1:30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</row>
    <row r="450" spans="1:30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</row>
    <row r="451" spans="1:30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</row>
    <row r="452" spans="1:30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</row>
    <row r="453" spans="1:30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</row>
    <row r="454" spans="1:30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</row>
    <row r="455" spans="1:30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</row>
    <row r="456" spans="1:30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</row>
    <row r="457" spans="1:30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</row>
    <row r="458" spans="1:30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</row>
    <row r="459" spans="1:30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</row>
    <row r="460" spans="1:30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</row>
    <row r="461" spans="1:30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</row>
    <row r="462" spans="1:30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</row>
    <row r="463" spans="1:30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</row>
    <row r="464" spans="1:30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</row>
    <row r="465" spans="1:30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</row>
    <row r="466" spans="1:30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</row>
    <row r="467" spans="1:30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</row>
    <row r="468" spans="1:30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</row>
    <row r="469" spans="1:30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</row>
    <row r="470" spans="1:30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</row>
    <row r="471" spans="1:30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</row>
    <row r="472" spans="1:30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</row>
    <row r="473" spans="1:30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</row>
    <row r="474" spans="1:30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</row>
    <row r="475" spans="1:30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</row>
    <row r="476" spans="1:30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</row>
    <row r="477" spans="1:30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</row>
    <row r="478" spans="1:30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</row>
    <row r="479" spans="1:30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</row>
    <row r="480" spans="1:30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</row>
    <row r="481" spans="1:30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</row>
    <row r="482" spans="1:30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</row>
    <row r="483" spans="1:30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</row>
    <row r="484" spans="1:30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</row>
    <row r="485" spans="1:30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</row>
    <row r="486" spans="1:30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</row>
    <row r="487" spans="1:30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</row>
    <row r="488" spans="1:30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</row>
    <row r="489" spans="1:30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</row>
    <row r="490" spans="1:30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</row>
    <row r="491" spans="1:30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</row>
    <row r="492" spans="1:30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</row>
    <row r="493" spans="1:30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</row>
    <row r="494" spans="1:30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</row>
    <row r="495" spans="1:30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</row>
    <row r="496" spans="1:30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</row>
    <row r="497" spans="1:30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</row>
    <row r="498" spans="1:30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</row>
    <row r="499" spans="1:30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</row>
    <row r="500" spans="1:30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</row>
    <row r="501" spans="1:30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</row>
    <row r="502" spans="1:30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</row>
    <row r="503" spans="1:30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</row>
    <row r="504" spans="1:30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</row>
    <row r="505" spans="1:30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</row>
    <row r="506" spans="1:30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</row>
    <row r="507" spans="1:30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</row>
    <row r="508" spans="1:30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</row>
    <row r="509" spans="1:30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</row>
    <row r="510" spans="1:30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</row>
    <row r="511" spans="1:30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</row>
    <row r="512" spans="1:30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</row>
    <row r="513" spans="1:30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</row>
    <row r="514" spans="1:30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</row>
    <row r="515" spans="1:30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</row>
    <row r="516" spans="1:30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</row>
    <row r="517" spans="1:30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</row>
    <row r="518" spans="1:30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</row>
    <row r="519" spans="1:30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</row>
    <row r="520" spans="1:30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</row>
    <row r="521" spans="1:30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</row>
    <row r="522" spans="1:30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</row>
    <row r="523" spans="1:30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</row>
    <row r="524" spans="1:30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</row>
    <row r="525" spans="1:30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</row>
    <row r="526" spans="1:30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</row>
    <row r="527" spans="1:30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</row>
    <row r="528" spans="1:30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</row>
    <row r="529" spans="1:30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</row>
    <row r="530" spans="1:30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</row>
    <row r="531" spans="1:30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</row>
    <row r="532" spans="1:30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</row>
    <row r="533" spans="1:30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</row>
    <row r="534" spans="1:30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</row>
    <row r="535" spans="1:30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</row>
    <row r="536" spans="1:30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</row>
    <row r="537" spans="1:30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</row>
    <row r="538" spans="1:30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</row>
    <row r="539" spans="1:30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</row>
    <row r="540" spans="1:30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</row>
    <row r="541" spans="1:30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</row>
    <row r="542" spans="1:30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</row>
    <row r="543" spans="1:30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</row>
    <row r="544" spans="1:30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</row>
    <row r="545" spans="1:30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</row>
    <row r="546" spans="1:30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</row>
    <row r="547" spans="1:30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</row>
    <row r="548" spans="1:30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</row>
    <row r="549" spans="1:30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</row>
    <row r="550" spans="1:30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</row>
    <row r="551" spans="1:30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</row>
    <row r="552" spans="1:30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</row>
    <row r="553" spans="1:30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</row>
    <row r="554" spans="1:30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</row>
    <row r="555" spans="1:30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</row>
    <row r="556" spans="1:30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</row>
    <row r="557" spans="1:30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</row>
    <row r="558" spans="1:30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</row>
    <row r="559" spans="1:30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</row>
    <row r="560" spans="1:30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</row>
    <row r="561" spans="1:30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</row>
    <row r="562" spans="1:30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</row>
    <row r="563" spans="1:30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</row>
    <row r="564" spans="1:30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</row>
    <row r="565" spans="1:30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</row>
    <row r="566" spans="1:30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</row>
    <row r="567" spans="1:30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</row>
    <row r="568" spans="1:30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</row>
    <row r="569" spans="1:30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</row>
    <row r="570" spans="1:30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</row>
    <row r="571" spans="1:30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</row>
    <row r="572" spans="1:30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</row>
    <row r="573" spans="1:30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</row>
    <row r="574" spans="1:30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</row>
    <row r="575" spans="1:30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</row>
    <row r="576" spans="1:30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</row>
    <row r="577" spans="1:30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</row>
    <row r="578" spans="1:30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</row>
    <row r="579" spans="1:30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</row>
    <row r="580" spans="1:30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</row>
    <row r="581" spans="1:30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</row>
    <row r="582" spans="1:30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</row>
    <row r="583" spans="1:30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</row>
    <row r="584" spans="1:30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</row>
    <row r="585" spans="1:30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</row>
    <row r="586" spans="1:30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</row>
    <row r="587" spans="1:30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</row>
    <row r="588" spans="1:30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</row>
    <row r="589" spans="1:30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</row>
    <row r="590" spans="1:30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</row>
    <row r="591" spans="1:30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</row>
    <row r="592" spans="1:30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</row>
    <row r="593" spans="1:30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</row>
    <row r="594" spans="1:30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</row>
    <row r="595" spans="1:30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</row>
    <row r="596" spans="1:30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</row>
    <row r="597" spans="1:30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</row>
    <row r="598" spans="1:30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</row>
    <row r="599" spans="1:30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</row>
    <row r="600" spans="1:30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</row>
    <row r="601" spans="1:30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</row>
    <row r="602" spans="1:30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</row>
    <row r="603" spans="1:30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</row>
    <row r="604" spans="1:30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</row>
    <row r="605" spans="1:30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</row>
    <row r="606" spans="1:30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</row>
    <row r="607" spans="1:30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</row>
    <row r="608" spans="1:30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</row>
    <row r="609" spans="1:30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</row>
    <row r="610" spans="1:30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</row>
    <row r="611" spans="1:30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</row>
    <row r="612" spans="1:30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</row>
    <row r="613" spans="1:30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</row>
    <row r="614" spans="1:30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</row>
    <row r="615" spans="1:30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</row>
    <row r="616" spans="1:30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</row>
    <row r="617" spans="1:30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</row>
    <row r="618" spans="1:30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</row>
    <row r="619" spans="1:30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</row>
    <row r="620" spans="1:30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</row>
    <row r="621" spans="1:30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</row>
    <row r="622" spans="1:30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</row>
    <row r="623" spans="1:30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</row>
    <row r="624" spans="1:30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</row>
    <row r="625" spans="1:30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</row>
    <row r="626" spans="1:30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</row>
    <row r="627" spans="1:30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</row>
    <row r="628" spans="1:30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</row>
    <row r="629" spans="1:30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</row>
    <row r="630" spans="1:30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</row>
    <row r="631" spans="1:30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</row>
    <row r="632" spans="1:30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</row>
    <row r="633" spans="1:30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</row>
    <row r="634" spans="1:30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</row>
    <row r="635" spans="1:30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</row>
    <row r="636" spans="1:30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</row>
    <row r="637" spans="1:30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</row>
    <row r="638" spans="1:30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</row>
    <row r="639" spans="1:30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</row>
    <row r="640" spans="1:30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</row>
    <row r="641" spans="1:30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</row>
    <row r="642" spans="1:30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</row>
    <row r="643" spans="1:30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</row>
    <row r="644" spans="1:30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</row>
    <row r="645" spans="1:30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</row>
    <row r="646" spans="1:30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</row>
    <row r="647" spans="1:30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</row>
    <row r="648" spans="1:30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</row>
    <row r="649" spans="1:30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</row>
    <row r="650" spans="1:30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</row>
    <row r="651" spans="1:30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</row>
    <row r="652" spans="1:30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</row>
    <row r="653" spans="1:30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</row>
    <row r="654" spans="1:30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</row>
    <row r="655" spans="1:30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</row>
    <row r="656" spans="1:30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</row>
    <row r="657" spans="1:30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</row>
    <row r="658" spans="1:30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</row>
    <row r="659" spans="1:30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</row>
    <row r="660" spans="1:30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</row>
    <row r="661" spans="1:30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</row>
    <row r="662" spans="1:30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</row>
    <row r="663" spans="1:30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</row>
    <row r="664" spans="1:30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</row>
    <row r="665" spans="1:30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</row>
    <row r="666" spans="1:30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</row>
    <row r="667" spans="1:30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</row>
    <row r="668" spans="1:30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</row>
    <row r="669" spans="1:30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</row>
    <row r="670" spans="1:30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</row>
    <row r="671" spans="1:30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</row>
    <row r="672" spans="1:30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</row>
    <row r="673" spans="1:30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</row>
    <row r="674" spans="1:30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</row>
    <row r="675" spans="1:30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</row>
    <row r="676" spans="1:30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</row>
    <row r="677" spans="1:30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</row>
    <row r="678" spans="1:30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</row>
    <row r="679" spans="1:30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</row>
    <row r="680" spans="1:30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</row>
    <row r="681" spans="1:30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</row>
    <row r="682" spans="1:30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</row>
    <row r="683" spans="1:30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</row>
    <row r="684" spans="1:30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</row>
    <row r="685" spans="1:30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</row>
    <row r="686" spans="1:30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</row>
    <row r="687" spans="1:30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</row>
    <row r="688" spans="1:30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</row>
    <row r="689" spans="1:30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</row>
    <row r="690" spans="1:30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</row>
    <row r="691" spans="1:30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</row>
    <row r="692" spans="1:30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</row>
    <row r="693" spans="1:30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</row>
    <row r="694" spans="1:30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</row>
    <row r="695" spans="1:30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</row>
    <row r="696" spans="1:30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</row>
    <row r="697" spans="1:30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</row>
    <row r="698" spans="1:30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</row>
    <row r="699" spans="1:30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</row>
    <row r="700" spans="1:30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</row>
    <row r="701" spans="1:30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</row>
    <row r="702" spans="1:30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</row>
    <row r="703" spans="1:30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</row>
    <row r="704" spans="1:30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</row>
    <row r="705" spans="1:30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</row>
    <row r="706" spans="1:30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</row>
    <row r="707" spans="1:30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</row>
    <row r="708" spans="1:30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</row>
    <row r="709" spans="1:30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</row>
    <row r="710" spans="1:30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</row>
    <row r="711" spans="1:30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</row>
    <row r="712" spans="1:30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</row>
    <row r="713" spans="1:30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</row>
    <row r="714" spans="1:30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</row>
    <row r="715" spans="1:30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</row>
    <row r="716" spans="1:30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</row>
    <row r="717" spans="1:30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</row>
    <row r="718" spans="1:30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</row>
    <row r="719" spans="1:30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</row>
    <row r="720" spans="1:30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</row>
    <row r="721" spans="1:30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</row>
    <row r="722" spans="1:30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</row>
    <row r="723" spans="1:30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</row>
    <row r="724" spans="1:30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</row>
    <row r="725" spans="1:30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</row>
    <row r="726" spans="1:30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</row>
    <row r="727" spans="1:30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</row>
    <row r="728" spans="1:30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</row>
    <row r="729" spans="1:30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</row>
    <row r="730" spans="1:30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</row>
    <row r="731" spans="1:30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</row>
    <row r="732" spans="1:30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</row>
    <row r="733" spans="1:30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</row>
    <row r="734" spans="1:30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</row>
    <row r="735" spans="1:30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</row>
    <row r="736" spans="1:30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</row>
    <row r="737" spans="1:30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</row>
    <row r="738" spans="1:30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</row>
    <row r="739" spans="1:30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</row>
    <row r="740" spans="1:30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</row>
    <row r="741" spans="1:30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</row>
    <row r="742" spans="1:30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</row>
    <row r="743" spans="1:30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</row>
    <row r="744" spans="1:30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</row>
    <row r="745" spans="1:30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</row>
    <row r="746" spans="1:30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</row>
    <row r="747" spans="1:30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</row>
    <row r="748" spans="1:30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</row>
    <row r="749" spans="1:30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</row>
    <row r="750" spans="1:30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</row>
    <row r="751" spans="1:30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</row>
    <row r="752" spans="1:30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</row>
    <row r="753" spans="1:30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</row>
    <row r="754" spans="1:30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</row>
    <row r="755" spans="1:30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</row>
    <row r="756" spans="1:30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</row>
    <row r="757" spans="1:30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</row>
    <row r="758" spans="1:30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</row>
    <row r="759" spans="1:30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</row>
    <row r="760" spans="1:30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</row>
    <row r="761" spans="1:30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</row>
    <row r="762" spans="1:30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</row>
    <row r="763" spans="1:30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</row>
    <row r="764" spans="1:30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</row>
    <row r="765" spans="1:30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</row>
    <row r="766" spans="1:30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</row>
    <row r="767" spans="1:30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</row>
    <row r="768" spans="1:30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</row>
    <row r="769" spans="1:30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</row>
    <row r="770" spans="1:30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</row>
    <row r="771" spans="1:30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</row>
    <row r="772" spans="1:30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</row>
    <row r="773" spans="1:30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</row>
    <row r="774" spans="1:30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</row>
    <row r="775" spans="1:30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</row>
    <row r="776" spans="1:30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</row>
    <row r="777" spans="1:30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</row>
    <row r="778" spans="1:30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</row>
    <row r="779" spans="1:30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</row>
    <row r="780" spans="1:30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</row>
    <row r="781" spans="1:30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</row>
    <row r="782" spans="1:30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</row>
    <row r="783" spans="1:30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</row>
    <row r="784" spans="1:30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</row>
    <row r="785" spans="1:30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</row>
    <row r="786" spans="1:30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</row>
    <row r="787" spans="1:30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</row>
    <row r="788" spans="1:30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</row>
    <row r="789" spans="1:30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</row>
    <row r="790" spans="1:30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</row>
    <row r="791" spans="1:30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</row>
    <row r="792" spans="1:30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</row>
    <row r="793" spans="1:30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</row>
    <row r="794" spans="1:30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</row>
    <row r="795" spans="1:30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</row>
    <row r="796" spans="1:30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</row>
    <row r="797" spans="1:30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</row>
    <row r="798" spans="1:30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</row>
    <row r="799" spans="1:30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</row>
    <row r="800" spans="1:30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</row>
    <row r="801" spans="1:30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</row>
    <row r="802" spans="1:30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</row>
    <row r="803" spans="1:30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</row>
    <row r="804" spans="1:30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</row>
    <row r="805" spans="1:30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</row>
    <row r="806" spans="1:30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</row>
    <row r="807" spans="1:30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</row>
    <row r="808" spans="1:30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</row>
    <row r="809" spans="1:30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</row>
    <row r="810" spans="1:30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</row>
    <row r="811" spans="1:30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</row>
    <row r="812" spans="1:30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</row>
    <row r="813" spans="1:30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</row>
    <row r="814" spans="1:30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</row>
    <row r="815" spans="1:30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</row>
    <row r="816" spans="1:30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</row>
    <row r="817" spans="1:30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</row>
    <row r="818" spans="1:30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</row>
    <row r="819" spans="1:30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</row>
    <row r="820" spans="1:30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</row>
    <row r="821" spans="1:30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</row>
    <row r="822" spans="1:30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</row>
    <row r="823" spans="1:30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</row>
    <row r="824" spans="1:30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</row>
    <row r="825" spans="1:30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</row>
    <row r="826" spans="1:30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</row>
    <row r="827" spans="1:30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</row>
    <row r="828" spans="1:30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</row>
    <row r="829" spans="1:30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</row>
    <row r="830" spans="1:30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</row>
    <row r="831" spans="1:30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</row>
    <row r="832" spans="1:30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</row>
    <row r="833" spans="1:30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</row>
    <row r="834" spans="1:30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</row>
    <row r="835" spans="1:30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</row>
    <row r="836" spans="1:30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</row>
    <row r="837" spans="1:30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</row>
    <row r="838" spans="1:30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</row>
    <row r="839" spans="1:30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</row>
    <row r="840" spans="1:30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</row>
    <row r="841" spans="1:30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</row>
    <row r="842" spans="1:30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</row>
    <row r="843" spans="1:30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</row>
    <row r="844" spans="1:30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</row>
    <row r="845" spans="1:30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</row>
    <row r="846" spans="1:30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</row>
    <row r="847" spans="1:30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</row>
    <row r="848" spans="1:30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</row>
    <row r="849" spans="1:30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</row>
    <row r="850" spans="1:30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</row>
    <row r="851" spans="1:30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</row>
    <row r="852" spans="1:30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</row>
    <row r="853" spans="1:30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</row>
    <row r="854" spans="1:30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</row>
    <row r="855" spans="1:30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</row>
    <row r="856" spans="1:30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</row>
    <row r="857" spans="1:30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</row>
    <row r="858" spans="1:30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</row>
    <row r="859" spans="1:30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</row>
    <row r="860" spans="1:30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</row>
    <row r="861" spans="1:30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</row>
    <row r="862" spans="1:30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</row>
    <row r="863" spans="1:30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</row>
    <row r="864" spans="1:30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</row>
    <row r="865" spans="1:30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</row>
    <row r="866" spans="1:30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</row>
    <row r="867" spans="1:30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</row>
    <row r="868" spans="1:30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</row>
    <row r="869" spans="1:30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</row>
    <row r="870" spans="1:30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</row>
    <row r="871" spans="1:30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</row>
    <row r="872" spans="1:30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</row>
    <row r="873" spans="1:30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</row>
    <row r="874" spans="1:30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</row>
    <row r="875" spans="1:30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</row>
    <row r="876" spans="1:30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</row>
    <row r="877" spans="1:30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</row>
    <row r="878" spans="1:30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</row>
    <row r="879" spans="1:30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</row>
    <row r="880" spans="1:30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</row>
    <row r="881" spans="1:30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</row>
    <row r="882" spans="1:30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</row>
    <row r="883" spans="1:30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</row>
    <row r="884" spans="1:30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</row>
    <row r="885" spans="1:30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</row>
    <row r="886" spans="1:30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</row>
    <row r="887" spans="1:30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</row>
    <row r="888" spans="1:30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</row>
    <row r="889" spans="1:30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</row>
    <row r="890" spans="1:30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</row>
    <row r="891" spans="1:30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</row>
    <row r="892" spans="1:30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</row>
    <row r="893" spans="1:30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</row>
    <row r="894" spans="1:30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</row>
    <row r="895" spans="1:30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</row>
    <row r="896" spans="1:30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</row>
    <row r="897" spans="1:30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</row>
    <row r="898" spans="1:30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</row>
    <row r="899" spans="1:30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</row>
    <row r="900" spans="1:30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</row>
    <row r="901" spans="1:30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</row>
    <row r="902" spans="1:30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</row>
    <row r="903" spans="1:30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</row>
    <row r="904" spans="1:30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</row>
    <row r="905" spans="1:30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</row>
    <row r="906" spans="1:30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</row>
    <row r="907" spans="1:30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</row>
    <row r="908" spans="1:30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</row>
    <row r="909" spans="1:30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</row>
    <row r="910" spans="1:30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</row>
    <row r="911" spans="1:30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</row>
    <row r="912" spans="1:30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</row>
    <row r="913" spans="1:30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</row>
    <row r="914" spans="1:30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</row>
    <row r="915" spans="1:30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</row>
    <row r="916" spans="1:30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</row>
    <row r="917" spans="1:30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</row>
    <row r="918" spans="1:30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</row>
    <row r="919" spans="1:30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</row>
    <row r="920" spans="1:30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</row>
    <row r="921" spans="1:30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</row>
    <row r="922" spans="1:30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</row>
    <row r="923" spans="1:30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</row>
    <row r="924" spans="1:30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</row>
    <row r="925" spans="1:30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</row>
    <row r="926" spans="1:30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</row>
    <row r="927" spans="1:30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</row>
    <row r="928" spans="1:30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</row>
    <row r="929" spans="1:30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</row>
    <row r="930" spans="1:30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</row>
    <row r="931" spans="1:30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</row>
    <row r="932" spans="1:30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</row>
    <row r="933" spans="1:30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</row>
    <row r="934" spans="1:30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</row>
    <row r="935" spans="1:30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</row>
    <row r="936" spans="1:30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</row>
    <row r="937" spans="1:30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</row>
    <row r="938" spans="1:30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</row>
    <row r="939" spans="1:30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</row>
    <row r="940" spans="1:30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</row>
    <row r="941" spans="1:30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</row>
    <row r="942" spans="1:30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</row>
    <row r="943" spans="1:30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</row>
    <row r="944" spans="1:30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</row>
    <row r="945" spans="1:30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</row>
    <row r="946" spans="1:30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</row>
    <row r="947" spans="1:30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</row>
    <row r="948" spans="1:30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</row>
    <row r="949" spans="1:30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</row>
    <row r="950" spans="1:30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</row>
    <row r="951" spans="1:30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</row>
    <row r="952" spans="1:30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</row>
    <row r="953" spans="1:30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</row>
    <row r="954" spans="1:30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</row>
    <row r="955" spans="1:30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</row>
    <row r="956" spans="1:30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</row>
    <row r="957" spans="1:30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</row>
    <row r="958" spans="1:30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</row>
    <row r="959" spans="1:30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</row>
    <row r="960" spans="1:30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</row>
    <row r="961" spans="1:30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</row>
    <row r="962" spans="1:30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</row>
    <row r="963" spans="1:30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</row>
    <row r="964" spans="1:30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</row>
    <row r="965" spans="1:30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</row>
    <row r="966" spans="1:30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</row>
    <row r="967" spans="1:30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</row>
    <row r="968" spans="1:30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</row>
    <row r="969" spans="1:30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</row>
    <row r="970" spans="1:30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</row>
    <row r="971" spans="1:30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</row>
    <row r="972" spans="1:30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</row>
    <row r="973" spans="1:30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</row>
    <row r="974" spans="1:30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</row>
    <row r="975" spans="1:30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</row>
    <row r="976" spans="1:30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</row>
    <row r="977" spans="1:30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</row>
    <row r="978" spans="1:30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</row>
    <row r="979" spans="1:30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</row>
    <row r="980" spans="1:30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</row>
    <row r="981" spans="1:30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</row>
    <row r="982" spans="1:30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</row>
    <row r="983" spans="1:30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</row>
    <row r="984" spans="1:30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</row>
    <row r="985" spans="1:30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</row>
    <row r="986" spans="1:30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</row>
    <row r="987" spans="1:30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</row>
    <row r="988" spans="1:30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</row>
    <row r="989" spans="1:30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</row>
    <row r="990" spans="1:30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</row>
    <row r="991" spans="1:30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</row>
    <row r="992" spans="1:30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</row>
    <row r="993" spans="1:30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</row>
    <row r="994" spans="1:30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</row>
    <row r="995" spans="1:30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</row>
    <row r="996" spans="1:30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</row>
    <row r="997" spans="1:30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</row>
    <row r="998" spans="1:30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</row>
    <row r="999" spans="1:30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</row>
    <row r="1000" spans="1:30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</row>
  </sheetData>
  <mergeCells count="98">
    <mergeCell ref="AA11:AB11"/>
    <mergeCell ref="E12:AA12"/>
    <mergeCell ref="E14:AA15"/>
    <mergeCell ref="E17:AA18"/>
    <mergeCell ref="F21:AB21"/>
    <mergeCell ref="C11:F11"/>
    <mergeCell ref="C12:D12"/>
    <mergeCell ref="C13:D13"/>
    <mergeCell ref="C14:D14"/>
    <mergeCell ref="B2:D6"/>
    <mergeCell ref="F2:AB6"/>
    <mergeCell ref="C7:D7"/>
    <mergeCell ref="C9:F9"/>
    <mergeCell ref="C10:D10"/>
    <mergeCell ref="E10:AA10"/>
    <mergeCell ref="C22:AA22"/>
    <mergeCell ref="C25:P30"/>
    <mergeCell ref="R25:AA25"/>
    <mergeCell ref="W30:AA30"/>
    <mergeCell ref="C17:D17"/>
    <mergeCell ref="C21:D21"/>
    <mergeCell ref="C33:AA33"/>
    <mergeCell ref="C36:K36"/>
    <mergeCell ref="M36:AA36"/>
    <mergeCell ref="C39:AA39"/>
    <mergeCell ref="C41:D41"/>
    <mergeCell ref="F41:G41"/>
    <mergeCell ref="K41:N41"/>
    <mergeCell ref="W41:AA41"/>
    <mergeCell ref="F43:M43"/>
    <mergeCell ref="P43:AA43"/>
    <mergeCell ref="F45:G45"/>
    <mergeCell ref="L45:N45"/>
    <mergeCell ref="W45:AA45"/>
    <mergeCell ref="D47:F47"/>
    <mergeCell ref="Q47:U47"/>
    <mergeCell ref="X47:AA47"/>
    <mergeCell ref="D49:F49"/>
    <mergeCell ref="Q49:U49"/>
    <mergeCell ref="X49:AA49"/>
    <mergeCell ref="D51:Y51"/>
    <mergeCell ref="D52:H52"/>
    <mergeCell ref="I52:P52"/>
    <mergeCell ref="Q52:Y52"/>
    <mergeCell ref="D53:H53"/>
    <mergeCell ref="I53:P53"/>
    <mergeCell ref="Q53:Y53"/>
    <mergeCell ref="C55:F55"/>
    <mergeCell ref="P82:AB82"/>
    <mergeCell ref="B83:AB83"/>
    <mergeCell ref="D77:AB77"/>
    <mergeCell ref="B79:AB79"/>
    <mergeCell ref="G80:O80"/>
    <mergeCell ref="P80:AB80"/>
    <mergeCell ref="G81:O81"/>
    <mergeCell ref="P81:AB81"/>
    <mergeCell ref="G82:O82"/>
    <mergeCell ref="H58:AA58"/>
    <mergeCell ref="H59:AA59"/>
    <mergeCell ref="G55:G56"/>
    <mergeCell ref="H55:AA56"/>
    <mergeCell ref="E56:F56"/>
    <mergeCell ref="E57:F57"/>
    <mergeCell ref="H57:AA57"/>
    <mergeCell ref="E58:F58"/>
    <mergeCell ref="E59:F59"/>
    <mergeCell ref="E60:F60"/>
    <mergeCell ref="H60:AA60"/>
    <mergeCell ref="E61:F61"/>
    <mergeCell ref="H61:AA61"/>
    <mergeCell ref="C63:D63"/>
    <mergeCell ref="K63:L63"/>
    <mergeCell ref="B65:AB65"/>
    <mergeCell ref="U67:W67"/>
    <mergeCell ref="X67:Y67"/>
    <mergeCell ref="Z67:AB67"/>
    <mergeCell ref="B67:C67"/>
    <mergeCell ref="E67:F67"/>
    <mergeCell ref="H67:I67"/>
    <mergeCell ref="J67:K67"/>
    <mergeCell ref="L67:M67"/>
    <mergeCell ref="O67:Q67"/>
    <mergeCell ref="R67:T67"/>
    <mergeCell ref="B82:C82"/>
    <mergeCell ref="E82:F82"/>
    <mergeCell ref="B69:C69"/>
    <mergeCell ref="D69:AB69"/>
    <mergeCell ref="B71:C71"/>
    <mergeCell ref="D71:AB71"/>
    <mergeCell ref="B73:C73"/>
    <mergeCell ref="D73:AB73"/>
    <mergeCell ref="D75:AB75"/>
    <mergeCell ref="B75:C75"/>
    <mergeCell ref="B77:C77"/>
    <mergeCell ref="B80:C80"/>
    <mergeCell ref="E80:F80"/>
    <mergeCell ref="B81:C81"/>
    <mergeCell ref="E81:F81"/>
  </mergeCells>
  <pageMargins left="0.7" right="0.7" top="0.75" bottom="0.75" header="0" footer="0"/>
  <pageSetup orientation="landscape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C00"/>
  </sheetPr>
  <dimension ref="A1:AH1000"/>
  <sheetViews>
    <sheetView workbookViewId="0"/>
  </sheetViews>
  <sheetFormatPr baseColWidth="10" defaultColWidth="14.42578125" defaultRowHeight="15" customHeight="1" x14ac:dyDescent="0.25"/>
  <cols>
    <col min="1" max="2" width="3.140625" customWidth="1"/>
    <col min="3" max="3" width="13.7109375" customWidth="1"/>
    <col min="4" max="4" width="19.140625" customWidth="1"/>
    <col min="5" max="5" width="2.42578125" customWidth="1"/>
    <col min="6" max="6" width="11.7109375" customWidth="1"/>
    <col min="7" max="7" width="17.7109375" customWidth="1"/>
    <col min="8" max="8" width="8" customWidth="1"/>
    <col min="9" max="9" width="7.7109375" customWidth="1"/>
    <col min="10" max="10" width="9" customWidth="1"/>
    <col min="11" max="12" width="7.42578125" customWidth="1"/>
    <col min="13" max="13" width="4.42578125" customWidth="1"/>
    <col min="14" max="14" width="13.42578125" customWidth="1"/>
    <col min="15" max="19" width="4.42578125" customWidth="1"/>
    <col min="20" max="20" width="8.42578125" customWidth="1"/>
    <col min="21" max="22" width="4.42578125" customWidth="1"/>
    <col min="23" max="23" width="9.85546875" customWidth="1"/>
    <col min="24" max="24" width="4.42578125" customWidth="1"/>
    <col min="25" max="25" width="12" customWidth="1"/>
    <col min="26" max="28" width="4.42578125" customWidth="1"/>
    <col min="29" max="29" width="2.42578125" customWidth="1"/>
    <col min="30" max="32" width="11.42578125" customWidth="1"/>
    <col min="33" max="33" width="49" customWidth="1"/>
    <col min="34" max="34" width="11.42578125" customWidth="1"/>
  </cols>
  <sheetData>
    <row r="1" spans="1:34" ht="12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</row>
    <row r="2" spans="1:34" ht="12.75" customHeight="1" x14ac:dyDescent="0.25">
      <c r="A2" s="352"/>
      <c r="B2" s="504"/>
      <c r="C2" s="505"/>
      <c r="D2" s="506"/>
      <c r="E2" s="25"/>
      <c r="F2" s="511" t="s">
        <v>120</v>
      </c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6"/>
      <c r="AC2" s="352"/>
      <c r="AD2" s="352"/>
      <c r="AE2" s="352"/>
      <c r="AF2" s="352"/>
      <c r="AG2" s="352"/>
      <c r="AH2" s="352"/>
    </row>
    <row r="3" spans="1:34" ht="12.75" customHeight="1" x14ac:dyDescent="0.25">
      <c r="A3" s="352"/>
      <c r="B3" s="507"/>
      <c r="C3" s="461"/>
      <c r="D3" s="499"/>
      <c r="E3" s="26"/>
      <c r="F3" s="487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99"/>
      <c r="AC3" s="352"/>
      <c r="AD3" s="352"/>
      <c r="AE3" s="352"/>
      <c r="AF3" s="352"/>
      <c r="AG3" s="352"/>
      <c r="AH3" s="352"/>
    </row>
    <row r="4" spans="1:34" ht="12.75" customHeight="1" x14ac:dyDescent="0.25">
      <c r="A4" s="352"/>
      <c r="B4" s="507"/>
      <c r="C4" s="461"/>
      <c r="D4" s="499"/>
      <c r="E4" s="26"/>
      <c r="F4" s="487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99"/>
      <c r="AC4" s="352"/>
      <c r="AD4" s="352"/>
      <c r="AE4" s="352"/>
      <c r="AF4" s="352"/>
      <c r="AG4" s="352"/>
      <c r="AH4" s="352"/>
    </row>
    <row r="5" spans="1:34" ht="12.75" customHeight="1" x14ac:dyDescent="0.25">
      <c r="A5" s="352"/>
      <c r="B5" s="507"/>
      <c r="C5" s="461"/>
      <c r="D5" s="499"/>
      <c r="E5" s="26"/>
      <c r="F5" s="487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99"/>
      <c r="AC5" s="352"/>
      <c r="AD5" s="352"/>
      <c r="AE5" s="352"/>
      <c r="AF5" s="352"/>
      <c r="AG5" s="352"/>
      <c r="AH5" s="352"/>
    </row>
    <row r="6" spans="1:34" ht="37.5" customHeight="1" x14ac:dyDescent="0.25">
      <c r="A6" s="352"/>
      <c r="B6" s="508"/>
      <c r="C6" s="509"/>
      <c r="D6" s="510"/>
      <c r="E6" s="353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10"/>
      <c r="AC6" s="352"/>
      <c r="AD6" s="352"/>
      <c r="AE6" s="352"/>
      <c r="AF6" s="352"/>
      <c r="AG6" s="352"/>
      <c r="AH6" s="352"/>
    </row>
    <row r="7" spans="1:34" ht="15" customHeight="1" x14ac:dyDescent="0.25">
      <c r="A7" s="352"/>
      <c r="B7" s="27"/>
      <c r="C7" s="512"/>
      <c r="D7" s="505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  <c r="AC7" s="352"/>
      <c r="AD7" s="352"/>
      <c r="AE7" s="352"/>
      <c r="AF7" s="352"/>
      <c r="AG7" s="352"/>
      <c r="AH7" s="352"/>
    </row>
    <row r="8" spans="1:34" ht="15" customHeight="1" x14ac:dyDescent="0.25">
      <c r="A8" s="352"/>
      <c r="B8" s="31"/>
      <c r="C8" s="354" t="s">
        <v>121</v>
      </c>
      <c r="D8" s="32"/>
      <c r="E8" s="33"/>
      <c r="F8" s="355" t="s">
        <v>122</v>
      </c>
      <c r="G8" s="34"/>
      <c r="H8" s="35"/>
      <c r="I8" s="352"/>
      <c r="J8" s="352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7"/>
      <c r="AC8" s="352"/>
      <c r="AD8" s="352"/>
      <c r="AE8" s="352"/>
      <c r="AF8" s="352"/>
      <c r="AG8" s="352"/>
      <c r="AH8" s="352"/>
    </row>
    <row r="9" spans="1:34" ht="15" customHeight="1" x14ac:dyDescent="0.25">
      <c r="A9" s="352"/>
      <c r="B9" s="31"/>
      <c r="C9" s="488"/>
      <c r="D9" s="487"/>
      <c r="E9" s="487"/>
      <c r="F9" s="487"/>
      <c r="G9" s="359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60"/>
      <c r="AC9" s="352"/>
      <c r="AD9" s="352"/>
      <c r="AE9" s="352"/>
      <c r="AF9" s="352"/>
      <c r="AG9" s="352"/>
      <c r="AH9" s="352"/>
    </row>
    <row r="10" spans="1:34" ht="30" customHeight="1" x14ac:dyDescent="0.25">
      <c r="A10" s="352"/>
      <c r="B10" s="31"/>
      <c r="C10" s="488" t="s">
        <v>123</v>
      </c>
      <c r="D10" s="487"/>
      <c r="E10" s="489" t="s">
        <v>576</v>
      </c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79"/>
      <c r="AB10" s="361"/>
      <c r="AC10" s="352"/>
      <c r="AD10" s="352"/>
      <c r="AE10" s="352"/>
      <c r="AF10" s="352"/>
      <c r="AG10" s="881" t="s">
        <v>505</v>
      </c>
      <c r="AH10" s="487"/>
    </row>
    <row r="11" spans="1:34" ht="15" customHeight="1" x14ac:dyDescent="0.25">
      <c r="A11" s="352"/>
      <c r="B11" s="31"/>
      <c r="C11" s="488"/>
      <c r="D11" s="487"/>
      <c r="E11" s="487"/>
      <c r="F11" s="487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486"/>
      <c r="AB11" s="499"/>
      <c r="AC11" s="352"/>
      <c r="AD11" s="352"/>
      <c r="AE11" s="352"/>
      <c r="AF11" s="352"/>
      <c r="AG11" s="352"/>
      <c r="AH11" s="352"/>
    </row>
    <row r="12" spans="1:34" ht="29.25" customHeight="1" x14ac:dyDescent="0.25">
      <c r="A12" s="352"/>
      <c r="B12" s="31"/>
      <c r="C12" s="502" t="s">
        <v>125</v>
      </c>
      <c r="D12" s="503"/>
      <c r="E12" s="500" t="s">
        <v>577</v>
      </c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36"/>
      <c r="AC12" s="352"/>
      <c r="AD12" s="352"/>
      <c r="AE12" s="352"/>
      <c r="AF12" s="352"/>
      <c r="AG12" s="352"/>
      <c r="AH12" s="352"/>
    </row>
    <row r="13" spans="1:34" ht="15" customHeight="1" x14ac:dyDescent="0.25">
      <c r="A13" s="352"/>
      <c r="B13" s="31"/>
      <c r="C13" s="486"/>
      <c r="D13" s="487"/>
      <c r="E13" s="36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60"/>
      <c r="AC13" s="352"/>
      <c r="AD13" s="352"/>
      <c r="AE13" s="352"/>
      <c r="AF13" s="352"/>
      <c r="AG13" s="52" t="s">
        <v>506</v>
      </c>
      <c r="AH13" s="52" t="s">
        <v>507</v>
      </c>
    </row>
    <row r="14" spans="1:34" ht="15" customHeight="1" x14ac:dyDescent="0.25">
      <c r="A14" s="352"/>
      <c r="B14" s="31"/>
      <c r="C14" s="488" t="s">
        <v>528</v>
      </c>
      <c r="D14" s="487"/>
      <c r="E14" s="504"/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  <c r="Z14" s="505"/>
      <c r="AA14" s="506"/>
      <c r="AB14" s="360"/>
      <c r="AC14" s="352"/>
      <c r="AD14" s="352"/>
      <c r="AE14" s="352"/>
      <c r="AF14" s="352"/>
      <c r="AG14" s="37" t="s">
        <v>537</v>
      </c>
      <c r="AH14" s="37">
        <v>25</v>
      </c>
    </row>
    <row r="15" spans="1:34" ht="15.75" customHeight="1" x14ac:dyDescent="0.25">
      <c r="A15" s="352"/>
      <c r="B15" s="31"/>
      <c r="C15" s="362"/>
      <c r="D15" s="362"/>
      <c r="E15" s="508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09"/>
      <c r="Z15" s="509"/>
      <c r="AA15" s="510"/>
      <c r="AB15" s="360"/>
      <c r="AC15" s="352"/>
      <c r="AD15" s="352"/>
      <c r="AE15" s="352"/>
      <c r="AF15" s="352"/>
      <c r="AG15" s="37" t="s">
        <v>539</v>
      </c>
      <c r="AH15" s="37">
        <v>12</v>
      </c>
    </row>
    <row r="16" spans="1:34" ht="15" customHeight="1" x14ac:dyDescent="0.25">
      <c r="A16" s="352"/>
      <c r="B16" s="31"/>
      <c r="C16" s="362"/>
      <c r="D16" s="362"/>
      <c r="E16" s="36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2"/>
      <c r="T16" s="352"/>
      <c r="U16" s="352"/>
      <c r="V16" s="352"/>
      <c r="W16" s="352"/>
      <c r="X16" s="352"/>
      <c r="Y16" s="352"/>
      <c r="Z16" s="352"/>
      <c r="AA16" s="352"/>
      <c r="AB16" s="360"/>
      <c r="AC16" s="352"/>
      <c r="AD16" s="352"/>
      <c r="AE16" s="352"/>
      <c r="AF16" s="352"/>
      <c r="AG16" s="37" t="s">
        <v>540</v>
      </c>
      <c r="AH16" s="37">
        <v>12</v>
      </c>
    </row>
    <row r="17" spans="1:34" ht="15" customHeight="1" x14ac:dyDescent="0.25">
      <c r="A17" s="352"/>
      <c r="B17" s="31"/>
      <c r="C17" s="488" t="s">
        <v>530</v>
      </c>
      <c r="D17" s="487"/>
      <c r="E17" s="504"/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  <c r="W17" s="505"/>
      <c r="X17" s="505"/>
      <c r="Y17" s="505"/>
      <c r="Z17" s="505"/>
      <c r="AA17" s="506"/>
      <c r="AB17" s="360"/>
      <c r="AC17" s="352"/>
      <c r="AD17" s="352"/>
      <c r="AE17" s="352"/>
      <c r="AF17" s="352"/>
      <c r="AG17" s="37" t="s">
        <v>542</v>
      </c>
      <c r="AH17" s="37">
        <v>25</v>
      </c>
    </row>
    <row r="18" spans="1:34" ht="15" customHeight="1" x14ac:dyDescent="0.25">
      <c r="A18" s="352"/>
      <c r="B18" s="31"/>
      <c r="C18" s="362"/>
      <c r="D18" s="362"/>
      <c r="E18" s="508"/>
      <c r="F18" s="509"/>
      <c r="G18" s="509"/>
      <c r="H18" s="509"/>
      <c r="I18" s="509"/>
      <c r="J18" s="509"/>
      <c r="K18" s="509"/>
      <c r="L18" s="509"/>
      <c r="M18" s="509"/>
      <c r="N18" s="509"/>
      <c r="O18" s="509"/>
      <c r="P18" s="509"/>
      <c r="Q18" s="509"/>
      <c r="R18" s="509"/>
      <c r="S18" s="509"/>
      <c r="T18" s="509"/>
      <c r="U18" s="509"/>
      <c r="V18" s="509"/>
      <c r="W18" s="509"/>
      <c r="X18" s="509"/>
      <c r="Y18" s="509"/>
      <c r="Z18" s="509"/>
      <c r="AA18" s="510"/>
      <c r="AB18" s="360"/>
      <c r="AC18" s="352"/>
      <c r="AD18" s="352"/>
      <c r="AE18" s="352"/>
      <c r="AF18" s="352"/>
      <c r="AG18" s="37" t="s">
        <v>543</v>
      </c>
      <c r="AH18" s="37">
        <v>12</v>
      </c>
    </row>
    <row r="19" spans="1:34" ht="15" customHeight="1" x14ac:dyDescent="0.25">
      <c r="A19" s="352"/>
      <c r="B19" s="31"/>
      <c r="C19" s="362"/>
      <c r="D19" s="362"/>
      <c r="E19" s="36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60"/>
      <c r="AC19" s="352"/>
      <c r="AD19" s="352"/>
      <c r="AE19" s="352"/>
      <c r="AF19" s="352"/>
      <c r="AG19" s="37" t="s">
        <v>540</v>
      </c>
      <c r="AH19" s="37">
        <v>12</v>
      </c>
    </row>
    <row r="20" spans="1:34" ht="15" customHeight="1" x14ac:dyDescent="0.25">
      <c r="A20" s="352"/>
      <c r="B20" s="31"/>
      <c r="C20" s="362"/>
      <c r="D20" s="362"/>
      <c r="E20" s="36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60"/>
      <c r="AC20" s="352"/>
      <c r="AD20" s="352"/>
      <c r="AE20" s="352"/>
      <c r="AF20" s="352"/>
      <c r="AG20" s="37" t="s">
        <v>578</v>
      </c>
      <c r="AH20" s="37">
        <v>25</v>
      </c>
    </row>
    <row r="21" spans="1:34" ht="15" customHeight="1" x14ac:dyDescent="0.25">
      <c r="A21" s="352"/>
      <c r="B21" s="31"/>
      <c r="C21" s="488" t="s">
        <v>127</v>
      </c>
      <c r="D21" s="487"/>
      <c r="E21" s="363"/>
      <c r="F21" s="486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99"/>
      <c r="AC21" s="352"/>
      <c r="AD21" s="352"/>
      <c r="AE21" s="352"/>
      <c r="AF21" s="352"/>
      <c r="AG21" s="37" t="s">
        <v>579</v>
      </c>
      <c r="AH21" s="37">
        <v>12</v>
      </c>
    </row>
    <row r="22" spans="1:34" ht="29.25" customHeight="1" x14ac:dyDescent="0.25">
      <c r="A22" s="352"/>
      <c r="B22" s="31"/>
      <c r="C22" s="489" t="s">
        <v>580</v>
      </c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  <c r="AA22" s="479"/>
      <c r="AB22" s="364"/>
      <c r="AC22" s="352"/>
      <c r="AD22" s="352"/>
      <c r="AE22" s="352"/>
      <c r="AF22" s="352"/>
      <c r="AG22" s="37" t="s">
        <v>540</v>
      </c>
      <c r="AH22" s="37">
        <v>12</v>
      </c>
    </row>
    <row r="23" spans="1:34" ht="15" customHeight="1" x14ac:dyDescent="0.25">
      <c r="A23" s="352"/>
      <c r="B23" s="31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4"/>
      <c r="AC23" s="352"/>
      <c r="AD23" s="352"/>
      <c r="AE23" s="352"/>
      <c r="AF23" s="352"/>
      <c r="AG23" s="37" t="s">
        <v>581</v>
      </c>
      <c r="AH23" s="37">
        <v>25</v>
      </c>
    </row>
    <row r="24" spans="1:34" ht="15" customHeight="1" x14ac:dyDescent="0.25">
      <c r="A24" s="352"/>
      <c r="B24" s="31"/>
      <c r="C24" s="366" t="s">
        <v>128</v>
      </c>
      <c r="D24" s="366"/>
      <c r="E24" s="352"/>
      <c r="F24" s="352"/>
      <c r="G24" s="352"/>
      <c r="H24" s="352"/>
      <c r="I24" s="352"/>
      <c r="J24" s="365"/>
      <c r="K24" s="365"/>
      <c r="L24" s="365"/>
      <c r="M24" s="365"/>
      <c r="N24" s="365"/>
      <c r="O24" s="365"/>
      <c r="P24" s="365"/>
      <c r="Q24" s="365"/>
      <c r="R24" s="365" t="s">
        <v>129</v>
      </c>
      <c r="S24" s="365"/>
      <c r="T24" s="365"/>
      <c r="U24" s="365"/>
      <c r="V24" s="365"/>
      <c r="W24" s="365"/>
      <c r="X24" s="365"/>
      <c r="Y24" s="365"/>
      <c r="Z24" s="365"/>
      <c r="AA24" s="365"/>
      <c r="AB24" s="364"/>
      <c r="AC24" s="352"/>
      <c r="AD24" s="352"/>
      <c r="AE24" s="352"/>
      <c r="AF24" s="352"/>
      <c r="AG24" s="37" t="s">
        <v>582</v>
      </c>
      <c r="AH24" s="37">
        <v>12</v>
      </c>
    </row>
    <row r="25" spans="1:34" ht="15" customHeight="1" x14ac:dyDescent="0.25">
      <c r="A25" s="352"/>
      <c r="B25" s="31"/>
      <c r="C25" s="883" t="s">
        <v>583</v>
      </c>
      <c r="D25" s="505"/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6"/>
      <c r="Q25" s="352"/>
      <c r="R25" s="490"/>
      <c r="S25" s="491"/>
      <c r="T25" s="491"/>
      <c r="U25" s="491"/>
      <c r="V25" s="491"/>
      <c r="W25" s="491"/>
      <c r="X25" s="491"/>
      <c r="Y25" s="491"/>
      <c r="Z25" s="491"/>
      <c r="AA25" s="479"/>
      <c r="AB25" s="360"/>
      <c r="AC25" s="352"/>
      <c r="AD25" s="352"/>
      <c r="AE25" s="352"/>
      <c r="AF25" s="352"/>
      <c r="AG25" s="37" t="s">
        <v>540</v>
      </c>
      <c r="AH25" s="37">
        <v>12</v>
      </c>
    </row>
    <row r="26" spans="1:34" ht="15" customHeight="1" x14ac:dyDescent="0.25">
      <c r="A26" s="352"/>
      <c r="B26" s="31"/>
      <c r="C26" s="507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99"/>
      <c r="Q26" s="352"/>
      <c r="R26" s="352"/>
      <c r="S26" s="352"/>
      <c r="T26" s="352"/>
      <c r="U26" s="352"/>
      <c r="V26" s="352"/>
      <c r="W26" s="352"/>
      <c r="X26" s="352"/>
      <c r="Y26" s="352"/>
      <c r="Z26" s="352"/>
      <c r="AA26" s="352"/>
      <c r="AB26" s="360"/>
      <c r="AC26" s="352"/>
      <c r="AD26" s="352"/>
      <c r="AE26" s="352"/>
      <c r="AF26" s="352"/>
      <c r="AG26" s="352"/>
      <c r="AH26" s="352"/>
    </row>
    <row r="27" spans="1:34" ht="15" customHeight="1" x14ac:dyDescent="0.25">
      <c r="A27" s="352"/>
      <c r="B27" s="31"/>
      <c r="C27" s="507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99"/>
      <c r="Q27" s="362"/>
      <c r="R27" s="365" t="s">
        <v>130</v>
      </c>
      <c r="S27" s="365"/>
      <c r="T27" s="365"/>
      <c r="U27" s="365"/>
      <c r="V27" s="365"/>
      <c r="W27" s="362"/>
      <c r="X27" s="362"/>
      <c r="Y27" s="362"/>
      <c r="Z27" s="352"/>
      <c r="AA27" s="362"/>
      <c r="AB27" s="360"/>
      <c r="AC27" s="352"/>
      <c r="AD27" s="352"/>
      <c r="AE27" s="352"/>
      <c r="AF27" s="352"/>
      <c r="AG27" s="352"/>
      <c r="AH27" s="352"/>
    </row>
    <row r="28" spans="1:34" ht="15" customHeight="1" x14ac:dyDescent="0.25">
      <c r="A28" s="352"/>
      <c r="B28" s="31"/>
      <c r="C28" s="507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99"/>
      <c r="Q28" s="352"/>
      <c r="R28" s="37"/>
      <c r="S28" s="352" t="s">
        <v>15</v>
      </c>
      <c r="T28" s="352"/>
      <c r="U28" s="37"/>
      <c r="V28" s="352" t="s">
        <v>27</v>
      </c>
      <c r="W28" s="352"/>
      <c r="X28" s="37"/>
      <c r="Y28" s="367" t="s">
        <v>46</v>
      </c>
      <c r="Z28" s="352"/>
      <c r="AA28" s="352"/>
      <c r="AB28" s="360"/>
      <c r="AC28" s="352"/>
      <c r="AD28" s="352"/>
      <c r="AE28" s="352"/>
      <c r="AF28" s="352"/>
      <c r="AG28" s="387">
        <f>+(((AH14/AH15)*AH16)+((AH17/AH18)*AH19)+((AH20/AH21)*AH22)+((AH23/AH24)*AH25))*4/100</f>
        <v>4</v>
      </c>
      <c r="AH28" s="352"/>
    </row>
    <row r="29" spans="1:34" ht="15" customHeight="1" x14ac:dyDescent="0.25">
      <c r="A29" s="352"/>
      <c r="B29" s="31"/>
      <c r="C29" s="507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99"/>
      <c r="Q29" s="352"/>
      <c r="R29" s="352"/>
      <c r="S29" s="352"/>
      <c r="T29" s="352"/>
      <c r="U29" s="352"/>
      <c r="V29" s="352"/>
      <c r="W29" s="352"/>
      <c r="X29" s="352"/>
      <c r="Y29" s="352"/>
      <c r="Z29" s="352"/>
      <c r="AA29" s="352"/>
      <c r="AB29" s="360"/>
      <c r="AC29" s="352"/>
      <c r="AD29" s="352"/>
      <c r="AE29" s="352"/>
      <c r="AF29" s="352"/>
      <c r="AG29" s="352"/>
      <c r="AH29" s="352"/>
    </row>
    <row r="30" spans="1:34" ht="15" customHeight="1" x14ac:dyDescent="0.25">
      <c r="A30" s="352"/>
      <c r="B30" s="31"/>
      <c r="C30" s="508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10"/>
      <c r="Q30" s="352"/>
      <c r="R30" s="365" t="s">
        <v>131</v>
      </c>
      <c r="S30" s="352"/>
      <c r="T30" s="352"/>
      <c r="U30" s="352"/>
      <c r="V30" s="352"/>
      <c r="W30" s="497" t="s">
        <v>23</v>
      </c>
      <c r="X30" s="491"/>
      <c r="Y30" s="491"/>
      <c r="Z30" s="491"/>
      <c r="AA30" s="479"/>
      <c r="AB30" s="360"/>
      <c r="AC30" s="352"/>
      <c r="AD30" s="352"/>
      <c r="AE30" s="352"/>
      <c r="AF30" s="352"/>
      <c r="AG30" s="352"/>
      <c r="AH30" s="352"/>
    </row>
    <row r="31" spans="1:34" ht="15" customHeight="1" x14ac:dyDescent="0.25">
      <c r="A31" s="352"/>
      <c r="B31" s="31"/>
      <c r="C31" s="362"/>
      <c r="D31" s="362"/>
      <c r="E31" s="362"/>
      <c r="F31" s="362"/>
      <c r="G31" s="36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65"/>
      <c r="S31" s="352"/>
      <c r="T31" s="352"/>
      <c r="U31" s="352"/>
      <c r="V31" s="352"/>
      <c r="W31" s="352"/>
      <c r="X31" s="352"/>
      <c r="Y31" s="352"/>
      <c r="Z31" s="352"/>
      <c r="AA31" s="352"/>
      <c r="AB31" s="360"/>
      <c r="AC31" s="352"/>
      <c r="AD31" s="352"/>
      <c r="AE31" s="352"/>
      <c r="AF31" s="352"/>
      <c r="AG31" s="352"/>
      <c r="AH31" s="352"/>
    </row>
    <row r="32" spans="1:34" ht="15" customHeight="1" x14ac:dyDescent="0.25">
      <c r="A32" s="352"/>
      <c r="B32" s="31"/>
      <c r="C32" s="365" t="s">
        <v>132</v>
      </c>
      <c r="D32" s="362"/>
      <c r="E32" s="362"/>
      <c r="F32" s="362"/>
      <c r="G32" s="362"/>
      <c r="H32" s="36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352"/>
      <c r="Y32" s="352"/>
      <c r="Z32" s="352"/>
      <c r="AA32" s="352"/>
      <c r="AB32" s="360"/>
      <c r="AC32" s="352"/>
      <c r="AD32" s="352"/>
      <c r="AE32" s="352"/>
      <c r="AF32" s="352"/>
      <c r="AG32" s="352"/>
      <c r="AH32" s="352"/>
    </row>
    <row r="33" spans="1:34" ht="39.75" customHeight="1" x14ac:dyDescent="0.25">
      <c r="A33" s="352"/>
      <c r="B33" s="31"/>
      <c r="C33" s="880" t="s">
        <v>584</v>
      </c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  <c r="AA33" s="479"/>
      <c r="AB33" s="360"/>
      <c r="AC33" s="352"/>
      <c r="AD33" s="352"/>
      <c r="AE33" s="352"/>
      <c r="AF33" s="352"/>
      <c r="AG33" s="352"/>
      <c r="AH33" s="352"/>
    </row>
    <row r="34" spans="1:34" ht="15" customHeight="1" x14ac:dyDescent="0.25">
      <c r="A34" s="352"/>
      <c r="B34" s="31"/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2"/>
      <c r="T34" s="362"/>
      <c r="U34" s="362"/>
      <c r="V34" s="362"/>
      <c r="W34" s="362"/>
      <c r="X34" s="362"/>
      <c r="Y34" s="362"/>
      <c r="Z34" s="362"/>
      <c r="AA34" s="362"/>
      <c r="AB34" s="368"/>
      <c r="AC34" s="352"/>
      <c r="AD34" s="352"/>
      <c r="AE34" s="352"/>
      <c r="AF34" s="352"/>
      <c r="AG34" s="352"/>
      <c r="AH34" s="352"/>
    </row>
    <row r="35" spans="1:34" ht="15" customHeight="1" x14ac:dyDescent="0.25">
      <c r="A35" s="352"/>
      <c r="B35" s="31"/>
      <c r="C35" s="356" t="s">
        <v>134</v>
      </c>
      <c r="D35" s="362"/>
      <c r="E35" s="362"/>
      <c r="F35" s="362"/>
      <c r="G35" s="362"/>
      <c r="H35" s="362"/>
      <c r="I35" s="362"/>
      <c r="J35" s="362"/>
      <c r="K35" s="362"/>
      <c r="L35" s="362"/>
      <c r="M35" s="356" t="s">
        <v>134</v>
      </c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8"/>
      <c r="AC35" s="352"/>
      <c r="AD35" s="352"/>
      <c r="AE35" s="352"/>
      <c r="AF35" s="352"/>
      <c r="AG35" s="352"/>
      <c r="AH35" s="352"/>
    </row>
    <row r="36" spans="1:34" ht="29.25" customHeight="1" x14ac:dyDescent="0.25">
      <c r="A36" s="352"/>
      <c r="B36" s="31"/>
      <c r="C36" s="497"/>
      <c r="D36" s="491"/>
      <c r="E36" s="491"/>
      <c r="F36" s="491"/>
      <c r="G36" s="491"/>
      <c r="H36" s="491"/>
      <c r="I36" s="491"/>
      <c r="J36" s="491"/>
      <c r="K36" s="479"/>
      <c r="L36" s="362"/>
      <c r="M36" s="497"/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79"/>
      <c r="AB36" s="368"/>
      <c r="AC36" s="352"/>
      <c r="AD36" s="352"/>
      <c r="AE36" s="352"/>
      <c r="AF36" s="352"/>
      <c r="AG36" s="352"/>
      <c r="AH36" s="352"/>
    </row>
    <row r="37" spans="1:34" ht="15" customHeight="1" x14ac:dyDescent="0.25">
      <c r="A37" s="352"/>
      <c r="B37" s="31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60"/>
      <c r="AC37" s="352"/>
      <c r="AD37" s="352"/>
      <c r="AE37" s="352"/>
      <c r="AF37" s="352"/>
      <c r="AG37" s="352"/>
      <c r="AH37" s="352"/>
    </row>
    <row r="38" spans="1:34" ht="15" customHeight="1" x14ac:dyDescent="0.25">
      <c r="A38" s="352"/>
      <c r="B38" s="31"/>
      <c r="C38" s="369" t="s">
        <v>137</v>
      </c>
      <c r="D38" s="369"/>
      <c r="E38" s="369"/>
      <c r="F38" s="369"/>
      <c r="G38" s="370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71"/>
      <c r="AB38" s="360"/>
      <c r="AC38" s="352"/>
      <c r="AD38" s="352"/>
      <c r="AE38" s="352"/>
      <c r="AF38" s="352"/>
      <c r="AG38" s="352"/>
      <c r="AH38" s="352"/>
    </row>
    <row r="39" spans="1:34" ht="90" customHeight="1" x14ac:dyDescent="0.25">
      <c r="A39" s="352"/>
      <c r="B39" s="31"/>
      <c r="C39" s="496" t="s">
        <v>502</v>
      </c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79"/>
      <c r="AB39" s="360"/>
      <c r="AC39" s="352"/>
      <c r="AD39" s="352"/>
      <c r="AE39" s="352"/>
      <c r="AF39" s="352"/>
      <c r="AG39" s="352"/>
      <c r="AH39" s="352"/>
    </row>
    <row r="40" spans="1:34" ht="15" customHeight="1" x14ac:dyDescent="0.25">
      <c r="A40" s="352"/>
      <c r="B40" s="31"/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60"/>
      <c r="AC40" s="352"/>
      <c r="AD40" s="352"/>
      <c r="AE40" s="352"/>
      <c r="AF40" s="352"/>
      <c r="AG40" s="352"/>
      <c r="AH40" s="352"/>
    </row>
    <row r="41" spans="1:34" ht="15.75" customHeight="1" x14ac:dyDescent="0.25">
      <c r="A41" s="352"/>
      <c r="B41" s="31"/>
      <c r="C41" s="495" t="s">
        <v>139</v>
      </c>
      <c r="D41" s="487"/>
      <c r="E41" s="365"/>
      <c r="F41" s="489" t="s">
        <v>34</v>
      </c>
      <c r="G41" s="479"/>
      <c r="H41" s="365"/>
      <c r="I41" s="352"/>
      <c r="J41" s="372" t="s">
        <v>140</v>
      </c>
      <c r="K41" s="489">
        <v>2</v>
      </c>
      <c r="L41" s="491"/>
      <c r="M41" s="491"/>
      <c r="N41" s="479"/>
      <c r="O41" s="365"/>
      <c r="P41" s="365"/>
      <c r="Q41" s="356" t="s">
        <v>141</v>
      </c>
      <c r="R41" s="352"/>
      <c r="S41" s="365"/>
      <c r="T41" s="365"/>
      <c r="U41" s="365"/>
      <c r="V41" s="365"/>
      <c r="W41" s="489" t="s">
        <v>20</v>
      </c>
      <c r="X41" s="491"/>
      <c r="Y41" s="491"/>
      <c r="Z41" s="491"/>
      <c r="AA41" s="479"/>
      <c r="AB41" s="364"/>
      <c r="AC41" s="352"/>
      <c r="AD41" s="352"/>
      <c r="AE41" s="352"/>
      <c r="AF41" s="352"/>
      <c r="AG41" s="352"/>
      <c r="AH41" s="352"/>
    </row>
    <row r="42" spans="1:34" ht="15.75" customHeight="1" x14ac:dyDescent="0.25">
      <c r="A42" s="352"/>
      <c r="B42" s="31"/>
      <c r="C42" s="352"/>
      <c r="D42" s="352"/>
      <c r="E42" s="352"/>
      <c r="F42" s="367"/>
      <c r="G42" s="367"/>
      <c r="H42" s="367"/>
      <c r="I42" s="367"/>
      <c r="J42" s="367"/>
      <c r="K42" s="367"/>
      <c r="L42" s="367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60"/>
      <c r="AC42" s="352"/>
      <c r="AD42" s="352"/>
      <c r="AE42" s="352"/>
      <c r="AF42" s="352"/>
      <c r="AG42" s="352"/>
      <c r="AH42" s="352"/>
    </row>
    <row r="43" spans="1:34" ht="32.25" customHeight="1" x14ac:dyDescent="0.25">
      <c r="A43" s="352"/>
      <c r="B43" s="31"/>
      <c r="C43" s="352"/>
      <c r="D43" s="372" t="s">
        <v>142</v>
      </c>
      <c r="E43" s="365"/>
      <c r="F43" s="496" t="s">
        <v>534</v>
      </c>
      <c r="G43" s="491"/>
      <c r="H43" s="491"/>
      <c r="I43" s="491"/>
      <c r="J43" s="491"/>
      <c r="K43" s="491"/>
      <c r="L43" s="491"/>
      <c r="M43" s="479"/>
      <c r="N43" s="352"/>
      <c r="O43" s="372" t="s">
        <v>144</v>
      </c>
      <c r="P43" s="497">
        <v>0</v>
      </c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79"/>
      <c r="AB43" s="360"/>
      <c r="AC43" s="352"/>
      <c r="AD43" s="352"/>
      <c r="AE43" s="352"/>
      <c r="AF43" s="352"/>
      <c r="AG43" s="352"/>
      <c r="AH43" s="352"/>
    </row>
    <row r="44" spans="1:34" ht="15.75" customHeight="1" x14ac:dyDescent="0.25">
      <c r="A44" s="352"/>
      <c r="B44" s="31"/>
      <c r="C44" s="365"/>
      <c r="D44" s="365"/>
      <c r="E44" s="365"/>
      <c r="F44" s="367"/>
      <c r="G44" s="367"/>
      <c r="H44" s="367"/>
      <c r="I44" s="367"/>
      <c r="J44" s="367"/>
      <c r="K44" s="367"/>
      <c r="L44" s="367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4"/>
      <c r="AC44" s="352"/>
      <c r="AD44" s="352"/>
      <c r="AE44" s="352"/>
      <c r="AF44" s="352"/>
      <c r="AG44" s="352"/>
      <c r="AH44" s="352"/>
    </row>
    <row r="45" spans="1:34" ht="15.75" customHeight="1" x14ac:dyDescent="0.25">
      <c r="A45" s="352"/>
      <c r="B45" s="31"/>
      <c r="C45" s="352"/>
      <c r="D45" s="372" t="s">
        <v>145</v>
      </c>
      <c r="E45" s="352"/>
      <c r="F45" s="490" t="s">
        <v>146</v>
      </c>
      <c r="G45" s="479"/>
      <c r="H45" s="352"/>
      <c r="I45" s="352"/>
      <c r="J45" s="365" t="s">
        <v>147</v>
      </c>
      <c r="K45" s="352"/>
      <c r="L45" s="490" t="s">
        <v>148</v>
      </c>
      <c r="M45" s="491"/>
      <c r="N45" s="479"/>
      <c r="O45" s="365"/>
      <c r="P45" s="365"/>
      <c r="Q45" s="352"/>
      <c r="R45" s="365" t="s">
        <v>149</v>
      </c>
      <c r="S45" s="365"/>
      <c r="T45" s="365"/>
      <c r="U45" s="365"/>
      <c r="V45" s="365"/>
      <c r="W45" s="498"/>
      <c r="X45" s="491"/>
      <c r="Y45" s="491"/>
      <c r="Z45" s="491"/>
      <c r="AA45" s="479"/>
      <c r="AB45" s="364"/>
      <c r="AC45" s="352"/>
      <c r="AD45" s="352"/>
      <c r="AE45" s="352"/>
      <c r="AF45" s="352"/>
      <c r="AG45" s="352"/>
      <c r="AH45" s="352"/>
    </row>
    <row r="46" spans="1:34" ht="15.75" customHeight="1" x14ac:dyDescent="0.25">
      <c r="A46" s="352"/>
      <c r="B46" s="31"/>
      <c r="C46" s="352"/>
      <c r="D46" s="352"/>
      <c r="E46" s="352"/>
      <c r="F46" s="29"/>
      <c r="G46" s="352"/>
      <c r="H46" s="352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6"/>
      <c r="X46" s="356"/>
      <c r="Y46" s="356"/>
      <c r="Z46" s="356"/>
      <c r="AA46" s="356"/>
      <c r="AB46" s="357"/>
      <c r="AC46" s="352"/>
      <c r="AD46" s="352"/>
      <c r="AE46" s="352"/>
      <c r="AF46" s="352"/>
      <c r="AG46" s="352"/>
      <c r="AH46" s="352"/>
    </row>
    <row r="47" spans="1:34" ht="15.75" customHeight="1" x14ac:dyDescent="0.25">
      <c r="A47" s="352"/>
      <c r="B47" s="31"/>
      <c r="C47" s="373" t="s">
        <v>150</v>
      </c>
      <c r="D47" s="492">
        <v>2024</v>
      </c>
      <c r="E47" s="493"/>
      <c r="F47" s="494"/>
      <c r="G47" s="35"/>
      <c r="H47" s="356"/>
      <c r="I47" s="356"/>
      <c r="J47" s="356"/>
      <c r="K47" s="356"/>
      <c r="L47" s="356"/>
      <c r="M47" s="356"/>
      <c r="N47" s="356"/>
      <c r="O47" s="356"/>
      <c r="P47" s="356"/>
      <c r="Q47" s="486"/>
      <c r="R47" s="487"/>
      <c r="S47" s="487"/>
      <c r="T47" s="487"/>
      <c r="U47" s="487"/>
      <c r="V47" s="356"/>
      <c r="W47" s="356"/>
      <c r="X47" s="488"/>
      <c r="Y47" s="487"/>
      <c r="Z47" s="487"/>
      <c r="AA47" s="487"/>
      <c r="AB47" s="364"/>
      <c r="AC47" s="352"/>
      <c r="AD47" s="352"/>
      <c r="AE47" s="352"/>
      <c r="AF47" s="352"/>
      <c r="AG47" s="352"/>
      <c r="AH47" s="352"/>
    </row>
    <row r="48" spans="1:34" ht="5.25" customHeight="1" x14ac:dyDescent="0.25">
      <c r="A48" s="352"/>
      <c r="B48" s="31"/>
      <c r="C48" s="365"/>
      <c r="D48" s="38"/>
      <c r="E48" s="38"/>
      <c r="F48" s="38"/>
      <c r="G48" s="352"/>
      <c r="H48" s="356"/>
      <c r="I48" s="356"/>
      <c r="J48" s="356"/>
      <c r="K48" s="356"/>
      <c r="L48" s="356"/>
      <c r="M48" s="356"/>
      <c r="N48" s="356"/>
      <c r="O48" s="356"/>
      <c r="P48" s="356"/>
      <c r="Q48" s="362"/>
      <c r="R48" s="362"/>
      <c r="S48" s="362"/>
      <c r="T48" s="362"/>
      <c r="U48" s="362"/>
      <c r="V48" s="356"/>
      <c r="W48" s="356"/>
      <c r="X48" s="358"/>
      <c r="Y48" s="358"/>
      <c r="Z48" s="358"/>
      <c r="AA48" s="358"/>
      <c r="AB48" s="364"/>
      <c r="AC48" s="352"/>
      <c r="AD48" s="352"/>
      <c r="AE48" s="352"/>
      <c r="AF48" s="352"/>
      <c r="AG48" s="352"/>
      <c r="AH48" s="352"/>
    </row>
    <row r="49" spans="1:34" ht="15.75" customHeight="1" x14ac:dyDescent="0.25">
      <c r="A49" s="352"/>
      <c r="B49" s="31"/>
      <c r="C49" s="365" t="s">
        <v>140</v>
      </c>
      <c r="D49" s="497">
        <v>1.2</v>
      </c>
      <c r="E49" s="491"/>
      <c r="F49" s="479"/>
      <c r="G49" s="352"/>
      <c r="H49" s="356"/>
      <c r="I49" s="356"/>
      <c r="J49" s="356"/>
      <c r="K49" s="356"/>
      <c r="L49" s="356"/>
      <c r="M49" s="356"/>
      <c r="N49" s="356"/>
      <c r="O49" s="356"/>
      <c r="P49" s="356"/>
      <c r="Q49" s="486"/>
      <c r="R49" s="487"/>
      <c r="S49" s="487"/>
      <c r="T49" s="487"/>
      <c r="U49" s="487"/>
      <c r="V49" s="356"/>
      <c r="W49" s="356"/>
      <c r="X49" s="488"/>
      <c r="Y49" s="487"/>
      <c r="Z49" s="487"/>
      <c r="AA49" s="487"/>
      <c r="AB49" s="357"/>
      <c r="AC49" s="352"/>
      <c r="AD49" s="352"/>
      <c r="AE49" s="352"/>
      <c r="AF49" s="352"/>
      <c r="AG49" s="352"/>
      <c r="AH49" s="352"/>
    </row>
    <row r="50" spans="1:34" ht="15.75" customHeight="1" x14ac:dyDescent="0.25">
      <c r="A50" s="352"/>
      <c r="B50" s="31"/>
      <c r="C50" s="352"/>
      <c r="D50" s="352"/>
      <c r="E50" s="352"/>
      <c r="F50" s="352"/>
      <c r="G50" s="352"/>
      <c r="H50" s="352"/>
      <c r="I50" s="356"/>
      <c r="J50" s="356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57"/>
      <c r="AC50" s="352"/>
      <c r="AD50" s="352"/>
      <c r="AE50" s="352"/>
      <c r="AF50" s="352"/>
      <c r="AG50" s="352"/>
      <c r="AH50" s="352"/>
    </row>
    <row r="51" spans="1:34" ht="15.75" customHeight="1" x14ac:dyDescent="0.25">
      <c r="A51" s="352"/>
      <c r="B51" s="31"/>
      <c r="C51" s="365"/>
      <c r="D51" s="489" t="s">
        <v>151</v>
      </c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79"/>
      <c r="Z51" s="366"/>
      <c r="AA51" s="366"/>
      <c r="AB51" s="374"/>
      <c r="AC51" s="352"/>
      <c r="AD51" s="352"/>
      <c r="AE51" s="352"/>
      <c r="AF51" s="352"/>
      <c r="AG51" s="352"/>
      <c r="AH51" s="352"/>
    </row>
    <row r="52" spans="1:34" ht="15.75" customHeight="1" x14ac:dyDescent="0.25">
      <c r="A52" s="352"/>
      <c r="B52" s="31"/>
      <c r="C52" s="352"/>
      <c r="D52" s="528" t="s">
        <v>152</v>
      </c>
      <c r="E52" s="491"/>
      <c r="F52" s="491"/>
      <c r="G52" s="491"/>
      <c r="H52" s="479"/>
      <c r="I52" s="524" t="s">
        <v>153</v>
      </c>
      <c r="J52" s="491"/>
      <c r="K52" s="491"/>
      <c r="L52" s="491"/>
      <c r="M52" s="491"/>
      <c r="N52" s="491"/>
      <c r="O52" s="491"/>
      <c r="P52" s="479"/>
      <c r="Q52" s="525" t="s">
        <v>154</v>
      </c>
      <c r="R52" s="491"/>
      <c r="S52" s="491"/>
      <c r="T52" s="491"/>
      <c r="U52" s="491"/>
      <c r="V52" s="491"/>
      <c r="W52" s="491"/>
      <c r="X52" s="491"/>
      <c r="Y52" s="479"/>
      <c r="Z52" s="366"/>
      <c r="AA52" s="366"/>
      <c r="AB52" s="374"/>
      <c r="AC52" s="352"/>
      <c r="AD52" s="352"/>
      <c r="AE52" s="352"/>
      <c r="AF52" s="352"/>
      <c r="AG52" s="352"/>
      <c r="AH52" s="352"/>
    </row>
    <row r="53" spans="1:34" ht="15.75" customHeight="1" x14ac:dyDescent="0.25">
      <c r="A53" s="375"/>
      <c r="B53" s="39"/>
      <c r="C53" s="40"/>
      <c r="D53" s="529" t="s">
        <v>155</v>
      </c>
      <c r="E53" s="491"/>
      <c r="F53" s="491"/>
      <c r="G53" s="491"/>
      <c r="H53" s="479"/>
      <c r="I53" s="526" t="s">
        <v>156</v>
      </c>
      <c r="J53" s="491"/>
      <c r="K53" s="491"/>
      <c r="L53" s="491"/>
      <c r="M53" s="491"/>
      <c r="N53" s="491"/>
      <c r="O53" s="491"/>
      <c r="P53" s="479"/>
      <c r="Q53" s="527" t="s">
        <v>157</v>
      </c>
      <c r="R53" s="491"/>
      <c r="S53" s="491"/>
      <c r="T53" s="491"/>
      <c r="U53" s="491"/>
      <c r="V53" s="491"/>
      <c r="W53" s="491"/>
      <c r="X53" s="491"/>
      <c r="Y53" s="479"/>
      <c r="Z53" s="375"/>
      <c r="AA53" s="375"/>
      <c r="AB53" s="376"/>
      <c r="AC53" s="375"/>
      <c r="AD53" s="375"/>
      <c r="AE53" s="375"/>
      <c r="AF53" s="375"/>
      <c r="AG53" s="375"/>
      <c r="AH53" s="375"/>
    </row>
    <row r="54" spans="1:34" ht="15.75" customHeight="1" x14ac:dyDescent="0.25">
      <c r="A54" s="352"/>
      <c r="B54" s="31"/>
      <c r="C54" s="377"/>
      <c r="D54" s="377"/>
      <c r="E54" s="377"/>
      <c r="F54" s="377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7"/>
      <c r="AA54" s="377"/>
      <c r="AB54" s="361"/>
      <c r="AC54" s="352"/>
      <c r="AD54" s="352"/>
      <c r="AE54" s="352"/>
      <c r="AF54" s="352"/>
      <c r="AG54" s="352"/>
      <c r="AH54" s="352"/>
    </row>
    <row r="55" spans="1:34" ht="15.75" customHeight="1" x14ac:dyDescent="0.25">
      <c r="A55" s="379"/>
      <c r="B55" s="41"/>
      <c r="C55" s="517" t="s">
        <v>158</v>
      </c>
      <c r="D55" s="491"/>
      <c r="E55" s="491"/>
      <c r="F55" s="479"/>
      <c r="G55" s="522" t="s">
        <v>159</v>
      </c>
      <c r="H55" s="523" t="s">
        <v>160</v>
      </c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6"/>
      <c r="AB55" s="374"/>
      <c r="AC55" s="379"/>
      <c r="AD55" s="379"/>
      <c r="AE55" s="379"/>
      <c r="AF55" s="379"/>
      <c r="AG55" s="379"/>
      <c r="AH55" s="379"/>
    </row>
    <row r="56" spans="1:34" ht="15.75" customHeight="1" x14ac:dyDescent="0.25">
      <c r="A56" s="379"/>
      <c r="B56" s="41"/>
      <c r="C56" s="42" t="s">
        <v>161</v>
      </c>
      <c r="D56" s="43" t="s">
        <v>535</v>
      </c>
      <c r="E56" s="517" t="s">
        <v>162</v>
      </c>
      <c r="F56" s="479"/>
      <c r="G56" s="463"/>
      <c r="H56" s="508"/>
      <c r="I56" s="509"/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  <c r="U56" s="509"/>
      <c r="V56" s="509"/>
      <c r="W56" s="509"/>
      <c r="X56" s="509"/>
      <c r="Y56" s="509"/>
      <c r="Z56" s="509"/>
      <c r="AA56" s="510"/>
      <c r="AB56" s="374"/>
      <c r="AC56" s="379"/>
      <c r="AD56" s="379"/>
      <c r="AE56" s="379"/>
      <c r="AF56" s="379"/>
      <c r="AG56" s="379"/>
      <c r="AH56" s="379"/>
    </row>
    <row r="57" spans="1:34" ht="15.75" customHeight="1" x14ac:dyDescent="0.25">
      <c r="A57" s="379"/>
      <c r="B57" s="41"/>
      <c r="C57" s="44">
        <v>2024</v>
      </c>
      <c r="D57" s="45">
        <v>45474</v>
      </c>
      <c r="E57" s="516">
        <v>45656</v>
      </c>
      <c r="F57" s="479"/>
      <c r="G57" s="46">
        <v>0.5</v>
      </c>
      <c r="H57" s="52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  <c r="AA57" s="479"/>
      <c r="AB57" s="374"/>
      <c r="AC57" s="379"/>
      <c r="AD57" s="379"/>
      <c r="AE57" s="379"/>
      <c r="AF57" s="379"/>
      <c r="AG57" s="379"/>
      <c r="AH57" s="379"/>
    </row>
    <row r="58" spans="1:34" ht="15.75" customHeight="1" x14ac:dyDescent="0.25">
      <c r="A58" s="379"/>
      <c r="B58" s="41"/>
      <c r="C58" s="44">
        <v>2025</v>
      </c>
      <c r="D58" s="45">
        <v>45658</v>
      </c>
      <c r="E58" s="516">
        <v>46021</v>
      </c>
      <c r="F58" s="479"/>
      <c r="G58" s="46">
        <v>0.8</v>
      </c>
      <c r="H58" s="52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79"/>
      <c r="AB58" s="374"/>
      <c r="AC58" s="379"/>
      <c r="AD58" s="379"/>
      <c r="AE58" s="379"/>
      <c r="AF58" s="379"/>
      <c r="AG58" s="379"/>
      <c r="AH58" s="379"/>
    </row>
    <row r="59" spans="1:34" ht="15.75" customHeight="1" x14ac:dyDescent="0.25">
      <c r="A59" s="379"/>
      <c r="B59" s="41"/>
      <c r="C59" s="44">
        <v>2026</v>
      </c>
      <c r="D59" s="45">
        <v>46023</v>
      </c>
      <c r="E59" s="516">
        <v>46386</v>
      </c>
      <c r="F59" s="479"/>
      <c r="G59" s="46">
        <v>0.4</v>
      </c>
      <c r="H59" s="52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79"/>
      <c r="AB59" s="374"/>
      <c r="AC59" s="379"/>
      <c r="AD59" s="379"/>
      <c r="AE59" s="379"/>
      <c r="AF59" s="379"/>
      <c r="AG59" s="379"/>
      <c r="AH59" s="379"/>
    </row>
    <row r="60" spans="1:34" ht="15.75" customHeight="1" x14ac:dyDescent="0.25">
      <c r="A60" s="379"/>
      <c r="B60" s="41"/>
      <c r="C60" s="44">
        <v>2027</v>
      </c>
      <c r="D60" s="45">
        <v>46388</v>
      </c>
      <c r="E60" s="516">
        <v>46751</v>
      </c>
      <c r="F60" s="479"/>
      <c r="G60" s="46">
        <v>0.3</v>
      </c>
      <c r="H60" s="52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491"/>
      <c r="U60" s="491"/>
      <c r="V60" s="491"/>
      <c r="W60" s="491"/>
      <c r="X60" s="491"/>
      <c r="Y60" s="491"/>
      <c r="Z60" s="491"/>
      <c r="AA60" s="479"/>
      <c r="AB60" s="374"/>
      <c r="AC60" s="379"/>
      <c r="AD60" s="379"/>
      <c r="AE60" s="379"/>
      <c r="AF60" s="379"/>
      <c r="AG60" s="379"/>
      <c r="AH60" s="379"/>
    </row>
    <row r="61" spans="1:34" ht="15.75" customHeight="1" x14ac:dyDescent="0.25">
      <c r="A61" s="379"/>
      <c r="B61" s="41"/>
      <c r="C61" s="44"/>
      <c r="D61" s="44"/>
      <c r="E61" s="517"/>
      <c r="F61" s="479"/>
      <c r="G61" s="43"/>
      <c r="H61" s="517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  <c r="AA61" s="479"/>
      <c r="AB61" s="374"/>
      <c r="AC61" s="379"/>
      <c r="AD61" s="379"/>
      <c r="AE61" s="379"/>
      <c r="AF61" s="379"/>
      <c r="AG61" s="379"/>
      <c r="AH61" s="379"/>
    </row>
    <row r="62" spans="1:34" ht="15.75" customHeight="1" x14ac:dyDescent="0.25">
      <c r="A62" s="352"/>
      <c r="B62" s="31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60"/>
      <c r="AC62" s="352"/>
      <c r="AD62" s="352"/>
      <c r="AE62" s="352"/>
      <c r="AF62" s="352"/>
      <c r="AG62" s="352"/>
      <c r="AH62" s="352"/>
    </row>
    <row r="63" spans="1:34" ht="15.75" customHeight="1" x14ac:dyDescent="0.25">
      <c r="A63" s="352"/>
      <c r="B63" s="31"/>
      <c r="C63" s="495" t="s">
        <v>163</v>
      </c>
      <c r="D63" s="487"/>
      <c r="E63" s="365"/>
      <c r="F63" s="356" t="s">
        <v>164</v>
      </c>
      <c r="G63" s="47"/>
      <c r="H63" s="367"/>
      <c r="I63" s="356" t="s">
        <v>165</v>
      </c>
      <c r="J63" s="352"/>
      <c r="K63" s="490"/>
      <c r="L63" s="479"/>
      <c r="M63" s="365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60"/>
      <c r="AC63" s="352"/>
      <c r="AD63" s="352"/>
      <c r="AE63" s="352"/>
      <c r="AF63" s="352"/>
      <c r="AG63" s="352"/>
      <c r="AH63" s="352"/>
    </row>
    <row r="64" spans="1:34" ht="15.75" customHeight="1" x14ac:dyDescent="0.25">
      <c r="A64" s="352"/>
      <c r="B64" s="380"/>
      <c r="C64" s="371"/>
      <c r="D64" s="371"/>
      <c r="E64" s="371"/>
      <c r="F64" s="371"/>
      <c r="G64" s="371"/>
      <c r="H64" s="371"/>
      <c r="I64" s="371"/>
      <c r="J64" s="371"/>
      <c r="K64" s="371"/>
      <c r="L64" s="371"/>
      <c r="M64" s="371"/>
      <c r="N64" s="371"/>
      <c r="O64" s="371"/>
      <c r="P64" s="371"/>
      <c r="Q64" s="371"/>
      <c r="R64" s="371"/>
      <c r="S64" s="371"/>
      <c r="T64" s="371"/>
      <c r="U64" s="371"/>
      <c r="V64" s="371"/>
      <c r="W64" s="371"/>
      <c r="X64" s="371"/>
      <c r="Y64" s="371"/>
      <c r="Z64" s="371"/>
      <c r="AA64" s="371"/>
      <c r="AB64" s="381"/>
      <c r="AC64" s="352"/>
      <c r="AD64" s="352"/>
      <c r="AE64" s="352"/>
      <c r="AF64" s="352"/>
      <c r="AG64" s="352"/>
      <c r="AH64" s="352"/>
    </row>
    <row r="65" spans="1:34" ht="15.75" customHeight="1" x14ac:dyDescent="0.25">
      <c r="A65" s="352"/>
      <c r="B65" s="515" t="s">
        <v>166</v>
      </c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  <c r="AA65" s="491"/>
      <c r="AB65" s="479"/>
      <c r="AC65" s="352"/>
      <c r="AD65" s="352"/>
      <c r="AE65" s="352"/>
      <c r="AF65" s="352"/>
      <c r="AG65" s="352"/>
      <c r="AH65" s="352"/>
    </row>
    <row r="66" spans="1:34" ht="15.75" customHeight="1" x14ac:dyDescent="0.25">
      <c r="A66" s="352"/>
      <c r="B66" s="48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82"/>
      <c r="Z66" s="382"/>
      <c r="AA66" s="382"/>
      <c r="AB66" s="49"/>
      <c r="AC66" s="352"/>
      <c r="AD66" s="352"/>
      <c r="AE66" s="352"/>
      <c r="AF66" s="352"/>
      <c r="AG66" s="352"/>
      <c r="AH66" s="352"/>
    </row>
    <row r="67" spans="1:34" ht="29.25" customHeight="1" x14ac:dyDescent="0.25">
      <c r="A67" s="352"/>
      <c r="B67" s="517" t="s">
        <v>161</v>
      </c>
      <c r="C67" s="479"/>
      <c r="D67" s="43"/>
      <c r="E67" s="517" t="s">
        <v>167</v>
      </c>
      <c r="F67" s="479"/>
      <c r="G67" s="43"/>
      <c r="H67" s="489" t="s">
        <v>168</v>
      </c>
      <c r="I67" s="479"/>
      <c r="J67" s="517"/>
      <c r="K67" s="479"/>
      <c r="L67" s="520"/>
      <c r="M67" s="487"/>
      <c r="N67" s="43" t="s">
        <v>169</v>
      </c>
      <c r="O67" s="517"/>
      <c r="P67" s="491"/>
      <c r="Q67" s="479"/>
      <c r="R67" s="517" t="s">
        <v>170</v>
      </c>
      <c r="S67" s="491"/>
      <c r="T67" s="479"/>
      <c r="U67" s="517"/>
      <c r="V67" s="491"/>
      <c r="W67" s="479"/>
      <c r="X67" s="517" t="s">
        <v>171</v>
      </c>
      <c r="Y67" s="479"/>
      <c r="Z67" s="517"/>
      <c r="AA67" s="491"/>
      <c r="AB67" s="479"/>
      <c r="AC67" s="352"/>
      <c r="AD67" s="352"/>
      <c r="AE67" s="352"/>
      <c r="AF67" s="352"/>
      <c r="AG67" s="352"/>
      <c r="AH67" s="352"/>
    </row>
    <row r="68" spans="1:34" ht="15.75" customHeight="1" x14ac:dyDescent="0.25">
      <c r="A68" s="352"/>
      <c r="B68" s="48"/>
      <c r="C68" s="382"/>
      <c r="D68" s="382"/>
      <c r="E68" s="382"/>
      <c r="F68" s="375"/>
      <c r="G68" s="383"/>
      <c r="H68" s="384"/>
      <c r="I68" s="384"/>
      <c r="J68" s="375"/>
      <c r="K68" s="375"/>
      <c r="L68" s="375"/>
      <c r="M68" s="375"/>
      <c r="N68" s="384"/>
      <c r="O68" s="375"/>
      <c r="P68" s="375"/>
      <c r="Q68" s="375"/>
      <c r="R68" s="375"/>
      <c r="S68" s="384"/>
      <c r="T68" s="362"/>
      <c r="U68" s="362"/>
      <c r="V68" s="352"/>
      <c r="W68" s="384"/>
      <c r="X68" s="372"/>
      <c r="Y68" s="372"/>
      <c r="Z68" s="50"/>
      <c r="AA68" s="28"/>
      <c r="AB68" s="51"/>
      <c r="AC68" s="352"/>
      <c r="AD68" s="352"/>
      <c r="AE68" s="352"/>
      <c r="AF68" s="352"/>
      <c r="AG68" s="352"/>
      <c r="AH68" s="352"/>
    </row>
    <row r="69" spans="1:34" ht="15.75" customHeight="1" x14ac:dyDescent="0.25">
      <c r="A69" s="352"/>
      <c r="B69" s="515" t="s">
        <v>172</v>
      </c>
      <c r="C69" s="479"/>
      <c r="D69" s="518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509"/>
      <c r="AA69" s="509"/>
      <c r="AB69" s="510"/>
      <c r="AC69" s="352"/>
      <c r="AD69" s="352"/>
      <c r="AE69" s="352"/>
      <c r="AF69" s="352"/>
      <c r="AG69" s="352"/>
      <c r="AH69" s="352"/>
    </row>
    <row r="70" spans="1:34" ht="15.75" customHeight="1" x14ac:dyDescent="0.25">
      <c r="A70" s="352"/>
      <c r="B70" s="48"/>
      <c r="C70" s="382"/>
      <c r="D70" s="382"/>
      <c r="E70" s="382"/>
      <c r="F70" s="375"/>
      <c r="G70" s="383"/>
      <c r="H70" s="384"/>
      <c r="I70" s="384"/>
      <c r="J70" s="375"/>
      <c r="K70" s="375"/>
      <c r="L70" s="375"/>
      <c r="M70" s="375"/>
      <c r="N70" s="384"/>
      <c r="O70" s="375"/>
      <c r="P70" s="375"/>
      <c r="Q70" s="375"/>
      <c r="R70" s="375"/>
      <c r="S70" s="384"/>
      <c r="T70" s="362"/>
      <c r="U70" s="362"/>
      <c r="V70" s="352"/>
      <c r="W70" s="384"/>
      <c r="X70" s="372"/>
      <c r="Y70" s="372"/>
      <c r="Z70" s="50"/>
      <c r="AA70" s="28"/>
      <c r="AB70" s="51"/>
      <c r="AC70" s="352"/>
      <c r="AD70" s="352"/>
      <c r="AE70" s="352"/>
      <c r="AF70" s="352"/>
      <c r="AG70" s="352"/>
      <c r="AH70" s="352"/>
    </row>
    <row r="71" spans="1:34" ht="15.75" customHeight="1" x14ac:dyDescent="0.25">
      <c r="A71" s="352"/>
      <c r="B71" s="515" t="s">
        <v>173</v>
      </c>
      <c r="C71" s="479"/>
      <c r="D71" s="519"/>
      <c r="E71" s="509"/>
      <c r="F71" s="509"/>
      <c r="G71" s="509"/>
      <c r="H71" s="509"/>
      <c r="I71" s="509"/>
      <c r="J71" s="509"/>
      <c r="K71" s="509"/>
      <c r="L71" s="509"/>
      <c r="M71" s="509"/>
      <c r="N71" s="509"/>
      <c r="O71" s="509"/>
      <c r="P71" s="509"/>
      <c r="Q71" s="509"/>
      <c r="R71" s="509"/>
      <c r="S71" s="509"/>
      <c r="T71" s="509"/>
      <c r="U71" s="509"/>
      <c r="V71" s="509"/>
      <c r="W71" s="509"/>
      <c r="X71" s="509"/>
      <c r="Y71" s="509"/>
      <c r="Z71" s="509"/>
      <c r="AA71" s="509"/>
      <c r="AB71" s="510"/>
      <c r="AC71" s="352"/>
      <c r="AD71" s="352"/>
      <c r="AE71" s="352"/>
      <c r="AF71" s="352"/>
      <c r="AG71" s="352"/>
      <c r="AH71" s="352"/>
    </row>
    <row r="72" spans="1:34" ht="15.75" customHeight="1" x14ac:dyDescent="0.25">
      <c r="A72" s="352"/>
      <c r="B72" s="48"/>
      <c r="C72" s="382"/>
      <c r="D72" s="382"/>
      <c r="E72" s="382"/>
      <c r="F72" s="375"/>
      <c r="G72" s="383"/>
      <c r="H72" s="384"/>
      <c r="I72" s="384"/>
      <c r="J72" s="375"/>
      <c r="K72" s="375"/>
      <c r="L72" s="375"/>
      <c r="M72" s="375"/>
      <c r="N72" s="384"/>
      <c r="O72" s="375"/>
      <c r="P72" s="375"/>
      <c r="Q72" s="375"/>
      <c r="R72" s="375"/>
      <c r="S72" s="384"/>
      <c r="T72" s="362"/>
      <c r="U72" s="362"/>
      <c r="V72" s="352"/>
      <c r="W72" s="384"/>
      <c r="X72" s="372"/>
      <c r="Y72" s="372"/>
      <c r="Z72" s="372"/>
      <c r="AA72" s="362"/>
      <c r="AB72" s="368"/>
      <c r="AC72" s="352"/>
      <c r="AD72" s="352"/>
      <c r="AE72" s="352"/>
      <c r="AF72" s="352"/>
      <c r="AG72" s="352"/>
      <c r="AH72" s="352"/>
    </row>
    <row r="73" spans="1:34" ht="15.75" customHeight="1" x14ac:dyDescent="0.25">
      <c r="A73" s="352"/>
      <c r="B73" s="515" t="s">
        <v>174</v>
      </c>
      <c r="C73" s="479"/>
      <c r="D73" s="519"/>
      <c r="E73" s="509"/>
      <c r="F73" s="509"/>
      <c r="G73" s="509"/>
      <c r="H73" s="509"/>
      <c r="I73" s="509"/>
      <c r="J73" s="509"/>
      <c r="K73" s="509"/>
      <c r="L73" s="509"/>
      <c r="M73" s="509"/>
      <c r="N73" s="509"/>
      <c r="O73" s="509"/>
      <c r="P73" s="509"/>
      <c r="Q73" s="509"/>
      <c r="R73" s="509"/>
      <c r="S73" s="509"/>
      <c r="T73" s="509"/>
      <c r="U73" s="509"/>
      <c r="V73" s="509"/>
      <c r="W73" s="509"/>
      <c r="X73" s="509"/>
      <c r="Y73" s="509"/>
      <c r="Z73" s="509"/>
      <c r="AA73" s="509"/>
      <c r="AB73" s="510"/>
      <c r="AC73" s="352"/>
      <c r="AD73" s="352"/>
      <c r="AE73" s="352"/>
      <c r="AF73" s="352"/>
      <c r="AG73" s="352"/>
      <c r="AH73" s="352"/>
    </row>
    <row r="74" spans="1:34" ht="15.75" customHeight="1" x14ac:dyDescent="0.25">
      <c r="A74" s="352"/>
      <c r="B74" s="48"/>
      <c r="C74" s="382"/>
      <c r="D74" s="382"/>
      <c r="E74" s="382"/>
      <c r="F74" s="375"/>
      <c r="G74" s="383"/>
      <c r="H74" s="384"/>
      <c r="I74" s="384"/>
      <c r="J74" s="375"/>
      <c r="K74" s="375"/>
      <c r="L74" s="375"/>
      <c r="M74" s="375"/>
      <c r="N74" s="384"/>
      <c r="O74" s="375"/>
      <c r="P74" s="375"/>
      <c r="Q74" s="375"/>
      <c r="R74" s="375"/>
      <c r="S74" s="384"/>
      <c r="T74" s="362"/>
      <c r="U74" s="362"/>
      <c r="V74" s="352"/>
      <c r="W74" s="384"/>
      <c r="X74" s="372"/>
      <c r="Y74" s="372"/>
      <c r="Z74" s="50"/>
      <c r="AA74" s="28"/>
      <c r="AB74" s="51"/>
      <c r="AC74" s="352"/>
      <c r="AD74" s="352"/>
      <c r="AE74" s="352"/>
      <c r="AF74" s="352"/>
      <c r="AG74" s="352"/>
      <c r="AH74" s="352"/>
    </row>
    <row r="75" spans="1:34" ht="15.75" customHeight="1" x14ac:dyDescent="0.25">
      <c r="A75" s="352"/>
      <c r="B75" s="515" t="s">
        <v>175</v>
      </c>
      <c r="C75" s="479"/>
      <c r="D75" s="519"/>
      <c r="E75" s="509"/>
      <c r="F75" s="509"/>
      <c r="G75" s="509"/>
      <c r="H75" s="509"/>
      <c r="I75" s="509"/>
      <c r="J75" s="509"/>
      <c r="K75" s="509"/>
      <c r="L75" s="509"/>
      <c r="M75" s="509"/>
      <c r="N75" s="509"/>
      <c r="O75" s="509"/>
      <c r="P75" s="509"/>
      <c r="Q75" s="509"/>
      <c r="R75" s="509"/>
      <c r="S75" s="509"/>
      <c r="T75" s="509"/>
      <c r="U75" s="509"/>
      <c r="V75" s="509"/>
      <c r="W75" s="509"/>
      <c r="X75" s="509"/>
      <c r="Y75" s="509"/>
      <c r="Z75" s="509"/>
      <c r="AA75" s="509"/>
      <c r="AB75" s="510"/>
      <c r="AC75" s="352"/>
      <c r="AD75" s="352"/>
      <c r="AE75" s="352"/>
      <c r="AF75" s="352"/>
      <c r="AG75" s="352"/>
      <c r="AH75" s="352"/>
    </row>
    <row r="76" spans="1:34" ht="15.75" customHeight="1" x14ac:dyDescent="0.25">
      <c r="A76" s="352"/>
      <c r="B76" s="48"/>
      <c r="C76" s="382"/>
      <c r="D76" s="382"/>
      <c r="E76" s="382"/>
      <c r="F76" s="375"/>
      <c r="G76" s="383"/>
      <c r="H76" s="384"/>
      <c r="I76" s="384"/>
      <c r="J76" s="375"/>
      <c r="K76" s="375"/>
      <c r="L76" s="375"/>
      <c r="M76" s="375"/>
      <c r="N76" s="384"/>
      <c r="O76" s="375"/>
      <c r="P76" s="375"/>
      <c r="Q76" s="375"/>
      <c r="R76" s="375"/>
      <c r="S76" s="384"/>
      <c r="T76" s="362"/>
      <c r="U76" s="362"/>
      <c r="V76" s="352"/>
      <c r="W76" s="384"/>
      <c r="X76" s="372"/>
      <c r="Y76" s="372"/>
      <c r="Z76" s="50"/>
      <c r="AA76" s="28"/>
      <c r="AB76" s="51"/>
      <c r="AC76" s="352"/>
      <c r="AD76" s="352"/>
      <c r="AE76" s="352"/>
      <c r="AF76" s="352"/>
      <c r="AG76" s="352"/>
      <c r="AH76" s="352"/>
    </row>
    <row r="77" spans="1:34" ht="15.75" customHeight="1" x14ac:dyDescent="0.25">
      <c r="A77" s="352"/>
      <c r="B77" s="515" t="s">
        <v>176</v>
      </c>
      <c r="C77" s="479"/>
      <c r="D77" s="519"/>
      <c r="E77" s="509"/>
      <c r="F77" s="509"/>
      <c r="G77" s="509"/>
      <c r="H77" s="509"/>
      <c r="I77" s="509"/>
      <c r="J77" s="509"/>
      <c r="K77" s="509"/>
      <c r="L77" s="509"/>
      <c r="M77" s="509"/>
      <c r="N77" s="509"/>
      <c r="O77" s="509"/>
      <c r="P77" s="509"/>
      <c r="Q77" s="509"/>
      <c r="R77" s="509"/>
      <c r="S77" s="509"/>
      <c r="T77" s="509"/>
      <c r="U77" s="509"/>
      <c r="V77" s="509"/>
      <c r="W77" s="509"/>
      <c r="X77" s="509"/>
      <c r="Y77" s="509"/>
      <c r="Z77" s="509"/>
      <c r="AA77" s="509"/>
      <c r="AB77" s="510"/>
      <c r="AC77" s="352"/>
      <c r="AD77" s="352"/>
      <c r="AE77" s="352"/>
      <c r="AF77" s="352"/>
      <c r="AG77" s="352"/>
      <c r="AH77" s="352"/>
    </row>
    <row r="78" spans="1:34" ht="15.75" customHeight="1" x14ac:dyDescent="0.25">
      <c r="A78" s="352"/>
      <c r="B78" s="48"/>
      <c r="C78" s="382"/>
      <c r="D78" s="382"/>
      <c r="E78" s="382"/>
      <c r="F78" s="375"/>
      <c r="G78" s="383"/>
      <c r="H78" s="384"/>
      <c r="I78" s="384"/>
      <c r="J78" s="375"/>
      <c r="K78" s="375"/>
      <c r="L78" s="375"/>
      <c r="M78" s="375"/>
      <c r="N78" s="384"/>
      <c r="O78" s="375"/>
      <c r="P78" s="375"/>
      <c r="Q78" s="375"/>
      <c r="R78" s="375"/>
      <c r="S78" s="384"/>
      <c r="T78" s="362"/>
      <c r="U78" s="362"/>
      <c r="V78" s="352"/>
      <c r="W78" s="384"/>
      <c r="X78" s="372"/>
      <c r="Y78" s="372"/>
      <c r="Z78" s="50"/>
      <c r="AA78" s="28"/>
      <c r="AB78" s="51"/>
      <c r="AC78" s="352"/>
      <c r="AD78" s="352"/>
      <c r="AE78" s="352"/>
      <c r="AF78" s="352"/>
      <c r="AG78" s="352"/>
      <c r="AH78" s="352"/>
    </row>
    <row r="79" spans="1:34" ht="15.75" customHeight="1" x14ac:dyDescent="0.25">
      <c r="A79" s="352"/>
      <c r="B79" s="515" t="s">
        <v>177</v>
      </c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79"/>
      <c r="AC79" s="352"/>
      <c r="AD79" s="352"/>
      <c r="AE79" s="352"/>
      <c r="AF79" s="352"/>
      <c r="AG79" s="352"/>
      <c r="AH79" s="352"/>
    </row>
    <row r="80" spans="1:34" ht="15.75" customHeight="1" x14ac:dyDescent="0.25">
      <c r="A80" s="352"/>
      <c r="B80" s="489" t="s">
        <v>122</v>
      </c>
      <c r="C80" s="479"/>
      <c r="D80" s="52" t="s">
        <v>178</v>
      </c>
      <c r="E80" s="489" t="s">
        <v>179</v>
      </c>
      <c r="F80" s="479"/>
      <c r="G80" s="489" t="s">
        <v>177</v>
      </c>
      <c r="H80" s="491"/>
      <c r="I80" s="491"/>
      <c r="J80" s="491"/>
      <c r="K80" s="491"/>
      <c r="L80" s="491"/>
      <c r="M80" s="491"/>
      <c r="N80" s="491"/>
      <c r="O80" s="479"/>
      <c r="P80" s="489" t="s">
        <v>180</v>
      </c>
      <c r="Q80" s="491"/>
      <c r="R80" s="491"/>
      <c r="S80" s="491"/>
      <c r="T80" s="491"/>
      <c r="U80" s="491"/>
      <c r="V80" s="491"/>
      <c r="W80" s="491"/>
      <c r="X80" s="491"/>
      <c r="Y80" s="491"/>
      <c r="Z80" s="491"/>
      <c r="AA80" s="491"/>
      <c r="AB80" s="479"/>
      <c r="AC80" s="352"/>
      <c r="AD80" s="352"/>
      <c r="AE80" s="352"/>
      <c r="AF80" s="352"/>
      <c r="AG80" s="352"/>
      <c r="AH80" s="352"/>
    </row>
    <row r="81" spans="1:34" ht="15.75" customHeight="1" x14ac:dyDescent="0.25">
      <c r="A81" s="352"/>
      <c r="B81" s="489"/>
      <c r="C81" s="479"/>
      <c r="D81" s="37"/>
      <c r="E81" s="489"/>
      <c r="F81" s="479"/>
      <c r="G81" s="514"/>
      <c r="H81" s="491"/>
      <c r="I81" s="491"/>
      <c r="J81" s="491"/>
      <c r="K81" s="491"/>
      <c r="L81" s="491"/>
      <c r="M81" s="491"/>
      <c r="N81" s="491"/>
      <c r="O81" s="479"/>
      <c r="P81" s="514"/>
      <c r="Q81" s="491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79"/>
      <c r="AC81" s="352"/>
      <c r="AD81" s="352"/>
      <c r="AE81" s="352"/>
      <c r="AF81" s="352"/>
      <c r="AG81" s="352"/>
      <c r="AH81" s="352"/>
    </row>
    <row r="82" spans="1:34" ht="15.75" customHeight="1" x14ac:dyDescent="0.25">
      <c r="A82" s="352"/>
      <c r="B82" s="489"/>
      <c r="C82" s="479"/>
      <c r="D82" s="37"/>
      <c r="E82" s="489"/>
      <c r="F82" s="479"/>
      <c r="G82" s="514"/>
      <c r="H82" s="491"/>
      <c r="I82" s="491"/>
      <c r="J82" s="491"/>
      <c r="K82" s="491"/>
      <c r="L82" s="491"/>
      <c r="M82" s="491"/>
      <c r="N82" s="491"/>
      <c r="O82" s="479"/>
      <c r="P82" s="514"/>
      <c r="Q82" s="491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79"/>
      <c r="AC82" s="352"/>
      <c r="AD82" s="352"/>
      <c r="AE82" s="352"/>
      <c r="AF82" s="352"/>
      <c r="AG82" s="352"/>
      <c r="AH82" s="352"/>
    </row>
    <row r="83" spans="1:34" ht="26.25" customHeight="1" x14ac:dyDescent="0.25">
      <c r="A83" s="352"/>
      <c r="B83" s="513" t="s">
        <v>181</v>
      </c>
      <c r="C83" s="491"/>
      <c r="D83" s="491"/>
      <c r="E83" s="491"/>
      <c r="F83" s="491"/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79"/>
      <c r="AC83" s="352"/>
      <c r="AD83" s="385"/>
      <c r="AE83" s="352"/>
      <c r="AF83" s="352"/>
      <c r="AG83" s="352"/>
      <c r="AH83" s="352"/>
    </row>
    <row r="84" spans="1:34" ht="12.75" customHeight="1" x14ac:dyDescent="0.25">
      <c r="A84" s="352"/>
      <c r="B84" s="352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  <c r="AE84" s="352"/>
      <c r="AF84" s="352"/>
      <c r="AG84" s="352"/>
      <c r="AH84" s="352"/>
    </row>
    <row r="85" spans="1:34" ht="12.75" customHeight="1" x14ac:dyDescent="0.25">
      <c r="A85" s="352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</row>
    <row r="86" spans="1:34" ht="12.75" customHeight="1" x14ac:dyDescent="0.25">
      <c r="A86" s="352"/>
      <c r="B86" s="352"/>
      <c r="C86" s="352"/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  <c r="AE86" s="352"/>
      <c r="AF86" s="352"/>
      <c r="AG86" s="352"/>
      <c r="AH86" s="352"/>
    </row>
    <row r="87" spans="1:34" ht="12.75" customHeight="1" x14ac:dyDescent="0.25">
      <c r="A87" s="352"/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  <c r="AG87" s="352"/>
      <c r="AH87" s="352"/>
    </row>
    <row r="88" spans="1:34" ht="12.75" customHeight="1" x14ac:dyDescent="0.25">
      <c r="A88" s="352"/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2"/>
      <c r="P88" s="352"/>
      <c r="Q88" s="352"/>
      <c r="R88" s="352"/>
      <c r="S88" s="352"/>
      <c r="T88" s="352"/>
      <c r="U88" s="352"/>
      <c r="V88" s="352"/>
      <c r="W88" s="352"/>
      <c r="X88" s="352"/>
      <c r="Y88" s="352"/>
      <c r="Z88" s="352"/>
      <c r="AA88" s="352"/>
      <c r="AB88" s="352"/>
      <c r="AC88" s="352"/>
      <c r="AD88" s="352"/>
      <c r="AE88" s="352"/>
      <c r="AF88" s="352"/>
      <c r="AG88" s="352"/>
      <c r="AH88" s="352"/>
    </row>
    <row r="89" spans="1:34" ht="12.75" customHeight="1" x14ac:dyDescent="0.25">
      <c r="A89" s="352"/>
      <c r="B89" s="35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  <c r="AE89" s="352"/>
      <c r="AF89" s="352"/>
      <c r="AG89" s="352"/>
      <c r="AH89" s="352"/>
    </row>
    <row r="90" spans="1:34" ht="12.75" customHeight="1" x14ac:dyDescent="0.25">
      <c r="A90" s="352"/>
      <c r="B90" s="352"/>
      <c r="C90" s="352"/>
      <c r="D90" s="352"/>
      <c r="E90" s="352"/>
      <c r="F90" s="352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Q90" s="352"/>
      <c r="R90" s="352"/>
      <c r="S90" s="352"/>
      <c r="T90" s="352"/>
      <c r="U90" s="352"/>
      <c r="V90" s="352"/>
      <c r="W90" s="352"/>
      <c r="X90" s="352"/>
      <c r="Y90" s="352"/>
      <c r="Z90" s="352"/>
      <c r="AA90" s="352"/>
      <c r="AB90" s="352"/>
      <c r="AC90" s="352"/>
      <c r="AD90" s="352"/>
      <c r="AE90" s="352"/>
      <c r="AF90" s="352"/>
      <c r="AG90" s="352"/>
      <c r="AH90" s="352"/>
    </row>
    <row r="91" spans="1:34" ht="12.75" customHeight="1" x14ac:dyDescent="0.25">
      <c r="A91" s="352"/>
      <c r="B91" s="352"/>
      <c r="C91" s="352"/>
      <c r="D91" s="352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  <c r="AE91" s="352"/>
      <c r="AF91" s="352"/>
      <c r="AG91" s="352"/>
      <c r="AH91" s="352"/>
    </row>
    <row r="92" spans="1:34" ht="12.75" customHeight="1" x14ac:dyDescent="0.25">
      <c r="A92" s="352"/>
      <c r="B92" s="352"/>
      <c r="C92" s="352"/>
      <c r="D92" s="352"/>
      <c r="E92" s="352"/>
      <c r="F92" s="352"/>
      <c r="G92" s="352"/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52"/>
      <c r="S92" s="352"/>
      <c r="T92" s="352"/>
      <c r="U92" s="352"/>
      <c r="V92" s="352"/>
      <c r="W92" s="352"/>
      <c r="X92" s="352"/>
      <c r="Y92" s="352"/>
      <c r="Z92" s="352"/>
      <c r="AA92" s="352"/>
      <c r="AB92" s="352"/>
      <c r="AC92" s="352"/>
      <c r="AD92" s="352"/>
      <c r="AE92" s="352"/>
      <c r="AF92" s="352"/>
      <c r="AG92" s="352"/>
      <c r="AH92" s="352"/>
    </row>
    <row r="93" spans="1:34" ht="12.75" customHeight="1" x14ac:dyDescent="0.25">
      <c r="A93" s="352"/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  <c r="AE93" s="352"/>
      <c r="AF93" s="352"/>
      <c r="AG93" s="352"/>
      <c r="AH93" s="352"/>
    </row>
    <row r="94" spans="1:34" ht="12.75" customHeight="1" x14ac:dyDescent="0.25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52"/>
      <c r="X94" s="352"/>
      <c r="Y94" s="352"/>
      <c r="Z94" s="352"/>
      <c r="AA94" s="352"/>
      <c r="AB94" s="352"/>
      <c r="AC94" s="352"/>
      <c r="AD94" s="352"/>
      <c r="AE94" s="352"/>
      <c r="AF94" s="352"/>
      <c r="AG94" s="352"/>
      <c r="AH94" s="352"/>
    </row>
    <row r="95" spans="1:34" ht="12.75" customHeight="1" x14ac:dyDescent="0.25">
      <c r="A95" s="352"/>
      <c r="B95" s="352"/>
      <c r="C95" s="352"/>
      <c r="D95" s="352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  <c r="AE95" s="352"/>
      <c r="AF95" s="352"/>
      <c r="AG95" s="352"/>
      <c r="AH95" s="352"/>
    </row>
    <row r="96" spans="1:34" ht="12.75" customHeight="1" x14ac:dyDescent="0.25">
      <c r="A96" s="352"/>
      <c r="B96" s="352"/>
      <c r="C96" s="352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2"/>
      <c r="S96" s="352"/>
      <c r="T96" s="352"/>
      <c r="U96" s="352"/>
      <c r="V96" s="352"/>
      <c r="W96" s="352"/>
      <c r="X96" s="352"/>
      <c r="Y96" s="352"/>
      <c r="Z96" s="352"/>
      <c r="AA96" s="352"/>
      <c r="AB96" s="352"/>
      <c r="AC96" s="352"/>
      <c r="AD96" s="352"/>
      <c r="AE96" s="352"/>
      <c r="AF96" s="352"/>
      <c r="AG96" s="352"/>
      <c r="AH96" s="352"/>
    </row>
    <row r="97" spans="1:34" ht="12.75" customHeight="1" x14ac:dyDescent="0.25">
      <c r="A97" s="352"/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2"/>
      <c r="P97" s="352"/>
      <c r="Q97" s="352"/>
      <c r="R97" s="352"/>
      <c r="S97" s="352"/>
      <c r="T97" s="352"/>
      <c r="U97" s="352"/>
      <c r="V97" s="352"/>
      <c r="W97" s="352"/>
      <c r="X97" s="352"/>
      <c r="Y97" s="352"/>
      <c r="Z97" s="352"/>
      <c r="AA97" s="352"/>
      <c r="AB97" s="352"/>
      <c r="AC97" s="352"/>
      <c r="AD97" s="352"/>
      <c r="AE97" s="352"/>
      <c r="AF97" s="352"/>
      <c r="AG97" s="352"/>
      <c r="AH97" s="352"/>
    </row>
    <row r="98" spans="1:34" ht="12.75" customHeight="1" x14ac:dyDescent="0.25">
      <c r="A98" s="352"/>
      <c r="B98" s="352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  <c r="AE98" s="352"/>
      <c r="AF98" s="352"/>
      <c r="AG98" s="352"/>
      <c r="AH98" s="352"/>
    </row>
    <row r="99" spans="1:34" ht="12.75" customHeight="1" x14ac:dyDescent="0.25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  <c r="AE99" s="352"/>
      <c r="AF99" s="352"/>
      <c r="AG99" s="352"/>
      <c r="AH99" s="352"/>
    </row>
    <row r="100" spans="1:34" ht="12.75" customHeight="1" x14ac:dyDescent="0.25">
      <c r="A100" s="352"/>
      <c r="B100" s="352"/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2"/>
      <c r="P100" s="352"/>
      <c r="Q100" s="352"/>
      <c r="R100" s="352"/>
      <c r="S100" s="352"/>
      <c r="T100" s="352"/>
      <c r="U100" s="352"/>
      <c r="V100" s="352"/>
      <c r="W100" s="352"/>
      <c r="X100" s="352"/>
      <c r="Y100" s="352"/>
      <c r="Z100" s="352"/>
      <c r="AA100" s="352"/>
      <c r="AB100" s="352"/>
      <c r="AC100" s="352"/>
      <c r="AD100" s="352"/>
      <c r="AE100" s="352"/>
      <c r="AF100" s="352"/>
      <c r="AG100" s="352"/>
      <c r="AH100" s="352"/>
    </row>
    <row r="101" spans="1:34" ht="12.75" customHeight="1" x14ac:dyDescent="0.25">
      <c r="A101" s="352"/>
      <c r="B101" s="352"/>
      <c r="C101" s="352"/>
      <c r="D101" s="352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  <c r="AH101" s="352"/>
    </row>
    <row r="102" spans="1:34" ht="12.75" customHeight="1" x14ac:dyDescent="0.25">
      <c r="A102" s="352"/>
      <c r="B102" s="352"/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2"/>
      <c r="P102" s="352"/>
      <c r="Q102" s="352"/>
      <c r="R102" s="352"/>
      <c r="S102" s="352"/>
      <c r="T102" s="352"/>
      <c r="U102" s="352"/>
      <c r="V102" s="352"/>
      <c r="W102" s="352"/>
      <c r="X102" s="352"/>
      <c r="Y102" s="352"/>
      <c r="Z102" s="352"/>
      <c r="AA102" s="352"/>
      <c r="AB102" s="352"/>
      <c r="AC102" s="352"/>
      <c r="AD102" s="352"/>
      <c r="AE102" s="352"/>
      <c r="AF102" s="352"/>
      <c r="AG102" s="352"/>
      <c r="AH102" s="352"/>
    </row>
    <row r="103" spans="1:34" ht="12.75" customHeight="1" x14ac:dyDescent="0.25">
      <c r="A103" s="352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  <c r="AE103" s="352"/>
      <c r="AF103" s="352"/>
      <c r="AG103" s="352"/>
      <c r="AH103" s="352"/>
    </row>
    <row r="104" spans="1:34" ht="12.75" customHeight="1" x14ac:dyDescent="0.25">
      <c r="A104" s="352"/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2"/>
      <c r="P104" s="352"/>
      <c r="Q104" s="352"/>
      <c r="R104" s="352"/>
      <c r="S104" s="352"/>
      <c r="T104" s="352"/>
      <c r="U104" s="352"/>
      <c r="V104" s="352"/>
      <c r="W104" s="352"/>
      <c r="X104" s="352"/>
      <c r="Y104" s="352"/>
      <c r="Z104" s="352"/>
      <c r="AA104" s="352"/>
      <c r="AB104" s="352"/>
      <c r="AC104" s="352"/>
      <c r="AD104" s="352"/>
      <c r="AE104" s="352"/>
      <c r="AF104" s="352"/>
      <c r="AG104" s="352"/>
      <c r="AH104" s="352"/>
    </row>
    <row r="105" spans="1:34" ht="12.75" customHeight="1" x14ac:dyDescent="0.25">
      <c r="A105" s="352"/>
      <c r="B105" s="352"/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  <c r="AE105" s="352"/>
      <c r="AF105" s="352"/>
      <c r="AG105" s="352"/>
      <c r="AH105" s="352"/>
    </row>
    <row r="106" spans="1:34" ht="12.75" customHeight="1" x14ac:dyDescent="0.25">
      <c r="A106" s="352"/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2"/>
      <c r="P106" s="352"/>
      <c r="Q106" s="352"/>
      <c r="R106" s="352"/>
      <c r="S106" s="352"/>
      <c r="T106" s="352"/>
      <c r="U106" s="352"/>
      <c r="V106" s="352"/>
      <c r="W106" s="352"/>
      <c r="X106" s="352"/>
      <c r="Y106" s="352"/>
      <c r="Z106" s="352"/>
      <c r="AA106" s="352"/>
      <c r="AB106" s="352"/>
      <c r="AC106" s="352"/>
      <c r="AD106" s="352"/>
      <c r="AE106" s="352"/>
      <c r="AF106" s="352"/>
      <c r="AG106" s="352"/>
      <c r="AH106" s="352"/>
    </row>
    <row r="107" spans="1:34" ht="12.75" customHeight="1" x14ac:dyDescent="0.25">
      <c r="A107" s="352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</row>
    <row r="108" spans="1:34" ht="12.75" customHeight="1" x14ac:dyDescent="0.2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  <c r="AE108" s="352"/>
      <c r="AF108" s="352"/>
      <c r="AG108" s="352"/>
      <c r="AH108" s="352"/>
    </row>
    <row r="109" spans="1:34" ht="12.75" customHeight="1" x14ac:dyDescent="0.2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</row>
    <row r="110" spans="1:34" ht="12.75" customHeight="1" x14ac:dyDescent="0.2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  <c r="AE110" s="352"/>
      <c r="AF110" s="352"/>
      <c r="AG110" s="352"/>
      <c r="AH110" s="352"/>
    </row>
    <row r="111" spans="1:34" ht="12.75" customHeight="1" x14ac:dyDescent="0.2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  <c r="AE111" s="352"/>
      <c r="AF111" s="352"/>
      <c r="AG111" s="352"/>
      <c r="AH111" s="352"/>
    </row>
    <row r="112" spans="1:34" ht="12.75" customHeight="1" x14ac:dyDescent="0.2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  <c r="AE112" s="352"/>
      <c r="AF112" s="352"/>
      <c r="AG112" s="352"/>
      <c r="AH112" s="352"/>
    </row>
    <row r="113" spans="1:34" ht="12.75" customHeight="1" x14ac:dyDescent="0.25">
      <c r="A113" s="352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  <c r="AE113" s="352"/>
      <c r="AF113" s="352"/>
      <c r="AG113" s="352"/>
      <c r="AH113" s="352"/>
    </row>
    <row r="114" spans="1:34" ht="12.75" customHeight="1" x14ac:dyDescent="0.25">
      <c r="A114" s="352"/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  <c r="AE114" s="352"/>
      <c r="AF114" s="352"/>
      <c r="AG114" s="352"/>
      <c r="AH114" s="352"/>
    </row>
    <row r="115" spans="1:34" ht="12.75" customHeight="1" x14ac:dyDescent="0.25">
      <c r="A115" s="352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  <c r="AE115" s="352"/>
      <c r="AF115" s="352"/>
      <c r="AG115" s="352"/>
      <c r="AH115" s="352"/>
    </row>
    <row r="116" spans="1:34" ht="12.75" customHeight="1" x14ac:dyDescent="0.25">
      <c r="A116" s="352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2"/>
      <c r="Y116" s="352"/>
      <c r="Z116" s="352"/>
      <c r="AA116" s="352"/>
      <c r="AB116" s="352"/>
      <c r="AC116" s="352"/>
      <c r="AD116" s="352"/>
      <c r="AE116" s="352"/>
      <c r="AF116" s="352"/>
      <c r="AG116" s="352"/>
      <c r="AH116" s="352"/>
    </row>
    <row r="117" spans="1:34" ht="12.75" customHeight="1" x14ac:dyDescent="0.25">
      <c r="A117" s="352"/>
      <c r="B117" s="352"/>
      <c r="C117" s="352"/>
      <c r="D117" s="352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  <c r="AE117" s="352"/>
      <c r="AF117" s="352"/>
      <c r="AG117" s="352"/>
      <c r="AH117" s="352"/>
    </row>
    <row r="118" spans="1:34" ht="12.75" customHeight="1" x14ac:dyDescent="0.25">
      <c r="A118" s="352"/>
      <c r="B118" s="352"/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2"/>
      <c r="V118" s="352"/>
      <c r="W118" s="352"/>
      <c r="X118" s="352"/>
      <c r="Y118" s="352"/>
      <c r="Z118" s="352"/>
      <c r="AA118" s="352"/>
      <c r="AB118" s="352"/>
      <c r="AC118" s="352"/>
      <c r="AD118" s="352"/>
      <c r="AE118" s="352"/>
      <c r="AF118" s="352"/>
      <c r="AG118" s="352"/>
      <c r="AH118" s="352"/>
    </row>
    <row r="119" spans="1:34" ht="12.75" customHeight="1" x14ac:dyDescent="0.25">
      <c r="A119" s="352"/>
      <c r="B119" s="352"/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  <c r="AE119" s="352"/>
      <c r="AF119" s="352"/>
      <c r="AG119" s="352"/>
      <c r="AH119" s="352"/>
    </row>
    <row r="120" spans="1:34" ht="12.75" customHeight="1" x14ac:dyDescent="0.25">
      <c r="A120" s="352"/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C120" s="352"/>
      <c r="AD120" s="352"/>
      <c r="AE120" s="352"/>
      <c r="AF120" s="352"/>
      <c r="AG120" s="352"/>
      <c r="AH120" s="352"/>
    </row>
    <row r="121" spans="1:34" ht="12.75" customHeight="1" x14ac:dyDescent="0.25">
      <c r="A121" s="352"/>
      <c r="B121" s="352"/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  <c r="AE121" s="352"/>
      <c r="AF121" s="352"/>
      <c r="AG121" s="352"/>
      <c r="AH121" s="352"/>
    </row>
    <row r="122" spans="1:34" ht="12.75" customHeight="1" x14ac:dyDescent="0.25">
      <c r="A122" s="352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  <c r="AH122" s="352"/>
    </row>
    <row r="123" spans="1:34" ht="12.75" customHeight="1" x14ac:dyDescent="0.25">
      <c r="A123" s="352"/>
      <c r="B123" s="352"/>
      <c r="C123" s="352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  <c r="AE123" s="352"/>
      <c r="AF123" s="352"/>
      <c r="AG123" s="352"/>
      <c r="AH123" s="352"/>
    </row>
    <row r="124" spans="1:34" ht="12.75" customHeight="1" x14ac:dyDescent="0.25">
      <c r="A124" s="352"/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  <c r="AE124" s="352"/>
      <c r="AF124" s="352"/>
      <c r="AG124" s="352"/>
      <c r="AH124" s="352"/>
    </row>
    <row r="125" spans="1:34" ht="12.75" customHeight="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  <c r="AE125" s="352"/>
      <c r="AF125" s="352"/>
      <c r="AG125" s="352"/>
      <c r="AH125" s="352"/>
    </row>
    <row r="126" spans="1:34" ht="12.75" customHeight="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/>
      <c r="V126" s="352"/>
      <c r="W126" s="352"/>
      <c r="X126" s="352"/>
      <c r="Y126" s="352"/>
      <c r="Z126" s="352"/>
      <c r="AA126" s="352"/>
      <c r="AB126" s="352"/>
      <c r="AC126" s="352"/>
      <c r="AD126" s="352"/>
      <c r="AE126" s="352"/>
      <c r="AF126" s="352"/>
      <c r="AG126" s="352"/>
      <c r="AH126" s="352"/>
    </row>
    <row r="127" spans="1:34" ht="12.75" customHeight="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  <c r="AE127" s="352"/>
      <c r="AF127" s="352"/>
      <c r="AG127" s="352"/>
      <c r="AH127" s="352"/>
    </row>
    <row r="128" spans="1:34" ht="12.75" customHeight="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  <c r="AE128" s="352"/>
      <c r="AF128" s="352"/>
      <c r="AG128" s="352"/>
      <c r="AH128" s="352"/>
    </row>
    <row r="129" spans="1:34" ht="12.75" customHeight="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  <c r="AE129" s="352"/>
      <c r="AF129" s="352"/>
      <c r="AG129" s="352"/>
      <c r="AH129" s="352"/>
    </row>
    <row r="130" spans="1:34" ht="12.75" customHeight="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  <c r="AE130" s="352"/>
      <c r="AF130" s="352"/>
      <c r="AG130" s="352"/>
      <c r="AH130" s="352"/>
    </row>
    <row r="131" spans="1:34" ht="12.75" customHeight="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  <c r="AE131" s="352"/>
      <c r="AF131" s="352"/>
      <c r="AG131" s="352"/>
      <c r="AH131" s="352"/>
    </row>
    <row r="132" spans="1:34" ht="12.75" customHeight="1" x14ac:dyDescent="0.25">
      <c r="A132" s="352"/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  <c r="W132" s="352"/>
      <c r="X132" s="352"/>
      <c r="Y132" s="352"/>
      <c r="Z132" s="352"/>
      <c r="AA132" s="352"/>
      <c r="AB132" s="352"/>
      <c r="AC132" s="352"/>
      <c r="AD132" s="352"/>
      <c r="AE132" s="352"/>
      <c r="AF132" s="352"/>
      <c r="AG132" s="352"/>
      <c r="AH132" s="352"/>
    </row>
    <row r="133" spans="1:34" ht="12.75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  <c r="AE133" s="352"/>
      <c r="AF133" s="352"/>
      <c r="AG133" s="352"/>
      <c r="AH133" s="352"/>
    </row>
    <row r="134" spans="1:34" ht="12.75" customHeight="1" x14ac:dyDescent="0.25">
      <c r="A134" s="352"/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2"/>
      <c r="V134" s="352"/>
      <c r="W134" s="352"/>
      <c r="X134" s="352"/>
      <c r="Y134" s="352"/>
      <c r="Z134" s="352"/>
      <c r="AA134" s="352"/>
      <c r="AB134" s="352"/>
      <c r="AC134" s="352"/>
      <c r="AD134" s="352"/>
      <c r="AE134" s="352"/>
      <c r="AF134" s="352"/>
      <c r="AG134" s="352"/>
      <c r="AH134" s="352"/>
    </row>
    <row r="135" spans="1:34" ht="12.75" customHeight="1" x14ac:dyDescent="0.25">
      <c r="A135" s="352"/>
      <c r="B135" s="352"/>
      <c r="C135" s="352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  <c r="AE135" s="352"/>
      <c r="AF135" s="352"/>
      <c r="AG135" s="352"/>
      <c r="AH135" s="352"/>
    </row>
    <row r="136" spans="1:34" ht="12.75" customHeight="1" x14ac:dyDescent="0.25">
      <c r="A136" s="352"/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2"/>
      <c r="T136" s="352"/>
      <c r="U136" s="352"/>
      <c r="V136" s="352"/>
      <c r="W136" s="352"/>
      <c r="X136" s="352"/>
      <c r="Y136" s="352"/>
      <c r="Z136" s="352"/>
      <c r="AA136" s="352"/>
      <c r="AB136" s="352"/>
      <c r="AC136" s="352"/>
      <c r="AD136" s="352"/>
      <c r="AE136" s="352"/>
      <c r="AF136" s="352"/>
      <c r="AG136" s="352"/>
      <c r="AH136" s="352"/>
    </row>
    <row r="137" spans="1:34" ht="12.75" customHeight="1" x14ac:dyDescent="0.25">
      <c r="A137" s="352"/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  <c r="AE137" s="352"/>
      <c r="AF137" s="352"/>
      <c r="AG137" s="352"/>
      <c r="AH137" s="352"/>
    </row>
    <row r="138" spans="1:34" ht="12.75" customHeight="1" x14ac:dyDescent="0.25">
      <c r="A138" s="352"/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  <c r="AE138" s="352"/>
      <c r="AF138" s="352"/>
      <c r="AG138" s="352"/>
      <c r="AH138" s="352"/>
    </row>
    <row r="139" spans="1:34" ht="12.75" customHeight="1" x14ac:dyDescent="0.25">
      <c r="A139" s="352"/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  <c r="AE139" s="352"/>
      <c r="AF139" s="352"/>
      <c r="AG139" s="352"/>
      <c r="AH139" s="352"/>
    </row>
    <row r="140" spans="1:34" ht="12.75" customHeight="1" x14ac:dyDescent="0.25">
      <c r="A140" s="352"/>
      <c r="B140" s="352"/>
      <c r="C140" s="352"/>
      <c r="D140" s="352"/>
      <c r="E140" s="352"/>
      <c r="F140" s="352"/>
      <c r="G140" s="352"/>
      <c r="H140" s="352"/>
      <c r="I140" s="352"/>
      <c r="J140" s="352"/>
      <c r="K140" s="352"/>
      <c r="L140" s="352"/>
      <c r="M140" s="352"/>
      <c r="N140" s="352"/>
      <c r="O140" s="352"/>
      <c r="P140" s="352"/>
      <c r="Q140" s="352"/>
      <c r="R140" s="352"/>
      <c r="S140" s="352"/>
      <c r="T140" s="352"/>
      <c r="U140" s="352"/>
      <c r="V140" s="352"/>
      <c r="W140" s="352"/>
      <c r="X140" s="352"/>
      <c r="Y140" s="352"/>
      <c r="Z140" s="352"/>
      <c r="AA140" s="352"/>
      <c r="AB140" s="352"/>
      <c r="AC140" s="352"/>
      <c r="AD140" s="352"/>
      <c r="AE140" s="352"/>
      <c r="AF140" s="352"/>
      <c r="AG140" s="352"/>
      <c r="AH140" s="352"/>
    </row>
    <row r="141" spans="1:34" ht="12.75" customHeight="1" x14ac:dyDescent="0.25">
      <c r="A141" s="352"/>
      <c r="B141" s="352"/>
      <c r="C141" s="352"/>
      <c r="D141" s="352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  <c r="AE141" s="352"/>
      <c r="AF141" s="352"/>
      <c r="AG141" s="352"/>
      <c r="AH141" s="352"/>
    </row>
    <row r="142" spans="1:34" ht="12.75" customHeight="1" x14ac:dyDescent="0.25">
      <c r="A142" s="352"/>
      <c r="B142" s="352"/>
      <c r="C142" s="352"/>
      <c r="D142" s="352"/>
      <c r="E142" s="352"/>
      <c r="F142" s="352"/>
      <c r="G142" s="352"/>
      <c r="H142" s="352"/>
      <c r="I142" s="352"/>
      <c r="J142" s="352"/>
      <c r="K142" s="352"/>
      <c r="L142" s="352"/>
      <c r="M142" s="352"/>
      <c r="N142" s="352"/>
      <c r="O142" s="352"/>
      <c r="P142" s="352"/>
      <c r="Q142" s="352"/>
      <c r="R142" s="352"/>
      <c r="S142" s="352"/>
      <c r="T142" s="352"/>
      <c r="U142" s="352"/>
      <c r="V142" s="352"/>
      <c r="W142" s="352"/>
      <c r="X142" s="352"/>
      <c r="Y142" s="352"/>
      <c r="Z142" s="352"/>
      <c r="AA142" s="352"/>
      <c r="AB142" s="352"/>
      <c r="AC142" s="352"/>
      <c r="AD142" s="352"/>
      <c r="AE142" s="352"/>
      <c r="AF142" s="352"/>
      <c r="AG142" s="352"/>
      <c r="AH142" s="352"/>
    </row>
    <row r="143" spans="1:34" ht="12.75" customHeight="1" x14ac:dyDescent="0.25">
      <c r="A143" s="352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</row>
    <row r="144" spans="1:34" ht="12.75" customHeight="1" x14ac:dyDescent="0.25">
      <c r="A144" s="352"/>
      <c r="B144" s="352"/>
      <c r="C144" s="352"/>
      <c r="D144" s="352"/>
      <c r="E144" s="352"/>
      <c r="F144" s="352"/>
      <c r="G144" s="352"/>
      <c r="H144" s="352"/>
      <c r="I144" s="352"/>
      <c r="J144" s="352"/>
      <c r="K144" s="352"/>
      <c r="L144" s="352"/>
      <c r="M144" s="352"/>
      <c r="N144" s="352"/>
      <c r="O144" s="352"/>
      <c r="P144" s="352"/>
      <c r="Q144" s="352"/>
      <c r="R144" s="352"/>
      <c r="S144" s="352"/>
      <c r="T144" s="352"/>
      <c r="U144" s="352"/>
      <c r="V144" s="352"/>
      <c r="W144" s="352"/>
      <c r="X144" s="352"/>
      <c r="Y144" s="352"/>
      <c r="Z144" s="352"/>
      <c r="AA144" s="352"/>
      <c r="AB144" s="352"/>
      <c r="AC144" s="352"/>
      <c r="AD144" s="352"/>
      <c r="AE144" s="352"/>
      <c r="AF144" s="352"/>
      <c r="AG144" s="352"/>
      <c r="AH144" s="352"/>
    </row>
    <row r="145" spans="1:34" ht="12.75" customHeight="1" x14ac:dyDescent="0.25">
      <c r="A145" s="352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</row>
    <row r="146" spans="1:34" ht="12.75" customHeight="1" x14ac:dyDescent="0.25">
      <c r="A146" s="352"/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  <c r="AE146" s="352"/>
      <c r="AF146" s="352"/>
      <c r="AG146" s="352"/>
      <c r="AH146" s="352"/>
    </row>
    <row r="147" spans="1:34" ht="12.75" customHeight="1" x14ac:dyDescent="0.25">
      <c r="A147" s="352"/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  <c r="AE147" s="352"/>
      <c r="AF147" s="352"/>
      <c r="AG147" s="352"/>
      <c r="AH147" s="352"/>
    </row>
    <row r="148" spans="1:34" ht="12.75" customHeight="1" x14ac:dyDescent="0.25">
      <c r="A148" s="352"/>
      <c r="B148" s="352"/>
      <c r="C148" s="352"/>
      <c r="D148" s="352"/>
      <c r="E148" s="352"/>
      <c r="F148" s="352"/>
      <c r="G148" s="352"/>
      <c r="H148" s="352"/>
      <c r="I148" s="352"/>
      <c r="J148" s="352"/>
      <c r="K148" s="352"/>
      <c r="L148" s="352"/>
      <c r="M148" s="352"/>
      <c r="N148" s="352"/>
      <c r="O148" s="352"/>
      <c r="P148" s="352"/>
      <c r="Q148" s="352"/>
      <c r="R148" s="352"/>
      <c r="S148" s="352"/>
      <c r="T148" s="352"/>
      <c r="U148" s="352"/>
      <c r="V148" s="352"/>
      <c r="W148" s="352"/>
      <c r="X148" s="352"/>
      <c r="Y148" s="352"/>
      <c r="Z148" s="352"/>
      <c r="AA148" s="352"/>
      <c r="AB148" s="352"/>
      <c r="AC148" s="352"/>
      <c r="AD148" s="352"/>
      <c r="AE148" s="352"/>
      <c r="AF148" s="352"/>
      <c r="AG148" s="352"/>
      <c r="AH148" s="352"/>
    </row>
    <row r="149" spans="1:34" ht="12.75" customHeight="1" x14ac:dyDescent="0.25">
      <c r="A149" s="352"/>
      <c r="B149" s="352"/>
      <c r="C149" s="352"/>
      <c r="D149" s="352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  <c r="AE149" s="352"/>
      <c r="AF149" s="352"/>
      <c r="AG149" s="352"/>
      <c r="AH149" s="352"/>
    </row>
    <row r="150" spans="1:34" ht="12.75" customHeight="1" x14ac:dyDescent="0.25">
      <c r="A150" s="352"/>
      <c r="B150" s="352"/>
      <c r="C150" s="352"/>
      <c r="D150" s="352"/>
      <c r="E150" s="352"/>
      <c r="F150" s="352"/>
      <c r="G150" s="352"/>
      <c r="H150" s="352"/>
      <c r="I150" s="352"/>
      <c r="J150" s="352"/>
      <c r="K150" s="352"/>
      <c r="L150" s="352"/>
      <c r="M150" s="352"/>
      <c r="N150" s="352"/>
      <c r="O150" s="352"/>
      <c r="P150" s="352"/>
      <c r="Q150" s="352"/>
      <c r="R150" s="352"/>
      <c r="S150" s="352"/>
      <c r="T150" s="352"/>
      <c r="U150" s="352"/>
      <c r="V150" s="352"/>
      <c r="W150" s="352"/>
      <c r="X150" s="352"/>
      <c r="Y150" s="352"/>
      <c r="Z150" s="352"/>
      <c r="AA150" s="352"/>
      <c r="AB150" s="352"/>
      <c r="AC150" s="352"/>
      <c r="AD150" s="352"/>
      <c r="AE150" s="352"/>
      <c r="AF150" s="352"/>
      <c r="AG150" s="352"/>
      <c r="AH150" s="352"/>
    </row>
    <row r="151" spans="1:34" ht="12.75" customHeight="1" x14ac:dyDescent="0.25">
      <c r="A151" s="352"/>
      <c r="B151" s="352"/>
      <c r="C151" s="352"/>
      <c r="D151" s="352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  <c r="AE151" s="352"/>
      <c r="AF151" s="352"/>
      <c r="AG151" s="352"/>
      <c r="AH151" s="352"/>
    </row>
    <row r="152" spans="1:34" ht="12.75" customHeight="1" x14ac:dyDescent="0.25">
      <c r="A152" s="352"/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2"/>
      <c r="P152" s="352"/>
      <c r="Q152" s="352"/>
      <c r="R152" s="352"/>
      <c r="S152" s="352"/>
      <c r="T152" s="352"/>
      <c r="U152" s="352"/>
      <c r="V152" s="352"/>
      <c r="W152" s="352"/>
      <c r="X152" s="352"/>
      <c r="Y152" s="352"/>
      <c r="Z152" s="352"/>
      <c r="AA152" s="352"/>
      <c r="AB152" s="352"/>
      <c r="AC152" s="352"/>
      <c r="AD152" s="352"/>
      <c r="AE152" s="352"/>
      <c r="AF152" s="352"/>
      <c r="AG152" s="352"/>
      <c r="AH152" s="352"/>
    </row>
    <row r="153" spans="1:34" ht="12.75" customHeight="1" x14ac:dyDescent="0.25">
      <c r="A153" s="352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  <c r="AE153" s="352"/>
      <c r="AF153" s="352"/>
      <c r="AG153" s="352"/>
      <c r="AH153" s="352"/>
    </row>
    <row r="154" spans="1:34" ht="12.75" customHeight="1" x14ac:dyDescent="0.25">
      <c r="A154" s="352"/>
      <c r="B154" s="352"/>
      <c r="C154" s="352"/>
      <c r="D154" s="352"/>
      <c r="E154" s="352"/>
      <c r="F154" s="352"/>
      <c r="G154" s="352"/>
      <c r="H154" s="352"/>
      <c r="I154" s="352"/>
      <c r="J154" s="352"/>
      <c r="K154" s="352"/>
      <c r="L154" s="352"/>
      <c r="M154" s="352"/>
      <c r="N154" s="352"/>
      <c r="O154" s="352"/>
      <c r="P154" s="352"/>
      <c r="Q154" s="352"/>
      <c r="R154" s="352"/>
      <c r="S154" s="352"/>
      <c r="T154" s="352"/>
      <c r="U154" s="352"/>
      <c r="V154" s="352"/>
      <c r="W154" s="352"/>
      <c r="X154" s="352"/>
      <c r="Y154" s="352"/>
      <c r="Z154" s="352"/>
      <c r="AA154" s="352"/>
      <c r="AB154" s="352"/>
      <c r="AC154" s="352"/>
      <c r="AD154" s="352"/>
      <c r="AE154" s="352"/>
      <c r="AF154" s="352"/>
      <c r="AG154" s="352"/>
      <c r="AH154" s="352"/>
    </row>
    <row r="155" spans="1:34" ht="12.75" customHeight="1" x14ac:dyDescent="0.25">
      <c r="A155" s="352"/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  <c r="AE155" s="352"/>
      <c r="AF155" s="352"/>
      <c r="AG155" s="352"/>
      <c r="AH155" s="352"/>
    </row>
    <row r="156" spans="1:34" ht="12.75" customHeight="1" x14ac:dyDescent="0.25">
      <c r="A156" s="352"/>
      <c r="B156" s="352"/>
      <c r="C156" s="352"/>
      <c r="D156" s="352"/>
      <c r="E156" s="352"/>
      <c r="F156" s="352"/>
      <c r="G156" s="352"/>
      <c r="H156" s="352"/>
      <c r="I156" s="352"/>
      <c r="J156" s="352"/>
      <c r="K156" s="352"/>
      <c r="L156" s="352"/>
      <c r="M156" s="352"/>
      <c r="N156" s="352"/>
      <c r="O156" s="352"/>
      <c r="P156" s="352"/>
      <c r="Q156" s="352"/>
      <c r="R156" s="352"/>
      <c r="S156" s="352"/>
      <c r="T156" s="352"/>
      <c r="U156" s="352"/>
      <c r="V156" s="352"/>
      <c r="W156" s="352"/>
      <c r="X156" s="352"/>
      <c r="Y156" s="352"/>
      <c r="Z156" s="352"/>
      <c r="AA156" s="352"/>
      <c r="AB156" s="352"/>
      <c r="AC156" s="352"/>
      <c r="AD156" s="352"/>
      <c r="AE156" s="352"/>
      <c r="AF156" s="352"/>
      <c r="AG156" s="352"/>
      <c r="AH156" s="352"/>
    </row>
    <row r="157" spans="1:34" ht="12.75" customHeight="1" x14ac:dyDescent="0.25">
      <c r="A157" s="352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  <c r="AE157" s="352"/>
      <c r="AF157" s="352"/>
      <c r="AG157" s="352"/>
      <c r="AH157" s="352"/>
    </row>
    <row r="158" spans="1:34" ht="12.75" customHeight="1" x14ac:dyDescent="0.25">
      <c r="A158" s="352"/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2"/>
      <c r="P158" s="352"/>
      <c r="Q158" s="352"/>
      <c r="R158" s="352"/>
      <c r="S158" s="352"/>
      <c r="T158" s="352"/>
      <c r="U158" s="352"/>
      <c r="V158" s="352"/>
      <c r="W158" s="352"/>
      <c r="X158" s="352"/>
      <c r="Y158" s="352"/>
      <c r="Z158" s="352"/>
      <c r="AA158" s="352"/>
      <c r="AB158" s="352"/>
      <c r="AC158" s="352"/>
      <c r="AD158" s="352"/>
      <c r="AE158" s="352"/>
      <c r="AF158" s="352"/>
      <c r="AG158" s="352"/>
      <c r="AH158" s="352"/>
    </row>
    <row r="159" spans="1:34" ht="12.75" customHeight="1" x14ac:dyDescent="0.25">
      <c r="A159" s="352"/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  <c r="AE159" s="352"/>
      <c r="AF159" s="352"/>
      <c r="AG159" s="352"/>
      <c r="AH159" s="352"/>
    </row>
    <row r="160" spans="1:34" ht="12.75" customHeight="1" x14ac:dyDescent="0.25">
      <c r="A160" s="352"/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2"/>
      <c r="U160" s="352"/>
      <c r="V160" s="352"/>
      <c r="W160" s="352"/>
      <c r="X160" s="352"/>
      <c r="Y160" s="352"/>
      <c r="Z160" s="352"/>
      <c r="AA160" s="352"/>
      <c r="AB160" s="352"/>
      <c r="AC160" s="352"/>
      <c r="AD160" s="352"/>
      <c r="AE160" s="352"/>
      <c r="AF160" s="352"/>
      <c r="AG160" s="352"/>
      <c r="AH160" s="352"/>
    </row>
    <row r="161" spans="1:34" ht="12.75" customHeight="1" x14ac:dyDescent="0.25">
      <c r="A161" s="352"/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  <c r="AE161" s="352"/>
      <c r="AF161" s="352"/>
      <c r="AG161" s="352"/>
      <c r="AH161" s="352"/>
    </row>
    <row r="162" spans="1:34" ht="12.75" customHeight="1" x14ac:dyDescent="0.25">
      <c r="A162" s="352"/>
      <c r="B162" s="352"/>
      <c r="C162" s="352"/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  <c r="AE162" s="352"/>
      <c r="AF162" s="352"/>
      <c r="AG162" s="352"/>
      <c r="AH162" s="352"/>
    </row>
    <row r="163" spans="1:34" ht="12.75" customHeight="1" x14ac:dyDescent="0.25">
      <c r="A163" s="352"/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  <c r="AE163" s="352"/>
      <c r="AF163" s="352"/>
      <c r="AG163" s="352"/>
      <c r="AH163" s="352"/>
    </row>
    <row r="164" spans="1:34" ht="12.75" customHeight="1" x14ac:dyDescent="0.25">
      <c r="A164" s="352"/>
      <c r="B164" s="352"/>
      <c r="C164" s="352"/>
      <c r="D164" s="352"/>
      <c r="E164" s="352"/>
      <c r="F164" s="352"/>
      <c r="G164" s="352"/>
      <c r="H164" s="352"/>
      <c r="I164" s="352"/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  <c r="AE164" s="352"/>
      <c r="AF164" s="352"/>
      <c r="AG164" s="352"/>
      <c r="AH164" s="352"/>
    </row>
    <row r="165" spans="1:34" ht="12.75" customHeight="1" x14ac:dyDescent="0.25">
      <c r="A165" s="352"/>
      <c r="B165" s="352"/>
      <c r="C165" s="352"/>
      <c r="D165" s="352"/>
      <c r="E165" s="352"/>
      <c r="F165" s="352"/>
      <c r="G165" s="352"/>
      <c r="H165" s="352"/>
      <c r="I165" s="352"/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  <c r="AE165" s="352"/>
      <c r="AF165" s="352"/>
      <c r="AG165" s="352"/>
      <c r="AH165" s="352"/>
    </row>
    <row r="166" spans="1:34" ht="12.75" customHeight="1" x14ac:dyDescent="0.25">
      <c r="A166" s="352"/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2"/>
      <c r="P166" s="352"/>
      <c r="Q166" s="352"/>
      <c r="R166" s="352"/>
      <c r="S166" s="352"/>
      <c r="T166" s="352"/>
      <c r="U166" s="352"/>
      <c r="V166" s="352"/>
      <c r="W166" s="352"/>
      <c r="X166" s="352"/>
      <c r="Y166" s="352"/>
      <c r="Z166" s="352"/>
      <c r="AA166" s="352"/>
      <c r="AB166" s="352"/>
      <c r="AC166" s="352"/>
      <c r="AD166" s="352"/>
      <c r="AE166" s="352"/>
      <c r="AF166" s="352"/>
      <c r="AG166" s="352"/>
      <c r="AH166" s="352"/>
    </row>
    <row r="167" spans="1:34" ht="12.75" customHeight="1" x14ac:dyDescent="0.25">
      <c r="A167" s="352"/>
      <c r="B167" s="352"/>
      <c r="C167" s="352"/>
      <c r="D167" s="352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  <c r="AE167" s="352"/>
      <c r="AF167" s="352"/>
      <c r="AG167" s="352"/>
      <c r="AH167" s="352"/>
    </row>
    <row r="168" spans="1:34" ht="12.75" customHeight="1" x14ac:dyDescent="0.25">
      <c r="A168" s="352"/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  <c r="AE168" s="352"/>
      <c r="AF168" s="352"/>
      <c r="AG168" s="352"/>
      <c r="AH168" s="352"/>
    </row>
    <row r="169" spans="1:34" ht="12.75" customHeight="1" x14ac:dyDescent="0.25">
      <c r="A169" s="352"/>
      <c r="B169" s="352"/>
      <c r="C169" s="352"/>
      <c r="D169" s="352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  <c r="AE169" s="352"/>
      <c r="AF169" s="352"/>
      <c r="AG169" s="352"/>
      <c r="AH169" s="352"/>
    </row>
    <row r="170" spans="1:34" ht="12.75" customHeight="1" x14ac:dyDescent="0.25">
      <c r="A170" s="352"/>
      <c r="B170" s="352"/>
      <c r="C170" s="352"/>
      <c r="D170" s="352"/>
      <c r="E170" s="352"/>
      <c r="F170" s="352"/>
      <c r="G170" s="352"/>
      <c r="H170" s="352"/>
      <c r="I170" s="352"/>
      <c r="J170" s="352"/>
      <c r="K170" s="352"/>
      <c r="L170" s="352"/>
      <c r="M170" s="352"/>
      <c r="N170" s="352"/>
      <c r="O170" s="352"/>
      <c r="P170" s="352"/>
      <c r="Q170" s="352"/>
      <c r="R170" s="352"/>
      <c r="S170" s="352"/>
      <c r="T170" s="352"/>
      <c r="U170" s="352"/>
      <c r="V170" s="352"/>
      <c r="W170" s="352"/>
      <c r="X170" s="352"/>
      <c r="Y170" s="352"/>
      <c r="Z170" s="352"/>
      <c r="AA170" s="352"/>
      <c r="AB170" s="352"/>
      <c r="AC170" s="352"/>
      <c r="AD170" s="352"/>
      <c r="AE170" s="352"/>
      <c r="AF170" s="352"/>
      <c r="AG170" s="352"/>
      <c r="AH170" s="352"/>
    </row>
    <row r="171" spans="1:34" ht="12.75" customHeight="1" x14ac:dyDescent="0.25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352"/>
      <c r="AE171" s="352"/>
      <c r="AF171" s="352"/>
      <c r="AG171" s="352"/>
      <c r="AH171" s="352"/>
    </row>
    <row r="172" spans="1:34" ht="12.75" customHeight="1" x14ac:dyDescent="0.25">
      <c r="A172" s="352"/>
      <c r="B172" s="352"/>
      <c r="C172" s="352"/>
      <c r="D172" s="352"/>
      <c r="E172" s="352"/>
      <c r="F172" s="352"/>
      <c r="G172" s="352"/>
      <c r="H172" s="352"/>
      <c r="I172" s="352"/>
      <c r="J172" s="352"/>
      <c r="K172" s="352"/>
      <c r="L172" s="352"/>
      <c r="M172" s="352"/>
      <c r="N172" s="352"/>
      <c r="O172" s="352"/>
      <c r="P172" s="352"/>
      <c r="Q172" s="352"/>
      <c r="R172" s="352"/>
      <c r="S172" s="352"/>
      <c r="T172" s="352"/>
      <c r="U172" s="352"/>
      <c r="V172" s="352"/>
      <c r="W172" s="352"/>
      <c r="X172" s="352"/>
      <c r="Y172" s="352"/>
      <c r="Z172" s="352"/>
      <c r="AA172" s="352"/>
      <c r="AB172" s="352"/>
      <c r="AC172" s="352"/>
      <c r="AD172" s="352"/>
      <c r="AE172" s="352"/>
      <c r="AF172" s="352"/>
      <c r="AG172" s="352"/>
      <c r="AH172" s="352"/>
    </row>
    <row r="173" spans="1:34" ht="12.75" customHeight="1" x14ac:dyDescent="0.25">
      <c r="A173" s="352"/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2"/>
      <c r="P173" s="352"/>
      <c r="Q173" s="352"/>
      <c r="R173" s="352"/>
      <c r="S173" s="352"/>
      <c r="T173" s="352"/>
      <c r="U173" s="352"/>
      <c r="V173" s="352"/>
      <c r="W173" s="352"/>
      <c r="X173" s="352"/>
      <c r="Y173" s="352"/>
      <c r="Z173" s="352"/>
      <c r="AA173" s="352"/>
      <c r="AB173" s="352"/>
      <c r="AC173" s="352"/>
      <c r="AD173" s="352"/>
      <c r="AE173" s="352"/>
      <c r="AF173" s="352"/>
      <c r="AG173" s="352"/>
      <c r="AH173" s="352"/>
    </row>
    <row r="174" spans="1:34" ht="12.75" customHeight="1" x14ac:dyDescent="0.25">
      <c r="A174" s="352"/>
      <c r="B174" s="352"/>
      <c r="C174" s="352"/>
      <c r="D174" s="352"/>
      <c r="E174" s="352"/>
      <c r="F174" s="352"/>
      <c r="G174" s="352"/>
      <c r="H174" s="352"/>
      <c r="I174" s="352"/>
      <c r="J174" s="352"/>
      <c r="K174" s="352"/>
      <c r="L174" s="352"/>
      <c r="M174" s="352"/>
      <c r="N174" s="352"/>
      <c r="O174" s="352"/>
      <c r="P174" s="352"/>
      <c r="Q174" s="352"/>
      <c r="R174" s="352"/>
      <c r="S174" s="352"/>
      <c r="T174" s="352"/>
      <c r="U174" s="352"/>
      <c r="V174" s="352"/>
      <c r="W174" s="352"/>
      <c r="X174" s="352"/>
      <c r="Y174" s="352"/>
      <c r="Z174" s="352"/>
      <c r="AA174" s="352"/>
      <c r="AB174" s="352"/>
      <c r="AC174" s="352"/>
      <c r="AD174" s="352"/>
      <c r="AE174" s="352"/>
      <c r="AF174" s="352"/>
      <c r="AG174" s="352"/>
      <c r="AH174" s="352"/>
    </row>
    <row r="175" spans="1:34" ht="12.75" customHeight="1" x14ac:dyDescent="0.25">
      <c r="A175" s="352"/>
      <c r="B175" s="352"/>
      <c r="C175" s="352"/>
      <c r="D175" s="352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  <c r="AE175" s="352"/>
      <c r="AF175" s="352"/>
      <c r="AG175" s="352"/>
      <c r="AH175" s="352"/>
    </row>
    <row r="176" spans="1:34" ht="12.75" customHeight="1" x14ac:dyDescent="0.25">
      <c r="A176" s="352"/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  <c r="W176" s="352"/>
      <c r="X176" s="352"/>
      <c r="Y176" s="352"/>
      <c r="Z176" s="352"/>
      <c r="AA176" s="352"/>
      <c r="AB176" s="352"/>
      <c r="AC176" s="352"/>
      <c r="AD176" s="352"/>
      <c r="AE176" s="352"/>
      <c r="AF176" s="352"/>
      <c r="AG176" s="352"/>
      <c r="AH176" s="352"/>
    </row>
    <row r="177" spans="1:34" ht="12.75" customHeight="1" x14ac:dyDescent="0.25">
      <c r="A177" s="352"/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  <c r="AE177" s="352"/>
      <c r="AF177" s="352"/>
      <c r="AG177" s="352"/>
      <c r="AH177" s="352"/>
    </row>
    <row r="178" spans="1:34" ht="12.75" customHeight="1" x14ac:dyDescent="0.25">
      <c r="A178" s="352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  <c r="AE178" s="352"/>
      <c r="AF178" s="352"/>
      <c r="AG178" s="352"/>
      <c r="AH178" s="352"/>
    </row>
    <row r="179" spans="1:34" ht="12.75" customHeight="1" x14ac:dyDescent="0.25">
      <c r="A179" s="352"/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  <c r="AE179" s="352"/>
      <c r="AF179" s="352"/>
      <c r="AG179" s="352"/>
      <c r="AH179" s="352"/>
    </row>
    <row r="180" spans="1:34" ht="12.75" customHeight="1" x14ac:dyDescent="0.25">
      <c r="A180" s="352"/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2"/>
      <c r="P180" s="352"/>
      <c r="Q180" s="352"/>
      <c r="R180" s="352"/>
      <c r="S180" s="352"/>
      <c r="T180" s="352"/>
      <c r="U180" s="352"/>
      <c r="V180" s="352"/>
      <c r="W180" s="352"/>
      <c r="X180" s="352"/>
      <c r="Y180" s="352"/>
      <c r="Z180" s="352"/>
      <c r="AA180" s="352"/>
      <c r="AB180" s="352"/>
      <c r="AC180" s="352"/>
      <c r="AD180" s="352"/>
      <c r="AE180" s="352"/>
      <c r="AF180" s="352"/>
      <c r="AG180" s="352"/>
      <c r="AH180" s="352"/>
    </row>
    <row r="181" spans="1:34" ht="12.75" customHeight="1" x14ac:dyDescent="0.25">
      <c r="A181" s="352"/>
      <c r="B181" s="352"/>
      <c r="C181" s="352"/>
      <c r="D181" s="352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  <c r="AE181" s="352"/>
      <c r="AF181" s="352"/>
      <c r="AG181" s="352"/>
      <c r="AH181" s="352"/>
    </row>
    <row r="182" spans="1:34" ht="12.75" customHeight="1" x14ac:dyDescent="0.25">
      <c r="A182" s="352"/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2"/>
      <c r="P182" s="352"/>
      <c r="Q182" s="352"/>
      <c r="R182" s="352"/>
      <c r="S182" s="352"/>
      <c r="T182" s="352"/>
      <c r="U182" s="352"/>
      <c r="V182" s="352"/>
      <c r="W182" s="352"/>
      <c r="X182" s="352"/>
      <c r="Y182" s="352"/>
      <c r="Z182" s="352"/>
      <c r="AA182" s="352"/>
      <c r="AB182" s="352"/>
      <c r="AC182" s="352"/>
      <c r="AD182" s="352"/>
      <c r="AE182" s="352"/>
      <c r="AF182" s="352"/>
      <c r="AG182" s="352"/>
      <c r="AH182" s="352"/>
    </row>
    <row r="183" spans="1:34" ht="12.75" customHeight="1" x14ac:dyDescent="0.25">
      <c r="A183" s="352"/>
      <c r="B183" s="352"/>
      <c r="C183" s="352"/>
      <c r="D183" s="352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  <c r="AE183" s="352"/>
      <c r="AF183" s="352"/>
      <c r="AG183" s="352"/>
      <c r="AH183" s="352"/>
    </row>
    <row r="184" spans="1:34" ht="12.75" customHeight="1" x14ac:dyDescent="0.25">
      <c r="A184" s="352"/>
      <c r="B184" s="352"/>
      <c r="C184" s="352"/>
      <c r="D184" s="352"/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  <c r="AE184" s="352"/>
      <c r="AF184" s="352"/>
      <c r="AG184" s="352"/>
      <c r="AH184" s="352"/>
    </row>
    <row r="185" spans="1:34" ht="12.75" customHeight="1" x14ac:dyDescent="0.25">
      <c r="A185" s="352"/>
      <c r="B185" s="352"/>
      <c r="C185" s="352"/>
      <c r="D185" s="352"/>
      <c r="E185" s="352"/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  <c r="AE185" s="352"/>
      <c r="AF185" s="352"/>
      <c r="AG185" s="352"/>
      <c r="AH185" s="352"/>
    </row>
    <row r="186" spans="1:34" ht="12.75" customHeight="1" x14ac:dyDescent="0.25">
      <c r="A186" s="352"/>
      <c r="B186" s="352"/>
      <c r="C186" s="352"/>
      <c r="D186" s="352"/>
      <c r="E186" s="352"/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  <c r="AE186" s="352"/>
      <c r="AF186" s="352"/>
      <c r="AG186" s="352"/>
      <c r="AH186" s="352"/>
    </row>
    <row r="187" spans="1:34" ht="12.75" customHeight="1" x14ac:dyDescent="0.25">
      <c r="A187" s="352"/>
      <c r="B187" s="352"/>
      <c r="C187" s="352"/>
      <c r="D187" s="352"/>
      <c r="E187" s="352"/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  <c r="AE187" s="352"/>
      <c r="AF187" s="352"/>
      <c r="AG187" s="352"/>
      <c r="AH187" s="352"/>
    </row>
    <row r="188" spans="1:34" ht="12.75" customHeight="1" x14ac:dyDescent="0.25">
      <c r="A188" s="352"/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  <c r="AE188" s="352"/>
      <c r="AF188" s="352"/>
      <c r="AG188" s="352"/>
      <c r="AH188" s="352"/>
    </row>
    <row r="189" spans="1:34" ht="12.75" customHeight="1" x14ac:dyDescent="0.25">
      <c r="A189" s="352"/>
      <c r="B189" s="352"/>
      <c r="C189" s="352"/>
      <c r="D189" s="352"/>
      <c r="E189" s="352"/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  <c r="AE189" s="352"/>
      <c r="AF189" s="352"/>
      <c r="AG189" s="352"/>
      <c r="AH189" s="352"/>
    </row>
    <row r="190" spans="1:34" ht="12.75" customHeigh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  <c r="AE190" s="352"/>
      <c r="AF190" s="352"/>
      <c r="AG190" s="352"/>
      <c r="AH190" s="352"/>
    </row>
    <row r="191" spans="1:34" ht="12.75" customHeight="1" x14ac:dyDescent="0.25">
      <c r="A191" s="352"/>
      <c r="B191" s="352"/>
      <c r="C191" s="352"/>
      <c r="D191" s="352"/>
      <c r="E191" s="352"/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  <c r="AE191" s="352"/>
      <c r="AF191" s="352"/>
      <c r="AG191" s="352"/>
      <c r="AH191" s="352"/>
    </row>
    <row r="192" spans="1:34" ht="12.75" customHeight="1" x14ac:dyDescent="0.25">
      <c r="A192" s="352"/>
      <c r="B192" s="352"/>
      <c r="C192" s="352"/>
      <c r="D192" s="352"/>
      <c r="E192" s="352"/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  <c r="AE192" s="352"/>
      <c r="AF192" s="352"/>
      <c r="AG192" s="352"/>
      <c r="AH192" s="352"/>
    </row>
    <row r="193" spans="1:34" ht="12.75" customHeight="1" x14ac:dyDescent="0.25">
      <c r="A193" s="352"/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  <c r="AE193" s="352"/>
      <c r="AF193" s="352"/>
      <c r="AG193" s="352"/>
      <c r="AH193" s="352"/>
    </row>
    <row r="194" spans="1:34" ht="12.75" customHeight="1" x14ac:dyDescent="0.25">
      <c r="A194" s="352"/>
      <c r="B194" s="352"/>
      <c r="C194" s="352"/>
      <c r="D194" s="352"/>
      <c r="E194" s="352"/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  <c r="AE194" s="352"/>
      <c r="AF194" s="352"/>
      <c r="AG194" s="352"/>
      <c r="AH194" s="352"/>
    </row>
    <row r="195" spans="1:34" ht="12.75" customHeight="1" x14ac:dyDescent="0.25">
      <c r="A195" s="352"/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  <c r="AE195" s="352"/>
      <c r="AF195" s="352"/>
      <c r="AG195" s="352"/>
      <c r="AH195" s="352"/>
    </row>
    <row r="196" spans="1:34" ht="12.75" customHeight="1" x14ac:dyDescent="0.25">
      <c r="A196" s="352"/>
      <c r="B196" s="352"/>
      <c r="C196" s="352"/>
      <c r="D196" s="352"/>
      <c r="E196" s="352"/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  <c r="AE196" s="352"/>
      <c r="AF196" s="352"/>
      <c r="AG196" s="352"/>
      <c r="AH196" s="352"/>
    </row>
    <row r="197" spans="1:34" ht="12.75" customHeight="1" x14ac:dyDescent="0.25">
      <c r="A197" s="352"/>
      <c r="B197" s="352"/>
      <c r="C197" s="352"/>
      <c r="D197" s="352"/>
      <c r="E197" s="352"/>
      <c r="F197" s="352"/>
      <c r="G197" s="352"/>
      <c r="H197" s="352"/>
      <c r="I197" s="352"/>
      <c r="J197" s="352"/>
      <c r="K197" s="352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  <c r="AE197" s="352"/>
      <c r="AF197" s="352"/>
      <c r="AG197" s="352"/>
      <c r="AH197" s="352"/>
    </row>
    <row r="198" spans="1:34" ht="12.75" customHeight="1" x14ac:dyDescent="0.25">
      <c r="A198" s="352"/>
      <c r="B198" s="352"/>
      <c r="C198" s="352"/>
      <c r="D198" s="352"/>
      <c r="E198" s="352"/>
      <c r="F198" s="352"/>
      <c r="G198" s="352"/>
      <c r="H198" s="352"/>
      <c r="I198" s="352"/>
      <c r="J198" s="352"/>
      <c r="K198" s="352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  <c r="AE198" s="352"/>
      <c r="AF198" s="352"/>
      <c r="AG198" s="352"/>
      <c r="AH198" s="352"/>
    </row>
    <row r="199" spans="1:34" ht="12.75" customHeight="1" x14ac:dyDescent="0.25">
      <c r="A199" s="352"/>
      <c r="B199" s="352"/>
      <c r="C199" s="352"/>
      <c r="D199" s="352"/>
      <c r="E199" s="352"/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  <c r="AE199" s="352"/>
      <c r="AF199" s="352"/>
      <c r="AG199" s="352"/>
      <c r="AH199" s="352"/>
    </row>
    <row r="200" spans="1:34" ht="12.75" customHeight="1" x14ac:dyDescent="0.25">
      <c r="A200" s="352"/>
      <c r="B200" s="352"/>
      <c r="C200" s="352"/>
      <c r="D200" s="352"/>
      <c r="E200" s="352"/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  <c r="AE200" s="352"/>
      <c r="AF200" s="352"/>
      <c r="AG200" s="352"/>
      <c r="AH200" s="352"/>
    </row>
    <row r="201" spans="1:34" ht="12.75" customHeight="1" x14ac:dyDescent="0.25">
      <c r="A201" s="352"/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  <c r="AE201" s="352"/>
      <c r="AF201" s="352"/>
      <c r="AG201" s="352"/>
      <c r="AH201" s="352"/>
    </row>
    <row r="202" spans="1:34" ht="12.75" customHeight="1" x14ac:dyDescent="0.25">
      <c r="A202" s="352"/>
      <c r="B202" s="352"/>
      <c r="C202" s="352"/>
      <c r="D202" s="352"/>
      <c r="E202" s="352"/>
      <c r="F202" s="352"/>
      <c r="G202" s="352"/>
      <c r="H202" s="352"/>
      <c r="I202" s="352"/>
      <c r="J202" s="352"/>
      <c r="K202" s="352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  <c r="AE202" s="352"/>
      <c r="AF202" s="352"/>
      <c r="AG202" s="352"/>
      <c r="AH202" s="352"/>
    </row>
    <row r="203" spans="1:34" ht="12.75" customHeight="1" x14ac:dyDescent="0.25">
      <c r="A203" s="352"/>
      <c r="B203" s="352"/>
      <c r="C203" s="352"/>
      <c r="D203" s="352"/>
      <c r="E203" s="352"/>
      <c r="F203" s="352"/>
      <c r="G203" s="352"/>
      <c r="H203" s="352"/>
      <c r="I203" s="352"/>
      <c r="J203" s="352"/>
      <c r="K203" s="352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  <c r="AE203" s="352"/>
      <c r="AF203" s="352"/>
      <c r="AG203" s="352"/>
      <c r="AH203" s="352"/>
    </row>
    <row r="204" spans="1:34" ht="12.75" customHeight="1" x14ac:dyDescent="0.25">
      <c r="A204" s="352"/>
      <c r="B204" s="352"/>
      <c r="C204" s="352"/>
      <c r="D204" s="352"/>
      <c r="E204" s="352"/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  <c r="AE204" s="352"/>
      <c r="AF204" s="352"/>
      <c r="AG204" s="352"/>
      <c r="AH204" s="352"/>
    </row>
    <row r="205" spans="1:34" ht="12.75" customHeight="1" x14ac:dyDescent="0.25">
      <c r="A205" s="352"/>
      <c r="B205" s="352"/>
      <c r="C205" s="352"/>
      <c r="D205" s="352"/>
      <c r="E205" s="352"/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  <c r="AE205" s="352"/>
      <c r="AF205" s="352"/>
      <c r="AG205" s="352"/>
      <c r="AH205" s="352"/>
    </row>
    <row r="206" spans="1:34" ht="12.75" customHeight="1" x14ac:dyDescent="0.25">
      <c r="A206" s="352"/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  <c r="AE206" s="352"/>
      <c r="AF206" s="352"/>
      <c r="AG206" s="352"/>
      <c r="AH206" s="352"/>
    </row>
    <row r="207" spans="1:34" ht="12.75" customHeight="1" x14ac:dyDescent="0.25">
      <c r="A207" s="352"/>
      <c r="B207" s="352"/>
      <c r="C207" s="352"/>
      <c r="D207" s="352"/>
      <c r="E207" s="352"/>
      <c r="F207" s="352"/>
      <c r="G207" s="352"/>
      <c r="H207" s="352"/>
      <c r="I207" s="352"/>
      <c r="J207" s="352"/>
      <c r="K207" s="352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  <c r="AE207" s="352"/>
      <c r="AF207" s="352"/>
      <c r="AG207" s="352"/>
      <c r="AH207" s="352"/>
    </row>
    <row r="208" spans="1:34" ht="12.75" customHeight="1" x14ac:dyDescent="0.25">
      <c r="A208" s="352"/>
      <c r="B208" s="352"/>
      <c r="C208" s="352"/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  <c r="AE208" s="352"/>
      <c r="AF208" s="352"/>
      <c r="AG208" s="352"/>
      <c r="AH208" s="352"/>
    </row>
    <row r="209" spans="1:34" ht="12.75" customHeight="1" x14ac:dyDescent="0.25">
      <c r="A209" s="352"/>
      <c r="B209" s="352"/>
      <c r="C209" s="352"/>
      <c r="D209" s="352"/>
      <c r="E209" s="352"/>
      <c r="F209" s="352"/>
      <c r="G209" s="352"/>
      <c r="H209" s="352"/>
      <c r="I209" s="352"/>
      <c r="J209" s="352"/>
      <c r="K209" s="352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  <c r="AE209" s="352"/>
      <c r="AF209" s="352"/>
      <c r="AG209" s="352"/>
      <c r="AH209" s="352"/>
    </row>
    <row r="210" spans="1:34" ht="12.75" customHeight="1" x14ac:dyDescent="0.25">
      <c r="A210" s="352"/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  <c r="AE210" s="352"/>
      <c r="AF210" s="352"/>
      <c r="AG210" s="352"/>
      <c r="AH210" s="352"/>
    </row>
    <row r="211" spans="1:34" ht="12.75" customHeight="1" x14ac:dyDescent="0.25">
      <c r="A211" s="352"/>
      <c r="B211" s="352"/>
      <c r="C211" s="352"/>
      <c r="D211" s="352"/>
      <c r="E211" s="352"/>
      <c r="F211" s="352"/>
      <c r="G211" s="352"/>
      <c r="H211" s="352"/>
      <c r="I211" s="352"/>
      <c r="J211" s="352"/>
      <c r="K211" s="352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  <c r="AE211" s="352"/>
      <c r="AF211" s="352"/>
      <c r="AG211" s="352"/>
      <c r="AH211" s="352"/>
    </row>
    <row r="212" spans="1:34" ht="12.75" customHeight="1" x14ac:dyDescent="0.25">
      <c r="A212" s="352"/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  <c r="AE212" s="352"/>
      <c r="AF212" s="352"/>
      <c r="AG212" s="352"/>
      <c r="AH212" s="352"/>
    </row>
    <row r="213" spans="1:34" ht="12.75" customHeight="1" x14ac:dyDescent="0.25">
      <c r="A213" s="352"/>
      <c r="B213" s="352"/>
      <c r="C213" s="352"/>
      <c r="D213" s="352"/>
      <c r="E213" s="352"/>
      <c r="F213" s="352"/>
      <c r="G213" s="352"/>
      <c r="H213" s="352"/>
      <c r="I213" s="352"/>
      <c r="J213" s="352"/>
      <c r="K213" s="352"/>
      <c r="L213" s="352"/>
      <c r="M213" s="352"/>
      <c r="N213" s="352"/>
      <c r="O213" s="352"/>
      <c r="P213" s="352"/>
      <c r="Q213" s="352"/>
      <c r="R213" s="352"/>
      <c r="S213" s="352"/>
      <c r="T213" s="352"/>
      <c r="U213" s="352"/>
      <c r="V213" s="352"/>
      <c r="W213" s="352"/>
      <c r="X213" s="352"/>
      <c r="Y213" s="352"/>
      <c r="Z213" s="352"/>
      <c r="AA213" s="352"/>
      <c r="AB213" s="352"/>
      <c r="AC213" s="352"/>
      <c r="AD213" s="352"/>
      <c r="AE213" s="352"/>
      <c r="AF213" s="352"/>
      <c r="AG213" s="352"/>
      <c r="AH213" s="352"/>
    </row>
    <row r="214" spans="1:34" ht="12.75" customHeight="1" x14ac:dyDescent="0.25">
      <c r="A214" s="352"/>
      <c r="B214" s="352"/>
      <c r="C214" s="352"/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352"/>
      <c r="Q214" s="352"/>
      <c r="R214" s="352"/>
      <c r="S214" s="352"/>
      <c r="T214" s="352"/>
      <c r="U214" s="352"/>
      <c r="V214" s="352"/>
      <c r="W214" s="352"/>
      <c r="X214" s="352"/>
      <c r="Y214" s="352"/>
      <c r="Z214" s="352"/>
      <c r="AA214" s="352"/>
      <c r="AB214" s="352"/>
      <c r="AC214" s="352"/>
      <c r="AD214" s="352"/>
      <c r="AE214" s="352"/>
      <c r="AF214" s="352"/>
      <c r="AG214" s="352"/>
      <c r="AH214" s="352"/>
    </row>
    <row r="215" spans="1:34" ht="12.75" customHeight="1" x14ac:dyDescent="0.25">
      <c r="A215" s="352"/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352"/>
      <c r="Z215" s="352"/>
      <c r="AA215" s="352"/>
      <c r="AB215" s="352"/>
      <c r="AC215" s="352"/>
      <c r="AD215" s="352"/>
      <c r="AE215" s="352"/>
      <c r="AF215" s="352"/>
      <c r="AG215" s="352"/>
      <c r="AH215" s="352"/>
    </row>
    <row r="216" spans="1:34" ht="12.75" customHeight="1" x14ac:dyDescent="0.25">
      <c r="A216" s="352"/>
      <c r="B216" s="352"/>
      <c r="C216" s="352"/>
      <c r="D216" s="352"/>
      <c r="E216" s="352"/>
      <c r="F216" s="352"/>
      <c r="G216" s="352"/>
      <c r="H216" s="352"/>
      <c r="I216" s="352"/>
      <c r="J216" s="352"/>
      <c r="K216" s="352"/>
      <c r="L216" s="352"/>
      <c r="M216" s="352"/>
      <c r="N216" s="352"/>
      <c r="O216" s="352"/>
      <c r="P216" s="352"/>
      <c r="Q216" s="352"/>
      <c r="R216" s="352"/>
      <c r="S216" s="352"/>
      <c r="T216" s="352"/>
      <c r="U216" s="352"/>
      <c r="V216" s="352"/>
      <c r="W216" s="352"/>
      <c r="X216" s="352"/>
      <c r="Y216" s="352"/>
      <c r="Z216" s="352"/>
      <c r="AA216" s="352"/>
      <c r="AB216" s="352"/>
      <c r="AC216" s="352"/>
      <c r="AD216" s="352"/>
      <c r="AE216" s="352"/>
      <c r="AF216" s="352"/>
      <c r="AG216" s="352"/>
      <c r="AH216" s="352"/>
    </row>
    <row r="217" spans="1:34" ht="12.75" customHeight="1" x14ac:dyDescent="0.25">
      <c r="A217" s="352"/>
      <c r="B217" s="352"/>
      <c r="C217" s="352"/>
      <c r="D217" s="352"/>
      <c r="E217" s="352"/>
      <c r="F217" s="352"/>
      <c r="G217" s="352"/>
      <c r="H217" s="352"/>
      <c r="I217" s="352"/>
      <c r="J217" s="352"/>
      <c r="K217" s="352"/>
      <c r="L217" s="352"/>
      <c r="M217" s="352"/>
      <c r="N217" s="352"/>
      <c r="O217" s="352"/>
      <c r="P217" s="352"/>
      <c r="Q217" s="352"/>
      <c r="R217" s="352"/>
      <c r="S217" s="352"/>
      <c r="T217" s="352"/>
      <c r="U217" s="352"/>
      <c r="V217" s="352"/>
      <c r="W217" s="352"/>
      <c r="X217" s="352"/>
      <c r="Y217" s="352"/>
      <c r="Z217" s="352"/>
      <c r="AA217" s="352"/>
      <c r="AB217" s="352"/>
      <c r="AC217" s="352"/>
      <c r="AD217" s="352"/>
      <c r="AE217" s="352"/>
      <c r="AF217" s="352"/>
      <c r="AG217" s="352"/>
      <c r="AH217" s="352"/>
    </row>
    <row r="218" spans="1:34" ht="12.75" customHeight="1" x14ac:dyDescent="0.25">
      <c r="A218" s="352"/>
      <c r="B218" s="352"/>
      <c r="C218" s="352"/>
      <c r="D218" s="352"/>
      <c r="E218" s="352"/>
      <c r="F218" s="352"/>
      <c r="G218" s="352"/>
      <c r="H218" s="352"/>
      <c r="I218" s="352"/>
      <c r="J218" s="352"/>
      <c r="K218" s="352"/>
      <c r="L218" s="352"/>
      <c r="M218" s="352"/>
      <c r="N218" s="352"/>
      <c r="O218" s="352"/>
      <c r="P218" s="352"/>
      <c r="Q218" s="352"/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2"/>
      <c r="AC218" s="352"/>
      <c r="AD218" s="352"/>
      <c r="AE218" s="352"/>
      <c r="AF218" s="352"/>
      <c r="AG218" s="352"/>
      <c r="AH218" s="352"/>
    </row>
    <row r="219" spans="1:34" ht="12.75" customHeight="1" x14ac:dyDescent="0.25">
      <c r="A219" s="352"/>
      <c r="B219" s="352"/>
      <c r="C219" s="352"/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  <c r="AE219" s="352"/>
      <c r="AF219" s="352"/>
      <c r="AG219" s="352"/>
      <c r="AH219" s="352"/>
    </row>
    <row r="220" spans="1:34" ht="12.75" customHeight="1" x14ac:dyDescent="0.25">
      <c r="A220" s="352"/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  <c r="AE220" s="352"/>
      <c r="AF220" s="352"/>
      <c r="AG220" s="352"/>
      <c r="AH220" s="352"/>
    </row>
    <row r="221" spans="1:34" ht="12.75" customHeight="1" x14ac:dyDescent="0.25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  <c r="AE221" s="352"/>
      <c r="AF221" s="352"/>
      <c r="AG221" s="352"/>
      <c r="AH221" s="352"/>
    </row>
    <row r="222" spans="1:34" ht="12.75" customHeight="1" x14ac:dyDescent="0.25">
      <c r="A222" s="352"/>
      <c r="B222" s="352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  <c r="AE222" s="352"/>
      <c r="AF222" s="352"/>
      <c r="AG222" s="352"/>
      <c r="AH222" s="352"/>
    </row>
    <row r="223" spans="1:34" ht="12.75" customHeight="1" x14ac:dyDescent="0.25">
      <c r="A223" s="352"/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  <c r="AE223" s="352"/>
      <c r="AF223" s="352"/>
      <c r="AG223" s="352"/>
      <c r="AH223" s="352"/>
    </row>
    <row r="224" spans="1:34" ht="12.75" customHeight="1" x14ac:dyDescent="0.25">
      <c r="A224" s="352"/>
      <c r="B224" s="352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  <c r="AE224" s="352"/>
      <c r="AF224" s="352"/>
      <c r="AG224" s="352"/>
      <c r="AH224" s="352"/>
    </row>
    <row r="225" spans="1:34" ht="12.75" customHeight="1" x14ac:dyDescent="0.25">
      <c r="A225" s="352"/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  <c r="AE225" s="352"/>
      <c r="AF225" s="352"/>
      <c r="AG225" s="352"/>
      <c r="AH225" s="352"/>
    </row>
    <row r="226" spans="1:34" ht="12.75" customHeight="1" x14ac:dyDescent="0.25">
      <c r="A226" s="352"/>
      <c r="B226" s="352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  <c r="AE226" s="352"/>
      <c r="AF226" s="352"/>
      <c r="AG226" s="352"/>
      <c r="AH226" s="352"/>
    </row>
    <row r="227" spans="1:34" ht="12.75" customHeight="1" x14ac:dyDescent="0.25">
      <c r="A227" s="352"/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  <c r="AE227" s="352"/>
      <c r="AF227" s="352"/>
      <c r="AG227" s="352"/>
      <c r="AH227" s="352"/>
    </row>
    <row r="228" spans="1:34" ht="12.75" customHeight="1" x14ac:dyDescent="0.25">
      <c r="A228" s="352"/>
      <c r="B228" s="352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  <c r="AE228" s="352"/>
      <c r="AF228" s="352"/>
      <c r="AG228" s="352"/>
      <c r="AH228" s="352"/>
    </row>
    <row r="229" spans="1:34" ht="12.75" customHeight="1" x14ac:dyDescent="0.25">
      <c r="A229" s="352"/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2"/>
      <c r="P229" s="352"/>
      <c r="Q229" s="352"/>
      <c r="R229" s="352"/>
      <c r="S229" s="352"/>
      <c r="T229" s="352"/>
      <c r="U229" s="352"/>
      <c r="V229" s="352"/>
      <c r="W229" s="352"/>
      <c r="X229" s="352"/>
      <c r="Y229" s="352"/>
      <c r="Z229" s="352"/>
      <c r="AA229" s="352"/>
      <c r="AB229" s="352"/>
      <c r="AC229" s="352"/>
      <c r="AD229" s="352"/>
      <c r="AE229" s="352"/>
      <c r="AF229" s="352"/>
      <c r="AG229" s="352"/>
      <c r="AH229" s="352"/>
    </row>
    <row r="230" spans="1:34" ht="12.75" customHeight="1" x14ac:dyDescent="0.25">
      <c r="A230" s="352"/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2"/>
      <c r="P230" s="352"/>
      <c r="Q230" s="352"/>
      <c r="R230" s="352"/>
      <c r="S230" s="352"/>
      <c r="T230" s="352"/>
      <c r="U230" s="352"/>
      <c r="V230" s="352"/>
      <c r="W230" s="352"/>
      <c r="X230" s="352"/>
      <c r="Y230" s="352"/>
      <c r="Z230" s="352"/>
      <c r="AA230" s="352"/>
      <c r="AB230" s="352"/>
      <c r="AC230" s="352"/>
      <c r="AD230" s="352"/>
      <c r="AE230" s="352"/>
      <c r="AF230" s="352"/>
      <c r="AG230" s="352"/>
      <c r="AH230" s="352"/>
    </row>
    <row r="231" spans="1:34" ht="12.75" customHeight="1" x14ac:dyDescent="0.25">
      <c r="A231" s="352"/>
      <c r="B231" s="352"/>
      <c r="C231" s="352"/>
      <c r="D231" s="352"/>
      <c r="E231" s="352"/>
      <c r="F231" s="352"/>
      <c r="G231" s="352"/>
      <c r="H231" s="352"/>
      <c r="I231" s="352"/>
      <c r="J231" s="352"/>
      <c r="K231" s="352"/>
      <c r="L231" s="352"/>
      <c r="M231" s="352"/>
      <c r="N231" s="352"/>
      <c r="O231" s="352"/>
      <c r="P231" s="352"/>
      <c r="Q231" s="352"/>
      <c r="R231" s="352"/>
      <c r="S231" s="352"/>
      <c r="T231" s="352"/>
      <c r="U231" s="352"/>
      <c r="V231" s="352"/>
      <c r="W231" s="352"/>
      <c r="X231" s="352"/>
      <c r="Y231" s="352"/>
      <c r="Z231" s="352"/>
      <c r="AA231" s="352"/>
      <c r="AB231" s="352"/>
      <c r="AC231" s="352"/>
      <c r="AD231" s="352"/>
      <c r="AE231" s="352"/>
      <c r="AF231" s="352"/>
      <c r="AG231" s="352"/>
      <c r="AH231" s="352"/>
    </row>
    <row r="232" spans="1:34" ht="12.75" customHeight="1" x14ac:dyDescent="0.25">
      <c r="A232" s="352"/>
      <c r="B232" s="352"/>
      <c r="C232" s="352"/>
      <c r="D232" s="352"/>
      <c r="E232" s="352"/>
      <c r="F232" s="352"/>
      <c r="G232" s="352"/>
      <c r="H232" s="352"/>
      <c r="I232" s="352"/>
      <c r="J232" s="352"/>
      <c r="K232" s="352"/>
      <c r="L232" s="352"/>
      <c r="M232" s="352"/>
      <c r="N232" s="352"/>
      <c r="O232" s="352"/>
      <c r="P232" s="352"/>
      <c r="Q232" s="352"/>
      <c r="R232" s="352"/>
      <c r="S232" s="352"/>
      <c r="T232" s="352"/>
      <c r="U232" s="352"/>
      <c r="V232" s="352"/>
      <c r="W232" s="352"/>
      <c r="X232" s="352"/>
      <c r="Y232" s="352"/>
      <c r="Z232" s="352"/>
      <c r="AA232" s="352"/>
      <c r="AB232" s="352"/>
      <c r="AC232" s="352"/>
      <c r="AD232" s="352"/>
      <c r="AE232" s="352"/>
      <c r="AF232" s="352"/>
      <c r="AG232" s="352"/>
      <c r="AH232" s="352"/>
    </row>
    <row r="233" spans="1:34" ht="12.75" customHeight="1" x14ac:dyDescent="0.25">
      <c r="A233" s="352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2"/>
      <c r="O233" s="352"/>
      <c r="P233" s="352"/>
      <c r="Q233" s="352"/>
      <c r="R233" s="352"/>
      <c r="S233" s="352"/>
      <c r="T233" s="352"/>
      <c r="U233" s="352"/>
      <c r="V233" s="352"/>
      <c r="W233" s="352"/>
      <c r="X233" s="352"/>
      <c r="Y233" s="352"/>
      <c r="Z233" s="352"/>
      <c r="AA233" s="352"/>
      <c r="AB233" s="352"/>
      <c r="AC233" s="352"/>
      <c r="AD233" s="352"/>
      <c r="AE233" s="352"/>
      <c r="AF233" s="352"/>
      <c r="AG233" s="352"/>
      <c r="AH233" s="352"/>
    </row>
    <row r="234" spans="1:34" ht="12.75" customHeight="1" x14ac:dyDescent="0.25">
      <c r="A234" s="352"/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2"/>
      <c r="P234" s="352"/>
      <c r="Q234" s="352"/>
      <c r="R234" s="352"/>
      <c r="S234" s="352"/>
      <c r="T234" s="352"/>
      <c r="U234" s="352"/>
      <c r="V234" s="352"/>
      <c r="W234" s="352"/>
      <c r="X234" s="352"/>
      <c r="Y234" s="352"/>
      <c r="Z234" s="352"/>
      <c r="AA234" s="352"/>
      <c r="AB234" s="352"/>
      <c r="AC234" s="352"/>
      <c r="AD234" s="352"/>
      <c r="AE234" s="352"/>
      <c r="AF234" s="352"/>
      <c r="AG234" s="352"/>
      <c r="AH234" s="352"/>
    </row>
    <row r="235" spans="1:34" ht="12.75" customHeight="1" x14ac:dyDescent="0.25">
      <c r="A235" s="352"/>
      <c r="B235" s="352"/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2"/>
      <c r="N235" s="352"/>
      <c r="O235" s="352"/>
      <c r="P235" s="352"/>
      <c r="Q235" s="352"/>
      <c r="R235" s="352"/>
      <c r="S235" s="352"/>
      <c r="T235" s="352"/>
      <c r="U235" s="352"/>
      <c r="V235" s="352"/>
      <c r="W235" s="352"/>
      <c r="X235" s="352"/>
      <c r="Y235" s="352"/>
      <c r="Z235" s="352"/>
      <c r="AA235" s="352"/>
      <c r="AB235" s="352"/>
      <c r="AC235" s="352"/>
      <c r="AD235" s="352"/>
      <c r="AE235" s="352"/>
      <c r="AF235" s="352"/>
      <c r="AG235" s="352"/>
      <c r="AH235" s="352"/>
    </row>
    <row r="236" spans="1:34" ht="12.75" customHeight="1" x14ac:dyDescent="0.25">
      <c r="A236" s="352"/>
      <c r="B236" s="352"/>
      <c r="C236" s="352"/>
      <c r="D236" s="352"/>
      <c r="E236" s="352"/>
      <c r="F236" s="352"/>
      <c r="G236" s="352"/>
      <c r="H236" s="352"/>
      <c r="I236" s="352"/>
      <c r="J236" s="352"/>
      <c r="K236" s="352"/>
      <c r="L236" s="352"/>
      <c r="M236" s="352"/>
      <c r="N236" s="352"/>
      <c r="O236" s="352"/>
      <c r="P236" s="352"/>
      <c r="Q236" s="352"/>
      <c r="R236" s="352"/>
      <c r="S236" s="352"/>
      <c r="T236" s="352"/>
      <c r="U236" s="352"/>
      <c r="V236" s="352"/>
      <c r="W236" s="352"/>
      <c r="X236" s="352"/>
      <c r="Y236" s="352"/>
      <c r="Z236" s="352"/>
      <c r="AA236" s="352"/>
      <c r="AB236" s="352"/>
      <c r="AC236" s="352"/>
      <c r="AD236" s="352"/>
      <c r="AE236" s="352"/>
      <c r="AF236" s="352"/>
      <c r="AG236" s="352"/>
      <c r="AH236" s="352"/>
    </row>
    <row r="237" spans="1:34" ht="12.75" customHeight="1" x14ac:dyDescent="0.25">
      <c r="A237" s="352"/>
      <c r="B237" s="352"/>
      <c r="C237" s="352"/>
      <c r="D237" s="352"/>
      <c r="E237" s="352"/>
      <c r="F237" s="352"/>
      <c r="G237" s="352"/>
      <c r="H237" s="352"/>
      <c r="I237" s="352"/>
      <c r="J237" s="352"/>
      <c r="K237" s="352"/>
      <c r="L237" s="352"/>
      <c r="M237" s="352"/>
      <c r="N237" s="352"/>
      <c r="O237" s="352"/>
      <c r="P237" s="352"/>
      <c r="Q237" s="352"/>
      <c r="R237" s="352"/>
      <c r="S237" s="352"/>
      <c r="T237" s="352"/>
      <c r="U237" s="352"/>
      <c r="V237" s="352"/>
      <c r="W237" s="352"/>
      <c r="X237" s="352"/>
      <c r="Y237" s="352"/>
      <c r="Z237" s="352"/>
      <c r="AA237" s="352"/>
      <c r="AB237" s="352"/>
      <c r="AC237" s="352"/>
      <c r="AD237" s="352"/>
      <c r="AE237" s="352"/>
      <c r="AF237" s="352"/>
      <c r="AG237" s="352"/>
      <c r="AH237" s="352"/>
    </row>
    <row r="238" spans="1:34" ht="12.75" customHeight="1" x14ac:dyDescent="0.25">
      <c r="A238" s="352"/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2"/>
      <c r="P238" s="352"/>
      <c r="Q238" s="352"/>
      <c r="R238" s="352"/>
      <c r="S238" s="352"/>
      <c r="T238" s="352"/>
      <c r="U238" s="352"/>
      <c r="V238" s="352"/>
      <c r="W238" s="352"/>
      <c r="X238" s="352"/>
      <c r="Y238" s="352"/>
      <c r="Z238" s="352"/>
      <c r="AA238" s="352"/>
      <c r="AB238" s="352"/>
      <c r="AC238" s="352"/>
      <c r="AD238" s="352"/>
      <c r="AE238" s="352"/>
      <c r="AF238" s="352"/>
      <c r="AG238" s="352"/>
      <c r="AH238" s="352"/>
    </row>
    <row r="239" spans="1:34" ht="12.75" customHeight="1" x14ac:dyDescent="0.25">
      <c r="A239" s="352"/>
      <c r="B239" s="352"/>
      <c r="C239" s="352"/>
      <c r="D239" s="352"/>
      <c r="E239" s="352"/>
      <c r="F239" s="352"/>
      <c r="G239" s="352"/>
      <c r="H239" s="352"/>
      <c r="I239" s="352"/>
      <c r="J239" s="352"/>
      <c r="K239" s="352"/>
      <c r="L239" s="352"/>
      <c r="M239" s="352"/>
      <c r="N239" s="352"/>
      <c r="O239" s="352"/>
      <c r="P239" s="352"/>
      <c r="Q239" s="352"/>
      <c r="R239" s="352"/>
      <c r="S239" s="352"/>
      <c r="T239" s="352"/>
      <c r="U239" s="352"/>
      <c r="V239" s="352"/>
      <c r="W239" s="352"/>
      <c r="X239" s="352"/>
      <c r="Y239" s="352"/>
      <c r="Z239" s="352"/>
      <c r="AA239" s="352"/>
      <c r="AB239" s="352"/>
      <c r="AC239" s="352"/>
      <c r="AD239" s="352"/>
      <c r="AE239" s="352"/>
      <c r="AF239" s="352"/>
      <c r="AG239" s="352"/>
      <c r="AH239" s="352"/>
    </row>
    <row r="240" spans="1:34" ht="12.75" customHeight="1" x14ac:dyDescent="0.25">
      <c r="A240" s="352"/>
      <c r="B240" s="352"/>
      <c r="C240" s="352"/>
      <c r="D240" s="352"/>
      <c r="E240" s="352"/>
      <c r="F240" s="352"/>
      <c r="G240" s="352"/>
      <c r="H240" s="352"/>
      <c r="I240" s="352"/>
      <c r="J240" s="352"/>
      <c r="K240" s="352"/>
      <c r="L240" s="352"/>
      <c r="M240" s="352"/>
      <c r="N240" s="352"/>
      <c r="O240" s="352"/>
      <c r="P240" s="352"/>
      <c r="Q240" s="352"/>
      <c r="R240" s="352"/>
      <c r="S240" s="352"/>
      <c r="T240" s="352"/>
      <c r="U240" s="352"/>
      <c r="V240" s="352"/>
      <c r="W240" s="352"/>
      <c r="X240" s="352"/>
      <c r="Y240" s="352"/>
      <c r="Z240" s="352"/>
      <c r="AA240" s="352"/>
      <c r="AB240" s="352"/>
      <c r="AC240" s="352"/>
      <c r="AD240" s="352"/>
      <c r="AE240" s="352"/>
      <c r="AF240" s="352"/>
      <c r="AG240" s="352"/>
      <c r="AH240" s="352"/>
    </row>
    <row r="241" spans="1:34" ht="12.75" customHeight="1" x14ac:dyDescent="0.25">
      <c r="A241" s="352"/>
      <c r="B241" s="352"/>
      <c r="C241" s="352"/>
      <c r="D241" s="352"/>
      <c r="E241" s="352"/>
      <c r="F241" s="352"/>
      <c r="G241" s="352"/>
      <c r="H241" s="352"/>
      <c r="I241" s="352"/>
      <c r="J241" s="352"/>
      <c r="K241" s="352"/>
      <c r="L241" s="35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  <c r="AE241" s="352"/>
      <c r="AF241" s="352"/>
      <c r="AG241" s="352"/>
      <c r="AH241" s="352"/>
    </row>
    <row r="242" spans="1:34" ht="12.75" customHeight="1" x14ac:dyDescent="0.25">
      <c r="A242" s="352"/>
      <c r="B242" s="352"/>
      <c r="C242" s="352"/>
      <c r="D242" s="352"/>
      <c r="E242" s="352"/>
      <c r="F242" s="352"/>
      <c r="G242" s="352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  <c r="AE242" s="352"/>
      <c r="AF242" s="352"/>
      <c r="AG242" s="352"/>
      <c r="AH242" s="352"/>
    </row>
    <row r="243" spans="1:34" ht="12.75" customHeight="1" x14ac:dyDescent="0.25">
      <c r="A243" s="352"/>
      <c r="B243" s="352"/>
      <c r="C243" s="352"/>
      <c r="D243" s="352"/>
      <c r="E243" s="352"/>
      <c r="F243" s="352"/>
      <c r="G243" s="352"/>
      <c r="H243" s="352"/>
      <c r="I243" s="352"/>
      <c r="J243" s="352"/>
      <c r="K243" s="352"/>
      <c r="L243" s="352"/>
      <c r="M243" s="352"/>
      <c r="N243" s="352"/>
      <c r="O243" s="352"/>
      <c r="P243" s="352"/>
      <c r="Q243" s="352"/>
      <c r="R243" s="352"/>
      <c r="S243" s="352"/>
      <c r="T243" s="352"/>
      <c r="U243" s="352"/>
      <c r="V243" s="352"/>
      <c r="W243" s="352"/>
      <c r="X243" s="352"/>
      <c r="Y243" s="352"/>
      <c r="Z243" s="352"/>
      <c r="AA243" s="352"/>
      <c r="AB243" s="352"/>
      <c r="AC243" s="352"/>
      <c r="AD243" s="352"/>
      <c r="AE243" s="352"/>
      <c r="AF243" s="352"/>
      <c r="AG243" s="352"/>
      <c r="AH243" s="352"/>
    </row>
    <row r="244" spans="1:34" ht="12.75" customHeight="1" x14ac:dyDescent="0.25">
      <c r="A244" s="352"/>
      <c r="B244" s="352"/>
      <c r="C244" s="352"/>
      <c r="D244" s="352"/>
      <c r="E244" s="352"/>
      <c r="F244" s="352"/>
      <c r="G244" s="352"/>
      <c r="H244" s="352"/>
      <c r="I244" s="352"/>
      <c r="J244" s="352"/>
      <c r="K244" s="352"/>
      <c r="L244" s="352"/>
      <c r="M244" s="352"/>
      <c r="N244" s="352"/>
      <c r="O244" s="352"/>
      <c r="P244" s="352"/>
      <c r="Q244" s="352"/>
      <c r="R244" s="352"/>
      <c r="S244" s="352"/>
      <c r="T244" s="352"/>
      <c r="U244" s="352"/>
      <c r="V244" s="352"/>
      <c r="W244" s="352"/>
      <c r="X244" s="352"/>
      <c r="Y244" s="352"/>
      <c r="Z244" s="352"/>
      <c r="AA244" s="352"/>
      <c r="AB244" s="352"/>
      <c r="AC244" s="352"/>
      <c r="AD244" s="352"/>
      <c r="AE244" s="352"/>
      <c r="AF244" s="352"/>
      <c r="AG244" s="352"/>
      <c r="AH244" s="352"/>
    </row>
    <row r="245" spans="1:34" ht="12.75" customHeight="1" x14ac:dyDescent="0.25">
      <c r="A245" s="352"/>
      <c r="B245" s="352"/>
      <c r="C245" s="352"/>
      <c r="D245" s="352"/>
      <c r="E245" s="352"/>
      <c r="F245" s="352"/>
      <c r="G245" s="352"/>
      <c r="H245" s="352"/>
      <c r="I245" s="352"/>
      <c r="J245" s="352"/>
      <c r="K245" s="352"/>
      <c r="L245" s="352"/>
      <c r="M245" s="352"/>
      <c r="N245" s="352"/>
      <c r="O245" s="352"/>
      <c r="P245" s="352"/>
      <c r="Q245" s="352"/>
      <c r="R245" s="352"/>
      <c r="S245" s="352"/>
      <c r="T245" s="352"/>
      <c r="U245" s="352"/>
      <c r="V245" s="352"/>
      <c r="W245" s="352"/>
      <c r="X245" s="352"/>
      <c r="Y245" s="352"/>
      <c r="Z245" s="352"/>
      <c r="AA245" s="352"/>
      <c r="AB245" s="352"/>
      <c r="AC245" s="352"/>
      <c r="AD245" s="352"/>
      <c r="AE245" s="352"/>
      <c r="AF245" s="352"/>
      <c r="AG245" s="352"/>
      <c r="AH245" s="352"/>
    </row>
    <row r="246" spans="1:34" ht="12.75" customHeight="1" x14ac:dyDescent="0.25">
      <c r="A246" s="352"/>
      <c r="B246" s="352"/>
      <c r="C246" s="352"/>
      <c r="D246" s="352"/>
      <c r="E246" s="352"/>
      <c r="F246" s="352"/>
      <c r="G246" s="352"/>
      <c r="H246" s="352"/>
      <c r="I246" s="352"/>
      <c r="J246" s="352"/>
      <c r="K246" s="352"/>
      <c r="L246" s="352"/>
      <c r="M246" s="352"/>
      <c r="N246" s="352"/>
      <c r="O246" s="352"/>
      <c r="P246" s="352"/>
      <c r="Q246" s="352"/>
      <c r="R246" s="352"/>
      <c r="S246" s="352"/>
      <c r="T246" s="352"/>
      <c r="U246" s="352"/>
      <c r="V246" s="352"/>
      <c r="W246" s="352"/>
      <c r="X246" s="352"/>
      <c r="Y246" s="352"/>
      <c r="Z246" s="352"/>
      <c r="AA246" s="352"/>
      <c r="AB246" s="352"/>
      <c r="AC246" s="352"/>
      <c r="AD246" s="352"/>
      <c r="AE246" s="352"/>
      <c r="AF246" s="352"/>
      <c r="AG246" s="352"/>
      <c r="AH246" s="352"/>
    </row>
    <row r="247" spans="1:34" ht="12.75" customHeight="1" x14ac:dyDescent="0.25">
      <c r="A247" s="352"/>
      <c r="B247" s="352"/>
      <c r="C247" s="352"/>
      <c r="D247" s="352"/>
      <c r="E247" s="352"/>
      <c r="F247" s="352"/>
      <c r="G247" s="352"/>
      <c r="H247" s="352"/>
      <c r="I247" s="352"/>
      <c r="J247" s="352"/>
      <c r="K247" s="352"/>
      <c r="L247" s="352"/>
      <c r="M247" s="352"/>
      <c r="N247" s="352"/>
      <c r="O247" s="352"/>
      <c r="P247" s="352"/>
      <c r="Q247" s="352"/>
      <c r="R247" s="352"/>
      <c r="S247" s="352"/>
      <c r="T247" s="352"/>
      <c r="U247" s="352"/>
      <c r="V247" s="352"/>
      <c r="W247" s="352"/>
      <c r="X247" s="352"/>
      <c r="Y247" s="352"/>
      <c r="Z247" s="352"/>
      <c r="AA247" s="352"/>
      <c r="AB247" s="352"/>
      <c r="AC247" s="352"/>
      <c r="AD247" s="352"/>
      <c r="AE247" s="352"/>
      <c r="AF247" s="352"/>
      <c r="AG247" s="352"/>
      <c r="AH247" s="352"/>
    </row>
    <row r="248" spans="1:34" ht="12.75" customHeight="1" x14ac:dyDescent="0.25">
      <c r="A248" s="352"/>
      <c r="B248" s="352"/>
      <c r="C248" s="352"/>
      <c r="D248" s="352"/>
      <c r="E248" s="352"/>
      <c r="F248" s="352"/>
      <c r="G248" s="352"/>
      <c r="H248" s="352"/>
      <c r="I248" s="352"/>
      <c r="J248" s="352"/>
      <c r="K248" s="352"/>
      <c r="L248" s="352"/>
      <c r="M248" s="352"/>
      <c r="N248" s="352"/>
      <c r="O248" s="352"/>
      <c r="P248" s="352"/>
      <c r="Q248" s="352"/>
      <c r="R248" s="352"/>
      <c r="S248" s="352"/>
      <c r="T248" s="352"/>
      <c r="U248" s="352"/>
      <c r="V248" s="352"/>
      <c r="W248" s="352"/>
      <c r="X248" s="352"/>
      <c r="Y248" s="352"/>
      <c r="Z248" s="352"/>
      <c r="AA248" s="352"/>
      <c r="AB248" s="352"/>
      <c r="AC248" s="352"/>
      <c r="AD248" s="352"/>
      <c r="AE248" s="352"/>
      <c r="AF248" s="352"/>
      <c r="AG248" s="352"/>
      <c r="AH248" s="352"/>
    </row>
    <row r="249" spans="1:34" ht="12.75" customHeight="1" x14ac:dyDescent="0.25">
      <c r="A249" s="352"/>
      <c r="B249" s="352"/>
      <c r="C249" s="352"/>
      <c r="D249" s="352"/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  <c r="AE249" s="352"/>
      <c r="AF249" s="352"/>
      <c r="AG249" s="352"/>
      <c r="AH249" s="352"/>
    </row>
    <row r="250" spans="1:34" ht="12.75" customHeight="1" x14ac:dyDescent="0.25">
      <c r="A250" s="352"/>
      <c r="B250" s="352"/>
      <c r="C250" s="352"/>
      <c r="D250" s="352"/>
      <c r="E250" s="352"/>
      <c r="F250" s="352"/>
      <c r="G250" s="352"/>
      <c r="H250" s="352"/>
      <c r="I250" s="352"/>
      <c r="J250" s="352"/>
      <c r="K250" s="352"/>
      <c r="L250" s="352"/>
      <c r="M250" s="352"/>
      <c r="N250" s="352"/>
      <c r="O250" s="352"/>
      <c r="P250" s="352"/>
      <c r="Q250" s="352"/>
      <c r="R250" s="352"/>
      <c r="S250" s="352"/>
      <c r="T250" s="352"/>
      <c r="U250" s="352"/>
      <c r="V250" s="352"/>
      <c r="W250" s="352"/>
      <c r="X250" s="352"/>
      <c r="Y250" s="352"/>
      <c r="Z250" s="352"/>
      <c r="AA250" s="352"/>
      <c r="AB250" s="352"/>
      <c r="AC250" s="352"/>
      <c r="AD250" s="352"/>
      <c r="AE250" s="352"/>
      <c r="AF250" s="352"/>
      <c r="AG250" s="352"/>
      <c r="AH250" s="352"/>
    </row>
    <row r="251" spans="1:34" ht="12.75" customHeight="1" x14ac:dyDescent="0.25">
      <c r="A251" s="352"/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2"/>
      <c r="P251" s="352"/>
      <c r="Q251" s="352"/>
      <c r="R251" s="352"/>
      <c r="S251" s="352"/>
      <c r="T251" s="352"/>
      <c r="U251" s="352"/>
      <c r="V251" s="352"/>
      <c r="W251" s="352"/>
      <c r="X251" s="352"/>
      <c r="Y251" s="352"/>
      <c r="Z251" s="352"/>
      <c r="AA251" s="352"/>
      <c r="AB251" s="352"/>
      <c r="AC251" s="352"/>
      <c r="AD251" s="352"/>
      <c r="AE251" s="352"/>
      <c r="AF251" s="352"/>
      <c r="AG251" s="352"/>
      <c r="AH251" s="352"/>
    </row>
    <row r="252" spans="1:34" ht="12.75" customHeight="1" x14ac:dyDescent="0.25">
      <c r="A252" s="352"/>
      <c r="B252" s="352"/>
      <c r="C252" s="352"/>
      <c r="D252" s="352"/>
      <c r="E252" s="352"/>
      <c r="F252" s="352"/>
      <c r="G252" s="352"/>
      <c r="H252" s="352"/>
      <c r="I252" s="352"/>
      <c r="J252" s="352"/>
      <c r="K252" s="352"/>
      <c r="L252" s="352"/>
      <c r="M252" s="352"/>
      <c r="N252" s="352"/>
      <c r="O252" s="352"/>
      <c r="P252" s="352"/>
      <c r="Q252" s="352"/>
      <c r="R252" s="352"/>
      <c r="S252" s="352"/>
      <c r="T252" s="352"/>
      <c r="U252" s="352"/>
      <c r="V252" s="352"/>
      <c r="W252" s="352"/>
      <c r="X252" s="352"/>
      <c r="Y252" s="352"/>
      <c r="Z252" s="352"/>
      <c r="AA252" s="352"/>
      <c r="AB252" s="352"/>
      <c r="AC252" s="352"/>
      <c r="AD252" s="352"/>
      <c r="AE252" s="352"/>
      <c r="AF252" s="352"/>
      <c r="AG252" s="352"/>
      <c r="AH252" s="352"/>
    </row>
    <row r="253" spans="1:34" ht="12.75" customHeight="1" x14ac:dyDescent="0.25">
      <c r="A253" s="352"/>
      <c r="B253" s="352"/>
      <c r="C253" s="352"/>
      <c r="D253" s="352"/>
      <c r="E253" s="352"/>
      <c r="F253" s="352"/>
      <c r="G253" s="352"/>
      <c r="H253" s="352"/>
      <c r="I253" s="352"/>
      <c r="J253" s="352"/>
      <c r="K253" s="352"/>
      <c r="L253" s="352"/>
      <c r="M253" s="352"/>
      <c r="N253" s="352"/>
      <c r="O253" s="352"/>
      <c r="P253" s="352"/>
      <c r="Q253" s="352"/>
      <c r="R253" s="352"/>
      <c r="S253" s="352"/>
      <c r="T253" s="352"/>
      <c r="U253" s="352"/>
      <c r="V253" s="352"/>
      <c r="W253" s="352"/>
      <c r="X253" s="352"/>
      <c r="Y253" s="352"/>
      <c r="Z253" s="352"/>
      <c r="AA253" s="352"/>
      <c r="AB253" s="352"/>
      <c r="AC253" s="352"/>
      <c r="AD253" s="352"/>
      <c r="AE253" s="352"/>
      <c r="AF253" s="352"/>
      <c r="AG253" s="352"/>
      <c r="AH253" s="352"/>
    </row>
    <row r="254" spans="1:34" ht="12.75" customHeight="1" x14ac:dyDescent="0.25">
      <c r="A254" s="352"/>
      <c r="B254" s="352"/>
      <c r="C254" s="352"/>
      <c r="D254" s="352"/>
      <c r="E254" s="352"/>
      <c r="F254" s="352"/>
      <c r="G254" s="352"/>
      <c r="H254" s="352"/>
      <c r="I254" s="352"/>
      <c r="J254" s="352"/>
      <c r="K254" s="352"/>
      <c r="L254" s="352"/>
      <c r="M254" s="352"/>
      <c r="N254" s="352"/>
      <c r="O254" s="352"/>
      <c r="P254" s="352"/>
      <c r="Q254" s="352"/>
      <c r="R254" s="352"/>
      <c r="S254" s="352"/>
      <c r="T254" s="352"/>
      <c r="U254" s="352"/>
      <c r="V254" s="352"/>
      <c r="W254" s="352"/>
      <c r="X254" s="352"/>
      <c r="Y254" s="352"/>
      <c r="Z254" s="352"/>
      <c r="AA254" s="352"/>
      <c r="AB254" s="352"/>
      <c r="AC254" s="352"/>
      <c r="AD254" s="352"/>
      <c r="AE254" s="352"/>
      <c r="AF254" s="352"/>
      <c r="AG254" s="352"/>
      <c r="AH254" s="352"/>
    </row>
    <row r="255" spans="1:34" ht="12.75" customHeight="1" x14ac:dyDescent="0.25">
      <c r="A255" s="352"/>
      <c r="B255" s="352"/>
      <c r="C255" s="352"/>
      <c r="D255" s="352"/>
      <c r="E255" s="352"/>
      <c r="F255" s="352"/>
      <c r="G255" s="352"/>
      <c r="H255" s="352"/>
      <c r="I255" s="352"/>
      <c r="J255" s="352"/>
      <c r="K255" s="352"/>
      <c r="L255" s="352"/>
      <c r="M255" s="352"/>
      <c r="N255" s="352"/>
      <c r="O255" s="352"/>
      <c r="P255" s="352"/>
      <c r="Q255" s="352"/>
      <c r="R255" s="352"/>
      <c r="S255" s="352"/>
      <c r="T255" s="352"/>
      <c r="U255" s="352"/>
      <c r="V255" s="352"/>
      <c r="W255" s="352"/>
      <c r="X255" s="352"/>
      <c r="Y255" s="352"/>
      <c r="Z255" s="352"/>
      <c r="AA255" s="352"/>
      <c r="AB255" s="352"/>
      <c r="AC255" s="352"/>
      <c r="AD255" s="352"/>
      <c r="AE255" s="352"/>
      <c r="AF255" s="352"/>
      <c r="AG255" s="352"/>
      <c r="AH255" s="352"/>
    </row>
    <row r="256" spans="1:34" ht="12.75" customHeight="1" x14ac:dyDescent="0.25">
      <c r="A256" s="352"/>
      <c r="B256" s="352"/>
      <c r="C256" s="352"/>
      <c r="D256" s="352"/>
      <c r="E256" s="352"/>
      <c r="F256" s="352"/>
      <c r="G256" s="352"/>
      <c r="H256" s="352"/>
      <c r="I256" s="352"/>
      <c r="J256" s="352"/>
      <c r="K256" s="352"/>
      <c r="L256" s="352"/>
      <c r="M256" s="352"/>
      <c r="N256" s="352"/>
      <c r="O256" s="352"/>
      <c r="P256" s="352"/>
      <c r="Q256" s="352"/>
      <c r="R256" s="352"/>
      <c r="S256" s="352"/>
      <c r="T256" s="352"/>
      <c r="U256" s="352"/>
      <c r="V256" s="352"/>
      <c r="W256" s="352"/>
      <c r="X256" s="352"/>
      <c r="Y256" s="352"/>
      <c r="Z256" s="352"/>
      <c r="AA256" s="352"/>
      <c r="AB256" s="352"/>
      <c r="AC256" s="352"/>
      <c r="AD256" s="352"/>
      <c r="AE256" s="352"/>
      <c r="AF256" s="352"/>
      <c r="AG256" s="352"/>
      <c r="AH256" s="352"/>
    </row>
    <row r="257" spans="1:34" ht="12.75" customHeight="1" x14ac:dyDescent="0.25">
      <c r="A257" s="352"/>
      <c r="B257" s="352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  <c r="AE257" s="352"/>
      <c r="AF257" s="352"/>
      <c r="AG257" s="352"/>
      <c r="AH257" s="352"/>
    </row>
    <row r="258" spans="1:34" ht="12.75" customHeight="1" x14ac:dyDescent="0.25">
      <c r="A258" s="352"/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  <c r="AE258" s="352"/>
      <c r="AF258" s="352"/>
      <c r="AG258" s="352"/>
      <c r="AH258" s="352"/>
    </row>
    <row r="259" spans="1:34" ht="12.75" customHeight="1" x14ac:dyDescent="0.25">
      <c r="A259" s="352"/>
      <c r="B259" s="352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  <c r="AE259" s="352"/>
      <c r="AF259" s="352"/>
      <c r="AG259" s="352"/>
      <c r="AH259" s="352"/>
    </row>
    <row r="260" spans="1:34" ht="12.75" customHeight="1" x14ac:dyDescent="0.25">
      <c r="A260" s="352"/>
      <c r="B260" s="352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  <c r="AE260" s="352"/>
      <c r="AF260" s="352"/>
      <c r="AG260" s="352"/>
      <c r="AH260" s="352"/>
    </row>
    <row r="261" spans="1:34" ht="12.75" customHeight="1" x14ac:dyDescent="0.25">
      <c r="A261" s="352"/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  <c r="AE261" s="352"/>
      <c r="AF261" s="352"/>
      <c r="AG261" s="352"/>
      <c r="AH261" s="352"/>
    </row>
    <row r="262" spans="1:34" ht="12.75" customHeight="1" x14ac:dyDescent="0.25">
      <c r="A262" s="352"/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  <c r="AE262" s="352"/>
      <c r="AF262" s="352"/>
      <c r="AG262" s="352"/>
      <c r="AH262" s="352"/>
    </row>
    <row r="263" spans="1:34" ht="12.75" customHeight="1" x14ac:dyDescent="0.25">
      <c r="A263" s="352"/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  <c r="AE263" s="352"/>
      <c r="AF263" s="352"/>
      <c r="AG263" s="352"/>
      <c r="AH263" s="352"/>
    </row>
    <row r="264" spans="1:34" ht="12.75" customHeight="1" x14ac:dyDescent="0.25">
      <c r="A264" s="352"/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  <c r="AE264" s="352"/>
      <c r="AF264" s="352"/>
      <c r="AG264" s="352"/>
      <c r="AH264" s="352"/>
    </row>
    <row r="265" spans="1:34" ht="12.75" customHeight="1" x14ac:dyDescent="0.25">
      <c r="A265" s="352"/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  <c r="AE265" s="352"/>
      <c r="AF265" s="352"/>
      <c r="AG265" s="352"/>
      <c r="AH265" s="352"/>
    </row>
    <row r="266" spans="1:34" ht="12.75" customHeight="1" x14ac:dyDescent="0.25">
      <c r="A266" s="352"/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352"/>
      <c r="AE266" s="352"/>
      <c r="AF266" s="352"/>
      <c r="AG266" s="352"/>
      <c r="AH266" s="352"/>
    </row>
    <row r="267" spans="1:34" ht="12.75" customHeight="1" x14ac:dyDescent="0.25">
      <c r="A267" s="352"/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  <c r="L267" s="352"/>
      <c r="M267" s="352"/>
      <c r="N267" s="352"/>
      <c r="O267" s="352"/>
      <c r="P267" s="352"/>
      <c r="Q267" s="352"/>
      <c r="R267" s="352"/>
      <c r="S267" s="352"/>
      <c r="T267" s="352"/>
      <c r="U267" s="352"/>
      <c r="V267" s="352"/>
      <c r="W267" s="352"/>
      <c r="X267" s="352"/>
      <c r="Y267" s="352"/>
      <c r="Z267" s="352"/>
      <c r="AA267" s="352"/>
      <c r="AB267" s="352"/>
      <c r="AC267" s="352"/>
      <c r="AD267" s="352"/>
      <c r="AE267" s="352"/>
      <c r="AF267" s="352"/>
      <c r="AG267" s="352"/>
      <c r="AH267" s="352"/>
    </row>
    <row r="268" spans="1:34" ht="12.75" customHeight="1" x14ac:dyDescent="0.25">
      <c r="A268" s="352"/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  <c r="L268" s="352"/>
      <c r="M268" s="352"/>
      <c r="N268" s="352"/>
      <c r="O268" s="352"/>
      <c r="P268" s="352"/>
      <c r="Q268" s="352"/>
      <c r="R268" s="352"/>
      <c r="S268" s="352"/>
      <c r="T268" s="352"/>
      <c r="U268" s="352"/>
      <c r="V268" s="352"/>
      <c r="W268" s="352"/>
      <c r="X268" s="352"/>
      <c r="Y268" s="352"/>
      <c r="Z268" s="352"/>
      <c r="AA268" s="352"/>
      <c r="AB268" s="352"/>
      <c r="AC268" s="352"/>
      <c r="AD268" s="352"/>
      <c r="AE268" s="352"/>
      <c r="AF268" s="352"/>
      <c r="AG268" s="352"/>
      <c r="AH268" s="352"/>
    </row>
    <row r="269" spans="1:34" ht="12.75" customHeight="1" x14ac:dyDescent="0.25">
      <c r="A269" s="352"/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  <c r="L269" s="352"/>
      <c r="M269" s="352"/>
      <c r="N269" s="352"/>
      <c r="O269" s="352"/>
      <c r="P269" s="352"/>
      <c r="Q269" s="352"/>
      <c r="R269" s="352"/>
      <c r="S269" s="352"/>
      <c r="T269" s="352"/>
      <c r="U269" s="352"/>
      <c r="V269" s="352"/>
      <c r="W269" s="352"/>
      <c r="X269" s="352"/>
      <c r="Y269" s="352"/>
      <c r="Z269" s="352"/>
      <c r="AA269" s="352"/>
      <c r="AB269" s="352"/>
      <c r="AC269" s="352"/>
      <c r="AD269" s="352"/>
      <c r="AE269" s="352"/>
      <c r="AF269" s="352"/>
      <c r="AG269" s="352"/>
      <c r="AH269" s="352"/>
    </row>
    <row r="270" spans="1:34" ht="12.75" customHeight="1" x14ac:dyDescent="0.25">
      <c r="A270" s="352"/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352"/>
      <c r="AE270" s="352"/>
      <c r="AF270" s="352"/>
      <c r="AG270" s="352"/>
      <c r="AH270" s="352"/>
    </row>
    <row r="271" spans="1:34" ht="12.75" customHeight="1" x14ac:dyDescent="0.25">
      <c r="A271" s="352"/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  <c r="L271" s="352"/>
      <c r="M271" s="352"/>
      <c r="N271" s="352"/>
      <c r="O271" s="352"/>
      <c r="P271" s="352"/>
      <c r="Q271" s="352"/>
      <c r="R271" s="352"/>
      <c r="S271" s="352"/>
      <c r="T271" s="352"/>
      <c r="U271" s="352"/>
      <c r="V271" s="352"/>
      <c r="W271" s="352"/>
      <c r="X271" s="352"/>
      <c r="Y271" s="352"/>
      <c r="Z271" s="352"/>
      <c r="AA271" s="352"/>
      <c r="AB271" s="352"/>
      <c r="AC271" s="352"/>
      <c r="AD271" s="352"/>
      <c r="AE271" s="352"/>
      <c r="AF271" s="352"/>
      <c r="AG271" s="352"/>
      <c r="AH271" s="352"/>
    </row>
    <row r="272" spans="1:34" ht="12.75" customHeight="1" x14ac:dyDescent="0.25">
      <c r="A272" s="352"/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  <c r="L272" s="352"/>
      <c r="M272" s="352"/>
      <c r="N272" s="352"/>
      <c r="O272" s="352"/>
      <c r="P272" s="352"/>
      <c r="Q272" s="352"/>
      <c r="R272" s="352"/>
      <c r="S272" s="352"/>
      <c r="T272" s="352"/>
      <c r="U272" s="352"/>
      <c r="V272" s="352"/>
      <c r="W272" s="352"/>
      <c r="X272" s="352"/>
      <c r="Y272" s="352"/>
      <c r="Z272" s="352"/>
      <c r="AA272" s="352"/>
      <c r="AB272" s="352"/>
      <c r="AC272" s="352"/>
      <c r="AD272" s="352"/>
      <c r="AE272" s="352"/>
      <c r="AF272" s="352"/>
      <c r="AG272" s="352"/>
      <c r="AH272" s="352"/>
    </row>
    <row r="273" spans="1:34" ht="12.75" customHeight="1" x14ac:dyDescent="0.25">
      <c r="A273" s="352"/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  <c r="L273" s="352"/>
      <c r="M273" s="352"/>
      <c r="N273" s="352"/>
      <c r="O273" s="352"/>
      <c r="P273" s="352"/>
      <c r="Q273" s="352"/>
      <c r="R273" s="352"/>
      <c r="S273" s="352"/>
      <c r="T273" s="352"/>
      <c r="U273" s="352"/>
      <c r="V273" s="352"/>
      <c r="W273" s="352"/>
      <c r="X273" s="352"/>
      <c r="Y273" s="352"/>
      <c r="Z273" s="352"/>
      <c r="AA273" s="352"/>
      <c r="AB273" s="352"/>
      <c r="AC273" s="352"/>
      <c r="AD273" s="352"/>
      <c r="AE273" s="352"/>
      <c r="AF273" s="352"/>
      <c r="AG273" s="352"/>
      <c r="AH273" s="352"/>
    </row>
    <row r="274" spans="1:34" ht="12.75" customHeight="1" x14ac:dyDescent="0.25">
      <c r="A274" s="352"/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  <c r="AE274" s="352"/>
      <c r="AF274" s="352"/>
      <c r="AG274" s="352"/>
      <c r="AH274" s="352"/>
    </row>
    <row r="275" spans="1:34" ht="12.75" customHeight="1" x14ac:dyDescent="0.25">
      <c r="A275" s="352"/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  <c r="AE275" s="352"/>
      <c r="AF275" s="352"/>
      <c r="AG275" s="352"/>
      <c r="AH275" s="352"/>
    </row>
    <row r="276" spans="1:34" ht="12.75" customHeight="1" x14ac:dyDescent="0.25">
      <c r="A276" s="352"/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  <c r="L276" s="352"/>
      <c r="M276" s="352"/>
      <c r="N276" s="352"/>
      <c r="O276" s="352"/>
      <c r="P276" s="352"/>
      <c r="Q276" s="352"/>
      <c r="R276" s="352"/>
      <c r="S276" s="352"/>
      <c r="T276" s="352"/>
      <c r="U276" s="352"/>
      <c r="V276" s="352"/>
      <c r="W276" s="352"/>
      <c r="X276" s="352"/>
      <c r="Y276" s="352"/>
      <c r="Z276" s="352"/>
      <c r="AA276" s="352"/>
      <c r="AB276" s="352"/>
      <c r="AC276" s="352"/>
      <c r="AD276" s="352"/>
      <c r="AE276" s="352"/>
      <c r="AF276" s="352"/>
      <c r="AG276" s="352"/>
      <c r="AH276" s="352"/>
    </row>
    <row r="277" spans="1:34" ht="12.75" customHeight="1" x14ac:dyDescent="0.25">
      <c r="A277" s="352"/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  <c r="L277" s="352"/>
      <c r="M277" s="352"/>
      <c r="N277" s="352"/>
      <c r="O277" s="352"/>
      <c r="P277" s="352"/>
      <c r="Q277" s="352"/>
      <c r="R277" s="352"/>
      <c r="S277" s="352"/>
      <c r="T277" s="352"/>
      <c r="U277" s="352"/>
      <c r="V277" s="352"/>
      <c r="W277" s="352"/>
      <c r="X277" s="352"/>
      <c r="Y277" s="352"/>
      <c r="Z277" s="352"/>
      <c r="AA277" s="352"/>
      <c r="AB277" s="352"/>
      <c r="AC277" s="352"/>
      <c r="AD277" s="352"/>
      <c r="AE277" s="352"/>
      <c r="AF277" s="352"/>
      <c r="AG277" s="352"/>
      <c r="AH277" s="352"/>
    </row>
    <row r="278" spans="1:34" ht="12.75" customHeight="1" x14ac:dyDescent="0.25">
      <c r="A278" s="352"/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  <c r="L278" s="352"/>
      <c r="M278" s="352"/>
      <c r="N278" s="352"/>
      <c r="O278" s="352"/>
      <c r="P278" s="352"/>
      <c r="Q278" s="352"/>
      <c r="R278" s="352"/>
      <c r="S278" s="352"/>
      <c r="T278" s="352"/>
      <c r="U278" s="352"/>
      <c r="V278" s="352"/>
      <c r="W278" s="352"/>
      <c r="X278" s="352"/>
      <c r="Y278" s="352"/>
      <c r="Z278" s="352"/>
      <c r="AA278" s="352"/>
      <c r="AB278" s="352"/>
      <c r="AC278" s="352"/>
      <c r="AD278" s="352"/>
      <c r="AE278" s="352"/>
      <c r="AF278" s="352"/>
      <c r="AG278" s="352"/>
      <c r="AH278" s="352"/>
    </row>
    <row r="279" spans="1:34" ht="12.75" customHeight="1" x14ac:dyDescent="0.25">
      <c r="A279" s="352"/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  <c r="L279" s="352"/>
      <c r="M279" s="352"/>
      <c r="N279" s="352"/>
      <c r="O279" s="352"/>
      <c r="P279" s="352"/>
      <c r="Q279" s="352"/>
      <c r="R279" s="352"/>
      <c r="S279" s="352"/>
      <c r="T279" s="352"/>
      <c r="U279" s="352"/>
      <c r="V279" s="352"/>
      <c r="W279" s="352"/>
      <c r="X279" s="352"/>
      <c r="Y279" s="352"/>
      <c r="Z279" s="352"/>
      <c r="AA279" s="352"/>
      <c r="AB279" s="352"/>
      <c r="AC279" s="352"/>
      <c r="AD279" s="352"/>
      <c r="AE279" s="352"/>
      <c r="AF279" s="352"/>
      <c r="AG279" s="352"/>
      <c r="AH279" s="352"/>
    </row>
    <row r="280" spans="1:34" ht="12.75" customHeight="1" x14ac:dyDescent="0.25">
      <c r="A280" s="352"/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  <c r="L280" s="352"/>
      <c r="M280" s="352"/>
      <c r="N280" s="352"/>
      <c r="O280" s="352"/>
      <c r="P280" s="352"/>
      <c r="Q280" s="352"/>
      <c r="R280" s="352"/>
      <c r="S280" s="352"/>
      <c r="T280" s="352"/>
      <c r="U280" s="352"/>
      <c r="V280" s="352"/>
      <c r="W280" s="352"/>
      <c r="X280" s="352"/>
      <c r="Y280" s="352"/>
      <c r="Z280" s="352"/>
      <c r="AA280" s="352"/>
      <c r="AB280" s="352"/>
      <c r="AC280" s="352"/>
      <c r="AD280" s="352"/>
      <c r="AE280" s="352"/>
      <c r="AF280" s="352"/>
      <c r="AG280" s="352"/>
      <c r="AH280" s="352"/>
    </row>
    <row r="281" spans="1:34" ht="12.75" customHeight="1" x14ac:dyDescent="0.25">
      <c r="A281" s="352"/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  <c r="AE281" s="352"/>
      <c r="AF281" s="352"/>
      <c r="AG281" s="352"/>
      <c r="AH281" s="352"/>
    </row>
    <row r="282" spans="1:34" ht="12.75" customHeight="1" x14ac:dyDescent="0.25">
      <c r="A282" s="352"/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2"/>
      <c r="M282" s="352"/>
      <c r="N282" s="352"/>
      <c r="O282" s="352"/>
      <c r="P282" s="352"/>
      <c r="Q282" s="352"/>
      <c r="R282" s="352"/>
      <c r="S282" s="352"/>
      <c r="T282" s="352"/>
      <c r="U282" s="352"/>
      <c r="V282" s="352"/>
      <c r="W282" s="352"/>
      <c r="X282" s="352"/>
      <c r="Y282" s="352"/>
      <c r="Z282" s="352"/>
      <c r="AA282" s="352"/>
      <c r="AB282" s="352"/>
      <c r="AC282" s="352"/>
      <c r="AD282" s="352"/>
      <c r="AE282" s="352"/>
      <c r="AF282" s="352"/>
      <c r="AG282" s="352"/>
      <c r="AH282" s="352"/>
    </row>
    <row r="283" spans="1:34" ht="12.75" customHeight="1" x14ac:dyDescent="0.25">
      <c r="A283" s="352"/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  <c r="L283" s="352"/>
      <c r="M283" s="352"/>
      <c r="N283" s="352"/>
      <c r="O283" s="352"/>
      <c r="P283" s="352"/>
      <c r="Q283" s="352"/>
      <c r="R283" s="352"/>
      <c r="S283" s="352"/>
      <c r="T283" s="352"/>
      <c r="U283" s="352"/>
      <c r="V283" s="352"/>
      <c r="W283" s="352"/>
      <c r="X283" s="352"/>
      <c r="Y283" s="352"/>
      <c r="Z283" s="352"/>
      <c r="AA283" s="352"/>
      <c r="AB283" s="352"/>
      <c r="AC283" s="352"/>
      <c r="AD283" s="352"/>
      <c r="AE283" s="352"/>
      <c r="AF283" s="352"/>
      <c r="AG283" s="352"/>
      <c r="AH283" s="352"/>
    </row>
    <row r="284" spans="1:34" ht="12.75" customHeight="1" x14ac:dyDescent="0.25">
      <c r="A284" s="352"/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  <c r="L284" s="352"/>
      <c r="M284" s="352"/>
      <c r="N284" s="352"/>
      <c r="O284" s="352"/>
      <c r="P284" s="352"/>
      <c r="Q284" s="352"/>
      <c r="R284" s="352"/>
      <c r="S284" s="352"/>
      <c r="T284" s="352"/>
      <c r="U284" s="352"/>
      <c r="V284" s="352"/>
      <c r="W284" s="352"/>
      <c r="X284" s="352"/>
      <c r="Y284" s="352"/>
      <c r="Z284" s="352"/>
      <c r="AA284" s="352"/>
      <c r="AB284" s="352"/>
      <c r="AC284" s="352"/>
      <c r="AD284" s="352"/>
      <c r="AE284" s="352"/>
      <c r="AF284" s="352"/>
      <c r="AG284" s="352"/>
      <c r="AH284" s="352"/>
    </row>
    <row r="285" spans="1:34" ht="12.75" customHeight="1" x14ac:dyDescent="0.25">
      <c r="A285" s="352"/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  <c r="L285" s="352"/>
      <c r="M285" s="352"/>
      <c r="N285" s="352"/>
      <c r="O285" s="352"/>
      <c r="P285" s="352"/>
      <c r="Q285" s="352"/>
      <c r="R285" s="352"/>
      <c r="S285" s="352"/>
      <c r="T285" s="352"/>
      <c r="U285" s="352"/>
      <c r="V285" s="352"/>
      <c r="W285" s="352"/>
      <c r="X285" s="352"/>
      <c r="Y285" s="352"/>
      <c r="Z285" s="352"/>
      <c r="AA285" s="352"/>
      <c r="AB285" s="352"/>
      <c r="AC285" s="352"/>
      <c r="AD285" s="352"/>
      <c r="AE285" s="352"/>
      <c r="AF285" s="352"/>
      <c r="AG285" s="352"/>
      <c r="AH285" s="352"/>
    </row>
    <row r="286" spans="1:34" ht="12.75" customHeight="1" x14ac:dyDescent="0.25">
      <c r="A286" s="352"/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  <c r="L286" s="352"/>
      <c r="M286" s="352"/>
      <c r="N286" s="352"/>
      <c r="O286" s="352"/>
      <c r="P286" s="352"/>
      <c r="Q286" s="352"/>
      <c r="R286" s="352"/>
      <c r="S286" s="352"/>
      <c r="T286" s="352"/>
      <c r="U286" s="352"/>
      <c r="V286" s="352"/>
      <c r="W286" s="352"/>
      <c r="X286" s="352"/>
      <c r="Y286" s="352"/>
      <c r="Z286" s="352"/>
      <c r="AA286" s="352"/>
      <c r="AB286" s="352"/>
      <c r="AC286" s="352"/>
      <c r="AD286" s="352"/>
      <c r="AE286" s="352"/>
      <c r="AF286" s="352"/>
      <c r="AG286" s="352"/>
      <c r="AH286" s="352"/>
    </row>
    <row r="287" spans="1:34" ht="12.75" customHeight="1" x14ac:dyDescent="0.25">
      <c r="A287" s="352"/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  <c r="L287" s="352"/>
      <c r="M287" s="352"/>
      <c r="N287" s="352"/>
      <c r="O287" s="352"/>
      <c r="P287" s="352"/>
      <c r="Q287" s="352"/>
      <c r="R287" s="352"/>
      <c r="S287" s="352"/>
      <c r="T287" s="352"/>
      <c r="U287" s="352"/>
      <c r="V287" s="352"/>
      <c r="W287" s="352"/>
      <c r="X287" s="352"/>
      <c r="Y287" s="352"/>
      <c r="Z287" s="352"/>
      <c r="AA287" s="352"/>
      <c r="AB287" s="352"/>
      <c r="AC287" s="352"/>
      <c r="AD287" s="352"/>
      <c r="AE287" s="352"/>
      <c r="AF287" s="352"/>
      <c r="AG287" s="352"/>
      <c r="AH287" s="352"/>
    </row>
    <row r="288" spans="1:34" ht="12.75" customHeight="1" x14ac:dyDescent="0.25">
      <c r="A288" s="352"/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  <c r="L288" s="352"/>
      <c r="M288" s="352"/>
      <c r="N288" s="352"/>
      <c r="O288" s="352"/>
      <c r="P288" s="352"/>
      <c r="Q288" s="352"/>
      <c r="R288" s="352"/>
      <c r="S288" s="352"/>
      <c r="T288" s="352"/>
      <c r="U288" s="352"/>
      <c r="V288" s="352"/>
      <c r="W288" s="352"/>
      <c r="X288" s="352"/>
      <c r="Y288" s="352"/>
      <c r="Z288" s="352"/>
      <c r="AA288" s="352"/>
      <c r="AB288" s="352"/>
      <c r="AC288" s="352"/>
      <c r="AD288" s="352"/>
      <c r="AE288" s="352"/>
      <c r="AF288" s="352"/>
      <c r="AG288" s="352"/>
      <c r="AH288" s="352"/>
    </row>
    <row r="289" spans="1:34" ht="12.75" customHeight="1" x14ac:dyDescent="0.25">
      <c r="A289" s="352"/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  <c r="L289" s="352"/>
      <c r="M289" s="352"/>
      <c r="N289" s="352"/>
      <c r="O289" s="352"/>
      <c r="P289" s="352"/>
      <c r="Q289" s="352"/>
      <c r="R289" s="352"/>
      <c r="S289" s="352"/>
      <c r="T289" s="352"/>
      <c r="U289" s="352"/>
      <c r="V289" s="352"/>
      <c r="W289" s="352"/>
      <c r="X289" s="352"/>
      <c r="Y289" s="352"/>
      <c r="Z289" s="352"/>
      <c r="AA289" s="352"/>
      <c r="AB289" s="352"/>
      <c r="AC289" s="352"/>
      <c r="AD289" s="352"/>
      <c r="AE289" s="352"/>
      <c r="AF289" s="352"/>
      <c r="AG289" s="352"/>
      <c r="AH289" s="352"/>
    </row>
    <row r="290" spans="1:34" ht="12.75" customHeight="1" x14ac:dyDescent="0.25">
      <c r="A290" s="352"/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  <c r="L290" s="352"/>
      <c r="M290" s="352"/>
      <c r="N290" s="352"/>
      <c r="O290" s="352"/>
      <c r="P290" s="352"/>
      <c r="Q290" s="352"/>
      <c r="R290" s="352"/>
      <c r="S290" s="352"/>
      <c r="T290" s="352"/>
      <c r="U290" s="352"/>
      <c r="V290" s="352"/>
      <c r="W290" s="352"/>
      <c r="X290" s="352"/>
      <c r="Y290" s="352"/>
      <c r="Z290" s="352"/>
      <c r="AA290" s="352"/>
      <c r="AB290" s="352"/>
      <c r="AC290" s="352"/>
      <c r="AD290" s="352"/>
      <c r="AE290" s="352"/>
      <c r="AF290" s="352"/>
      <c r="AG290" s="352"/>
      <c r="AH290" s="352"/>
    </row>
    <row r="291" spans="1:34" ht="12.75" customHeight="1" x14ac:dyDescent="0.25">
      <c r="A291" s="352"/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  <c r="L291" s="352"/>
      <c r="M291" s="352"/>
      <c r="N291" s="352"/>
      <c r="O291" s="352"/>
      <c r="P291" s="352"/>
      <c r="Q291" s="352"/>
      <c r="R291" s="352"/>
      <c r="S291" s="352"/>
      <c r="T291" s="352"/>
      <c r="U291" s="352"/>
      <c r="V291" s="352"/>
      <c r="W291" s="352"/>
      <c r="X291" s="352"/>
      <c r="Y291" s="352"/>
      <c r="Z291" s="352"/>
      <c r="AA291" s="352"/>
      <c r="AB291" s="352"/>
      <c r="AC291" s="352"/>
      <c r="AD291" s="352"/>
      <c r="AE291" s="352"/>
      <c r="AF291" s="352"/>
      <c r="AG291" s="352"/>
      <c r="AH291" s="352"/>
    </row>
    <row r="292" spans="1:34" ht="12.75" customHeight="1" x14ac:dyDescent="0.25">
      <c r="A292" s="352"/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  <c r="L292" s="352"/>
      <c r="M292" s="352"/>
      <c r="N292" s="352"/>
      <c r="O292" s="352"/>
      <c r="P292" s="352"/>
      <c r="Q292" s="352"/>
      <c r="R292" s="352"/>
      <c r="S292" s="352"/>
      <c r="T292" s="352"/>
      <c r="U292" s="352"/>
      <c r="V292" s="352"/>
      <c r="W292" s="352"/>
      <c r="X292" s="352"/>
      <c r="Y292" s="352"/>
      <c r="Z292" s="352"/>
      <c r="AA292" s="352"/>
      <c r="AB292" s="352"/>
      <c r="AC292" s="352"/>
      <c r="AD292" s="352"/>
      <c r="AE292" s="352"/>
      <c r="AF292" s="352"/>
      <c r="AG292" s="352"/>
      <c r="AH292" s="352"/>
    </row>
    <row r="293" spans="1:34" ht="12.75" customHeight="1" x14ac:dyDescent="0.25">
      <c r="A293" s="352"/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  <c r="L293" s="352"/>
      <c r="M293" s="352"/>
      <c r="N293" s="352"/>
      <c r="O293" s="352"/>
      <c r="P293" s="352"/>
      <c r="Q293" s="352"/>
      <c r="R293" s="352"/>
      <c r="S293" s="352"/>
      <c r="T293" s="352"/>
      <c r="U293" s="352"/>
      <c r="V293" s="352"/>
      <c r="W293" s="352"/>
      <c r="X293" s="352"/>
      <c r="Y293" s="352"/>
      <c r="Z293" s="352"/>
      <c r="AA293" s="352"/>
      <c r="AB293" s="352"/>
      <c r="AC293" s="352"/>
      <c r="AD293" s="352"/>
      <c r="AE293" s="352"/>
      <c r="AF293" s="352"/>
      <c r="AG293" s="352"/>
      <c r="AH293" s="352"/>
    </row>
    <row r="294" spans="1:34" ht="12.75" customHeight="1" x14ac:dyDescent="0.25">
      <c r="A294" s="352"/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  <c r="L294" s="352"/>
      <c r="M294" s="352"/>
      <c r="N294" s="352"/>
      <c r="O294" s="352"/>
      <c r="P294" s="352"/>
      <c r="Q294" s="352"/>
      <c r="R294" s="352"/>
      <c r="S294" s="352"/>
      <c r="T294" s="352"/>
      <c r="U294" s="352"/>
      <c r="V294" s="352"/>
      <c r="W294" s="352"/>
      <c r="X294" s="352"/>
      <c r="Y294" s="352"/>
      <c r="Z294" s="352"/>
      <c r="AA294" s="352"/>
      <c r="AB294" s="352"/>
      <c r="AC294" s="352"/>
      <c r="AD294" s="352"/>
      <c r="AE294" s="352"/>
      <c r="AF294" s="352"/>
      <c r="AG294" s="352"/>
      <c r="AH294" s="352"/>
    </row>
    <row r="295" spans="1:34" ht="12.75" customHeight="1" x14ac:dyDescent="0.25">
      <c r="A295" s="352"/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  <c r="L295" s="352"/>
      <c r="M295" s="352"/>
      <c r="N295" s="352"/>
      <c r="O295" s="352"/>
      <c r="P295" s="352"/>
      <c r="Q295" s="352"/>
      <c r="R295" s="352"/>
      <c r="S295" s="352"/>
      <c r="T295" s="352"/>
      <c r="U295" s="352"/>
      <c r="V295" s="352"/>
      <c r="W295" s="352"/>
      <c r="X295" s="352"/>
      <c r="Y295" s="352"/>
      <c r="Z295" s="352"/>
      <c r="AA295" s="352"/>
      <c r="AB295" s="352"/>
      <c r="AC295" s="352"/>
      <c r="AD295" s="352"/>
      <c r="AE295" s="352"/>
      <c r="AF295" s="352"/>
      <c r="AG295" s="352"/>
      <c r="AH295" s="352"/>
    </row>
    <row r="296" spans="1:34" ht="12.75" customHeight="1" x14ac:dyDescent="0.25">
      <c r="A296" s="352"/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  <c r="L296" s="352"/>
      <c r="M296" s="352"/>
      <c r="N296" s="352"/>
      <c r="O296" s="352"/>
      <c r="P296" s="352"/>
      <c r="Q296" s="352"/>
      <c r="R296" s="352"/>
      <c r="S296" s="352"/>
      <c r="T296" s="352"/>
      <c r="U296" s="352"/>
      <c r="V296" s="352"/>
      <c r="W296" s="352"/>
      <c r="X296" s="352"/>
      <c r="Y296" s="352"/>
      <c r="Z296" s="352"/>
      <c r="AA296" s="352"/>
      <c r="AB296" s="352"/>
      <c r="AC296" s="352"/>
      <c r="AD296" s="352"/>
      <c r="AE296" s="352"/>
      <c r="AF296" s="352"/>
      <c r="AG296" s="352"/>
      <c r="AH296" s="352"/>
    </row>
    <row r="297" spans="1:34" ht="12.75" customHeight="1" x14ac:dyDescent="0.25">
      <c r="A297" s="352"/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  <c r="L297" s="352"/>
      <c r="M297" s="352"/>
      <c r="N297" s="352"/>
      <c r="O297" s="352"/>
      <c r="P297" s="352"/>
      <c r="Q297" s="352"/>
      <c r="R297" s="352"/>
      <c r="S297" s="352"/>
      <c r="T297" s="352"/>
      <c r="U297" s="352"/>
      <c r="V297" s="352"/>
      <c r="W297" s="352"/>
      <c r="X297" s="352"/>
      <c r="Y297" s="352"/>
      <c r="Z297" s="352"/>
      <c r="AA297" s="352"/>
      <c r="AB297" s="352"/>
      <c r="AC297" s="352"/>
      <c r="AD297" s="352"/>
      <c r="AE297" s="352"/>
      <c r="AF297" s="352"/>
      <c r="AG297" s="352"/>
      <c r="AH297" s="352"/>
    </row>
    <row r="298" spans="1:34" ht="12.75" customHeight="1" x14ac:dyDescent="0.25">
      <c r="A298" s="352"/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  <c r="AE298" s="352"/>
      <c r="AF298" s="352"/>
      <c r="AG298" s="352"/>
      <c r="AH298" s="352"/>
    </row>
    <row r="299" spans="1:34" ht="12.75" customHeight="1" x14ac:dyDescent="0.25">
      <c r="A299" s="352"/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  <c r="L299" s="352"/>
      <c r="M299" s="352"/>
      <c r="N299" s="352"/>
      <c r="O299" s="352"/>
      <c r="P299" s="352"/>
      <c r="Q299" s="352"/>
      <c r="R299" s="352"/>
      <c r="S299" s="352"/>
      <c r="T299" s="352"/>
      <c r="U299" s="352"/>
      <c r="V299" s="352"/>
      <c r="W299" s="352"/>
      <c r="X299" s="352"/>
      <c r="Y299" s="352"/>
      <c r="Z299" s="352"/>
      <c r="AA299" s="352"/>
      <c r="AB299" s="352"/>
      <c r="AC299" s="352"/>
      <c r="AD299" s="352"/>
      <c r="AE299" s="352"/>
      <c r="AF299" s="352"/>
      <c r="AG299" s="352"/>
      <c r="AH299" s="352"/>
    </row>
    <row r="300" spans="1:34" ht="12.75" customHeight="1" x14ac:dyDescent="0.25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352"/>
      <c r="M300" s="352"/>
      <c r="N300" s="352"/>
      <c r="O300" s="352"/>
      <c r="P300" s="352"/>
      <c r="Q300" s="352"/>
      <c r="R300" s="352"/>
      <c r="S300" s="352"/>
      <c r="T300" s="352"/>
      <c r="U300" s="352"/>
      <c r="V300" s="352"/>
      <c r="W300" s="352"/>
      <c r="X300" s="352"/>
      <c r="Y300" s="352"/>
      <c r="Z300" s="352"/>
      <c r="AA300" s="352"/>
      <c r="AB300" s="352"/>
      <c r="AC300" s="352"/>
      <c r="AD300" s="352"/>
      <c r="AE300" s="352"/>
      <c r="AF300" s="352"/>
      <c r="AG300" s="352"/>
      <c r="AH300" s="352"/>
    </row>
    <row r="301" spans="1:34" ht="12.75" customHeight="1" x14ac:dyDescent="0.25">
      <c r="A301" s="352"/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  <c r="L301" s="352"/>
      <c r="M301" s="352"/>
      <c r="N301" s="352"/>
      <c r="O301" s="352"/>
      <c r="P301" s="352"/>
      <c r="Q301" s="352"/>
      <c r="R301" s="352"/>
      <c r="S301" s="352"/>
      <c r="T301" s="352"/>
      <c r="U301" s="352"/>
      <c r="V301" s="352"/>
      <c r="W301" s="352"/>
      <c r="X301" s="352"/>
      <c r="Y301" s="352"/>
      <c r="Z301" s="352"/>
      <c r="AA301" s="352"/>
      <c r="AB301" s="352"/>
      <c r="AC301" s="352"/>
      <c r="AD301" s="352"/>
      <c r="AE301" s="352"/>
      <c r="AF301" s="352"/>
      <c r="AG301" s="352"/>
      <c r="AH301" s="352"/>
    </row>
    <row r="302" spans="1:34" ht="12.75" customHeight="1" x14ac:dyDescent="0.25">
      <c r="A302" s="352"/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  <c r="L302" s="352"/>
      <c r="M302" s="352"/>
      <c r="N302" s="352"/>
      <c r="O302" s="352"/>
      <c r="P302" s="352"/>
      <c r="Q302" s="352"/>
      <c r="R302" s="352"/>
      <c r="S302" s="352"/>
      <c r="T302" s="352"/>
      <c r="U302" s="352"/>
      <c r="V302" s="352"/>
      <c r="W302" s="352"/>
      <c r="X302" s="352"/>
      <c r="Y302" s="352"/>
      <c r="Z302" s="352"/>
      <c r="AA302" s="352"/>
      <c r="AB302" s="352"/>
      <c r="AC302" s="352"/>
      <c r="AD302" s="352"/>
      <c r="AE302" s="352"/>
      <c r="AF302" s="352"/>
      <c r="AG302" s="352"/>
      <c r="AH302" s="352"/>
    </row>
    <row r="303" spans="1:34" ht="12.75" customHeight="1" x14ac:dyDescent="0.25">
      <c r="A303" s="352"/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  <c r="L303" s="352"/>
      <c r="M303" s="352"/>
      <c r="N303" s="352"/>
      <c r="O303" s="352"/>
      <c r="P303" s="352"/>
      <c r="Q303" s="352"/>
      <c r="R303" s="352"/>
      <c r="S303" s="352"/>
      <c r="T303" s="352"/>
      <c r="U303" s="352"/>
      <c r="V303" s="352"/>
      <c r="W303" s="352"/>
      <c r="X303" s="352"/>
      <c r="Y303" s="352"/>
      <c r="Z303" s="352"/>
      <c r="AA303" s="352"/>
      <c r="AB303" s="352"/>
      <c r="AC303" s="352"/>
      <c r="AD303" s="352"/>
      <c r="AE303" s="352"/>
      <c r="AF303" s="352"/>
      <c r="AG303" s="352"/>
      <c r="AH303" s="352"/>
    </row>
    <row r="304" spans="1:34" ht="12.75" customHeight="1" x14ac:dyDescent="0.25">
      <c r="A304" s="352"/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  <c r="L304" s="352"/>
      <c r="M304" s="352"/>
      <c r="N304" s="352"/>
      <c r="O304" s="352"/>
      <c r="P304" s="352"/>
      <c r="Q304" s="352"/>
      <c r="R304" s="352"/>
      <c r="S304" s="352"/>
      <c r="T304" s="352"/>
      <c r="U304" s="352"/>
      <c r="V304" s="352"/>
      <c r="W304" s="352"/>
      <c r="X304" s="352"/>
      <c r="Y304" s="352"/>
      <c r="Z304" s="352"/>
      <c r="AA304" s="352"/>
      <c r="AB304" s="352"/>
      <c r="AC304" s="352"/>
      <c r="AD304" s="352"/>
      <c r="AE304" s="352"/>
      <c r="AF304" s="352"/>
      <c r="AG304" s="352"/>
      <c r="AH304" s="352"/>
    </row>
    <row r="305" spans="1:34" ht="12.75" customHeight="1" x14ac:dyDescent="0.25">
      <c r="A305" s="352"/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  <c r="L305" s="352"/>
      <c r="M305" s="352"/>
      <c r="N305" s="352"/>
      <c r="O305" s="352"/>
      <c r="P305" s="352"/>
      <c r="Q305" s="352"/>
      <c r="R305" s="352"/>
      <c r="S305" s="352"/>
      <c r="T305" s="352"/>
      <c r="U305" s="352"/>
      <c r="V305" s="352"/>
      <c r="W305" s="352"/>
      <c r="X305" s="352"/>
      <c r="Y305" s="352"/>
      <c r="Z305" s="352"/>
      <c r="AA305" s="352"/>
      <c r="AB305" s="352"/>
      <c r="AC305" s="352"/>
      <c r="AD305" s="352"/>
      <c r="AE305" s="352"/>
      <c r="AF305" s="352"/>
      <c r="AG305" s="352"/>
      <c r="AH305" s="352"/>
    </row>
    <row r="306" spans="1:34" ht="12.75" customHeight="1" x14ac:dyDescent="0.25">
      <c r="A306" s="352"/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  <c r="L306" s="352"/>
      <c r="M306" s="352"/>
      <c r="N306" s="352"/>
      <c r="O306" s="352"/>
      <c r="P306" s="352"/>
      <c r="Q306" s="352"/>
      <c r="R306" s="352"/>
      <c r="S306" s="352"/>
      <c r="T306" s="352"/>
      <c r="U306" s="352"/>
      <c r="V306" s="352"/>
      <c r="W306" s="352"/>
      <c r="X306" s="352"/>
      <c r="Y306" s="352"/>
      <c r="Z306" s="352"/>
      <c r="AA306" s="352"/>
      <c r="AB306" s="352"/>
      <c r="AC306" s="352"/>
      <c r="AD306" s="352"/>
      <c r="AE306" s="352"/>
      <c r="AF306" s="352"/>
      <c r="AG306" s="352"/>
      <c r="AH306" s="352"/>
    </row>
    <row r="307" spans="1:34" ht="12.75" customHeight="1" x14ac:dyDescent="0.25">
      <c r="A307" s="352"/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2"/>
      <c r="P307" s="352"/>
      <c r="Q307" s="352"/>
      <c r="R307" s="352"/>
      <c r="S307" s="352"/>
      <c r="T307" s="352"/>
      <c r="U307" s="352"/>
      <c r="V307" s="352"/>
      <c r="W307" s="352"/>
      <c r="X307" s="352"/>
      <c r="Y307" s="352"/>
      <c r="Z307" s="352"/>
      <c r="AA307" s="352"/>
      <c r="AB307" s="352"/>
      <c r="AC307" s="352"/>
      <c r="AD307" s="352"/>
      <c r="AE307" s="352"/>
      <c r="AF307" s="352"/>
      <c r="AG307" s="352"/>
      <c r="AH307" s="352"/>
    </row>
    <row r="308" spans="1:34" ht="12.75" customHeight="1" x14ac:dyDescent="0.25">
      <c r="A308" s="352"/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  <c r="L308" s="352"/>
      <c r="M308" s="352"/>
      <c r="N308" s="352"/>
      <c r="O308" s="352"/>
      <c r="P308" s="352"/>
      <c r="Q308" s="352"/>
      <c r="R308" s="352"/>
      <c r="S308" s="352"/>
      <c r="T308" s="352"/>
      <c r="U308" s="352"/>
      <c r="V308" s="352"/>
      <c r="W308" s="352"/>
      <c r="X308" s="352"/>
      <c r="Y308" s="352"/>
      <c r="Z308" s="352"/>
      <c r="AA308" s="352"/>
      <c r="AB308" s="352"/>
      <c r="AC308" s="352"/>
      <c r="AD308" s="352"/>
      <c r="AE308" s="352"/>
      <c r="AF308" s="352"/>
      <c r="AG308" s="352"/>
      <c r="AH308" s="352"/>
    </row>
    <row r="309" spans="1:34" ht="12.75" customHeight="1" x14ac:dyDescent="0.25">
      <c r="A309" s="352"/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2"/>
      <c r="O309" s="352"/>
      <c r="P309" s="352"/>
      <c r="Q309" s="352"/>
      <c r="R309" s="352"/>
      <c r="S309" s="352"/>
      <c r="T309" s="352"/>
      <c r="U309" s="352"/>
      <c r="V309" s="352"/>
      <c r="W309" s="352"/>
      <c r="X309" s="352"/>
      <c r="Y309" s="352"/>
      <c r="Z309" s="352"/>
      <c r="AA309" s="352"/>
      <c r="AB309" s="352"/>
      <c r="AC309" s="352"/>
      <c r="AD309" s="352"/>
      <c r="AE309" s="352"/>
      <c r="AF309" s="352"/>
      <c r="AG309" s="352"/>
      <c r="AH309" s="352"/>
    </row>
    <row r="310" spans="1:34" ht="12.75" customHeight="1" x14ac:dyDescent="0.25">
      <c r="A310" s="352"/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2"/>
      <c r="P310" s="352"/>
      <c r="Q310" s="352"/>
      <c r="R310" s="352"/>
      <c r="S310" s="352"/>
      <c r="T310" s="352"/>
      <c r="U310" s="352"/>
      <c r="V310" s="352"/>
      <c r="W310" s="352"/>
      <c r="X310" s="352"/>
      <c r="Y310" s="352"/>
      <c r="Z310" s="352"/>
      <c r="AA310" s="352"/>
      <c r="AB310" s="352"/>
      <c r="AC310" s="352"/>
      <c r="AD310" s="352"/>
      <c r="AE310" s="352"/>
      <c r="AF310" s="352"/>
      <c r="AG310" s="352"/>
      <c r="AH310" s="352"/>
    </row>
    <row r="311" spans="1:34" ht="12.75" customHeight="1" x14ac:dyDescent="0.25">
      <c r="A311" s="352"/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  <c r="L311" s="352"/>
      <c r="M311" s="352"/>
      <c r="N311" s="352"/>
      <c r="O311" s="352"/>
      <c r="P311" s="352"/>
      <c r="Q311" s="352"/>
      <c r="R311" s="352"/>
      <c r="S311" s="352"/>
      <c r="T311" s="352"/>
      <c r="U311" s="352"/>
      <c r="V311" s="352"/>
      <c r="W311" s="352"/>
      <c r="X311" s="352"/>
      <c r="Y311" s="352"/>
      <c r="Z311" s="352"/>
      <c r="AA311" s="352"/>
      <c r="AB311" s="352"/>
      <c r="AC311" s="352"/>
      <c r="AD311" s="352"/>
      <c r="AE311" s="352"/>
      <c r="AF311" s="352"/>
      <c r="AG311" s="352"/>
      <c r="AH311" s="352"/>
    </row>
    <row r="312" spans="1:34" ht="12.75" customHeight="1" x14ac:dyDescent="0.25">
      <c r="A312" s="352"/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  <c r="L312" s="352"/>
      <c r="M312" s="352"/>
      <c r="N312" s="352"/>
      <c r="O312" s="352"/>
      <c r="P312" s="352"/>
      <c r="Q312" s="352"/>
      <c r="R312" s="352"/>
      <c r="S312" s="352"/>
      <c r="T312" s="352"/>
      <c r="U312" s="352"/>
      <c r="V312" s="352"/>
      <c r="W312" s="352"/>
      <c r="X312" s="352"/>
      <c r="Y312" s="352"/>
      <c r="Z312" s="352"/>
      <c r="AA312" s="352"/>
      <c r="AB312" s="352"/>
      <c r="AC312" s="352"/>
      <c r="AD312" s="352"/>
      <c r="AE312" s="352"/>
      <c r="AF312" s="352"/>
      <c r="AG312" s="352"/>
      <c r="AH312" s="352"/>
    </row>
    <row r="313" spans="1:34" ht="12.75" customHeight="1" x14ac:dyDescent="0.25">
      <c r="A313" s="352"/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N313" s="352"/>
      <c r="O313" s="352"/>
      <c r="P313" s="352"/>
      <c r="Q313" s="352"/>
      <c r="R313" s="352"/>
      <c r="S313" s="352"/>
      <c r="T313" s="352"/>
      <c r="U313" s="352"/>
      <c r="V313" s="352"/>
      <c r="W313" s="352"/>
      <c r="X313" s="352"/>
      <c r="Y313" s="352"/>
      <c r="Z313" s="352"/>
      <c r="AA313" s="352"/>
      <c r="AB313" s="352"/>
      <c r="AC313" s="352"/>
      <c r="AD313" s="352"/>
      <c r="AE313" s="352"/>
      <c r="AF313" s="352"/>
      <c r="AG313" s="352"/>
      <c r="AH313" s="352"/>
    </row>
    <row r="314" spans="1:34" ht="12.75" customHeight="1" x14ac:dyDescent="0.25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352"/>
      <c r="M314" s="352"/>
      <c r="N314" s="352"/>
      <c r="O314" s="352"/>
      <c r="P314" s="352"/>
      <c r="Q314" s="352"/>
      <c r="R314" s="352"/>
      <c r="S314" s="352"/>
      <c r="T314" s="352"/>
      <c r="U314" s="352"/>
      <c r="V314" s="352"/>
      <c r="W314" s="352"/>
      <c r="X314" s="352"/>
      <c r="Y314" s="352"/>
      <c r="Z314" s="352"/>
      <c r="AA314" s="352"/>
      <c r="AB314" s="352"/>
      <c r="AC314" s="352"/>
      <c r="AD314" s="352"/>
      <c r="AE314" s="352"/>
      <c r="AF314" s="352"/>
      <c r="AG314" s="352"/>
      <c r="AH314" s="352"/>
    </row>
    <row r="315" spans="1:34" ht="12.75" customHeight="1" x14ac:dyDescent="0.25">
      <c r="A315" s="352"/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  <c r="L315" s="352"/>
      <c r="M315" s="352"/>
      <c r="N315" s="352"/>
      <c r="O315" s="352"/>
      <c r="P315" s="352"/>
      <c r="Q315" s="352"/>
      <c r="R315" s="352"/>
      <c r="S315" s="352"/>
      <c r="T315" s="352"/>
      <c r="U315" s="352"/>
      <c r="V315" s="352"/>
      <c r="W315" s="352"/>
      <c r="X315" s="352"/>
      <c r="Y315" s="352"/>
      <c r="Z315" s="352"/>
      <c r="AA315" s="352"/>
      <c r="AB315" s="352"/>
      <c r="AC315" s="352"/>
      <c r="AD315" s="352"/>
      <c r="AE315" s="352"/>
      <c r="AF315" s="352"/>
      <c r="AG315" s="352"/>
      <c r="AH315" s="352"/>
    </row>
    <row r="316" spans="1:34" ht="12.75" customHeight="1" x14ac:dyDescent="0.25">
      <c r="A316" s="352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  <c r="AE316" s="352"/>
      <c r="AF316" s="352"/>
      <c r="AG316" s="352"/>
      <c r="AH316" s="352"/>
    </row>
    <row r="317" spans="1:34" ht="12.75" customHeight="1" x14ac:dyDescent="0.25">
      <c r="A317" s="352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  <c r="AE317" s="352"/>
      <c r="AF317" s="352"/>
      <c r="AG317" s="352"/>
      <c r="AH317" s="352"/>
    </row>
    <row r="318" spans="1:34" ht="12.75" customHeight="1" x14ac:dyDescent="0.25">
      <c r="A318" s="352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  <c r="AE318" s="352"/>
      <c r="AF318" s="352"/>
      <c r="AG318" s="352"/>
      <c r="AH318" s="352"/>
    </row>
    <row r="319" spans="1:34" ht="12.75" customHeight="1" x14ac:dyDescent="0.25">
      <c r="A319" s="352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  <c r="AE319" s="352"/>
      <c r="AF319" s="352"/>
      <c r="AG319" s="352"/>
      <c r="AH319" s="352"/>
    </row>
    <row r="320" spans="1:34" ht="12.75" customHeight="1" x14ac:dyDescent="0.25">
      <c r="A320" s="352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  <c r="AE320" s="352"/>
      <c r="AF320" s="352"/>
      <c r="AG320" s="352"/>
      <c r="AH320" s="352"/>
    </row>
    <row r="321" spans="1:34" ht="12.75" customHeight="1" x14ac:dyDescent="0.25">
      <c r="A321" s="352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  <c r="AE321" s="352"/>
      <c r="AF321" s="352"/>
      <c r="AG321" s="352"/>
      <c r="AH321" s="352"/>
    </row>
    <row r="322" spans="1:34" ht="12.75" customHeight="1" x14ac:dyDescent="0.25">
      <c r="A322" s="352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  <c r="AE322" s="352"/>
      <c r="AF322" s="352"/>
      <c r="AG322" s="352"/>
      <c r="AH322" s="352"/>
    </row>
    <row r="323" spans="1:34" ht="12.75" customHeight="1" x14ac:dyDescent="0.25">
      <c r="A323" s="352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  <c r="AE323" s="352"/>
      <c r="AF323" s="352"/>
      <c r="AG323" s="352"/>
      <c r="AH323" s="352"/>
    </row>
    <row r="324" spans="1:34" ht="12.75" customHeight="1" x14ac:dyDescent="0.25">
      <c r="A324" s="352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  <c r="AE324" s="352"/>
      <c r="AF324" s="352"/>
      <c r="AG324" s="352"/>
      <c r="AH324" s="352"/>
    </row>
    <row r="325" spans="1:34" ht="12.75" customHeight="1" x14ac:dyDescent="0.25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  <c r="AE325" s="352"/>
      <c r="AF325" s="352"/>
      <c r="AG325" s="352"/>
      <c r="AH325" s="352"/>
    </row>
    <row r="326" spans="1:34" ht="12.75" customHeight="1" x14ac:dyDescent="0.25">
      <c r="A326" s="352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  <c r="AE326" s="352"/>
      <c r="AF326" s="352"/>
      <c r="AG326" s="352"/>
      <c r="AH326" s="352"/>
    </row>
    <row r="327" spans="1:34" ht="12.75" customHeight="1" x14ac:dyDescent="0.25">
      <c r="A327" s="352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  <c r="AE327" s="352"/>
      <c r="AF327" s="352"/>
      <c r="AG327" s="352"/>
      <c r="AH327" s="352"/>
    </row>
    <row r="328" spans="1:34" ht="12.75" customHeight="1" x14ac:dyDescent="0.25">
      <c r="A328" s="352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2"/>
      <c r="AG328" s="352"/>
      <c r="AH328" s="352"/>
    </row>
    <row r="329" spans="1:34" ht="12.75" customHeight="1" x14ac:dyDescent="0.25">
      <c r="A329" s="352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  <c r="AE329" s="352"/>
      <c r="AF329" s="352"/>
      <c r="AG329" s="352"/>
      <c r="AH329" s="352"/>
    </row>
    <row r="330" spans="1:34" ht="12.75" customHeight="1" x14ac:dyDescent="0.25">
      <c r="A330" s="352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  <c r="AE330" s="352"/>
      <c r="AF330" s="352"/>
      <c r="AG330" s="352"/>
      <c r="AH330" s="352"/>
    </row>
    <row r="331" spans="1:34" ht="12.75" customHeight="1" x14ac:dyDescent="0.25">
      <c r="A331" s="352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  <c r="AE331" s="352"/>
      <c r="AF331" s="352"/>
      <c r="AG331" s="352"/>
      <c r="AH331" s="352"/>
    </row>
    <row r="332" spans="1:34" ht="12.75" customHeight="1" x14ac:dyDescent="0.25">
      <c r="A332" s="352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  <c r="AE332" s="352"/>
      <c r="AF332" s="352"/>
      <c r="AG332" s="352"/>
      <c r="AH332" s="352"/>
    </row>
    <row r="333" spans="1:34" ht="12.75" customHeight="1" x14ac:dyDescent="0.25">
      <c r="A333" s="352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  <c r="AE333" s="352"/>
      <c r="AF333" s="352"/>
      <c r="AG333" s="352"/>
      <c r="AH333" s="352"/>
    </row>
    <row r="334" spans="1:34" ht="12.75" customHeight="1" x14ac:dyDescent="0.25">
      <c r="A334" s="352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  <c r="AE334" s="352"/>
      <c r="AF334" s="352"/>
      <c r="AG334" s="352"/>
      <c r="AH334" s="352"/>
    </row>
    <row r="335" spans="1:34" ht="12.75" customHeight="1" x14ac:dyDescent="0.25">
      <c r="A335" s="352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  <c r="AE335" s="352"/>
      <c r="AF335" s="352"/>
      <c r="AG335" s="352"/>
      <c r="AH335" s="352"/>
    </row>
    <row r="336" spans="1:34" ht="12.75" customHeight="1" x14ac:dyDescent="0.25">
      <c r="A336" s="352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  <c r="AE336" s="352"/>
      <c r="AF336" s="352"/>
      <c r="AG336" s="352"/>
      <c r="AH336" s="352"/>
    </row>
    <row r="337" spans="1:34" ht="12.75" customHeight="1" x14ac:dyDescent="0.25">
      <c r="A337" s="352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  <c r="AE337" s="352"/>
      <c r="AF337" s="352"/>
      <c r="AG337" s="352"/>
      <c r="AH337" s="352"/>
    </row>
    <row r="338" spans="1:34" ht="12.75" customHeight="1" x14ac:dyDescent="0.25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  <c r="AE338" s="352"/>
      <c r="AF338" s="352"/>
      <c r="AG338" s="352"/>
      <c r="AH338" s="352"/>
    </row>
    <row r="339" spans="1:34" ht="12.75" customHeight="1" x14ac:dyDescent="0.25">
      <c r="A339" s="352"/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  <c r="L339" s="352"/>
      <c r="M339" s="352"/>
      <c r="N339" s="352"/>
      <c r="O339" s="352"/>
      <c r="P339" s="352"/>
      <c r="Q339" s="352"/>
      <c r="R339" s="352"/>
      <c r="S339" s="352"/>
      <c r="T339" s="352"/>
      <c r="U339" s="352"/>
      <c r="V339" s="352"/>
      <c r="W339" s="352"/>
      <c r="X339" s="352"/>
      <c r="Y339" s="352"/>
      <c r="Z339" s="352"/>
      <c r="AA339" s="352"/>
      <c r="AB339" s="352"/>
      <c r="AC339" s="352"/>
      <c r="AD339" s="352"/>
      <c r="AE339" s="352"/>
      <c r="AF339" s="352"/>
      <c r="AG339" s="352"/>
      <c r="AH339" s="352"/>
    </row>
    <row r="340" spans="1:34" ht="12.75" customHeight="1" x14ac:dyDescent="0.25">
      <c r="A340" s="352"/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  <c r="L340" s="352"/>
      <c r="M340" s="352"/>
      <c r="N340" s="352"/>
      <c r="O340" s="352"/>
      <c r="P340" s="352"/>
      <c r="Q340" s="352"/>
      <c r="R340" s="352"/>
      <c r="S340" s="352"/>
      <c r="T340" s="352"/>
      <c r="U340" s="352"/>
      <c r="V340" s="352"/>
      <c r="W340" s="352"/>
      <c r="X340" s="352"/>
      <c r="Y340" s="352"/>
      <c r="Z340" s="352"/>
      <c r="AA340" s="352"/>
      <c r="AB340" s="352"/>
      <c r="AC340" s="352"/>
      <c r="AD340" s="352"/>
      <c r="AE340" s="352"/>
      <c r="AF340" s="352"/>
      <c r="AG340" s="352"/>
      <c r="AH340" s="352"/>
    </row>
    <row r="341" spans="1:34" ht="12.75" customHeight="1" x14ac:dyDescent="0.25">
      <c r="A341" s="352"/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  <c r="AE341" s="352"/>
      <c r="AF341" s="352"/>
      <c r="AG341" s="352"/>
      <c r="AH341" s="352"/>
    </row>
    <row r="342" spans="1:34" ht="12.75" customHeight="1" x14ac:dyDescent="0.25">
      <c r="A342" s="352"/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  <c r="L342" s="352"/>
      <c r="M342" s="352"/>
      <c r="N342" s="352"/>
      <c r="O342" s="352"/>
      <c r="P342" s="352"/>
      <c r="Q342" s="352"/>
      <c r="R342" s="352"/>
      <c r="S342" s="352"/>
      <c r="T342" s="352"/>
      <c r="U342" s="352"/>
      <c r="V342" s="352"/>
      <c r="W342" s="352"/>
      <c r="X342" s="352"/>
      <c r="Y342" s="352"/>
      <c r="Z342" s="352"/>
      <c r="AA342" s="352"/>
      <c r="AB342" s="352"/>
      <c r="AC342" s="352"/>
      <c r="AD342" s="352"/>
      <c r="AE342" s="352"/>
      <c r="AF342" s="352"/>
      <c r="AG342" s="352"/>
      <c r="AH342" s="352"/>
    </row>
    <row r="343" spans="1:34" ht="12.75" customHeight="1" x14ac:dyDescent="0.25">
      <c r="A343" s="352"/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2"/>
      <c r="P343" s="352"/>
      <c r="Q343" s="352"/>
      <c r="R343" s="352"/>
      <c r="S343" s="352"/>
      <c r="T343" s="352"/>
      <c r="U343" s="352"/>
      <c r="V343" s="352"/>
      <c r="W343" s="352"/>
      <c r="X343" s="352"/>
      <c r="Y343" s="352"/>
      <c r="Z343" s="352"/>
      <c r="AA343" s="352"/>
      <c r="AB343" s="352"/>
      <c r="AC343" s="352"/>
      <c r="AD343" s="352"/>
      <c r="AE343" s="352"/>
      <c r="AF343" s="352"/>
      <c r="AG343" s="352"/>
      <c r="AH343" s="352"/>
    </row>
    <row r="344" spans="1:34" ht="12.75" customHeight="1" x14ac:dyDescent="0.25">
      <c r="A344" s="352"/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  <c r="L344" s="352"/>
      <c r="M344" s="352"/>
      <c r="N344" s="352"/>
      <c r="O344" s="352"/>
      <c r="P344" s="352"/>
      <c r="Q344" s="352"/>
      <c r="R344" s="352"/>
      <c r="S344" s="352"/>
      <c r="T344" s="352"/>
      <c r="U344" s="352"/>
      <c r="V344" s="352"/>
      <c r="W344" s="352"/>
      <c r="X344" s="352"/>
      <c r="Y344" s="352"/>
      <c r="Z344" s="352"/>
      <c r="AA344" s="352"/>
      <c r="AB344" s="352"/>
      <c r="AC344" s="352"/>
      <c r="AD344" s="352"/>
      <c r="AE344" s="352"/>
      <c r="AF344" s="352"/>
      <c r="AG344" s="352"/>
      <c r="AH344" s="352"/>
    </row>
    <row r="345" spans="1:34" ht="12.75" customHeight="1" x14ac:dyDescent="0.25">
      <c r="A345" s="352"/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  <c r="L345" s="352"/>
      <c r="M345" s="352"/>
      <c r="N345" s="352"/>
      <c r="O345" s="352"/>
      <c r="P345" s="352"/>
      <c r="Q345" s="352"/>
      <c r="R345" s="352"/>
      <c r="S345" s="352"/>
      <c r="T345" s="352"/>
      <c r="U345" s="352"/>
      <c r="V345" s="352"/>
      <c r="W345" s="352"/>
      <c r="X345" s="352"/>
      <c r="Y345" s="352"/>
      <c r="Z345" s="352"/>
      <c r="AA345" s="352"/>
      <c r="AB345" s="352"/>
      <c r="AC345" s="352"/>
      <c r="AD345" s="352"/>
      <c r="AE345" s="352"/>
      <c r="AF345" s="352"/>
      <c r="AG345" s="352"/>
      <c r="AH345" s="352"/>
    </row>
    <row r="346" spans="1:34" ht="12.75" customHeight="1" x14ac:dyDescent="0.25">
      <c r="A346" s="352"/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  <c r="L346" s="352"/>
      <c r="M346" s="352"/>
      <c r="N346" s="352"/>
      <c r="O346" s="352"/>
      <c r="P346" s="352"/>
      <c r="Q346" s="352"/>
      <c r="R346" s="352"/>
      <c r="S346" s="352"/>
      <c r="T346" s="352"/>
      <c r="U346" s="352"/>
      <c r="V346" s="352"/>
      <c r="W346" s="352"/>
      <c r="X346" s="352"/>
      <c r="Y346" s="352"/>
      <c r="Z346" s="352"/>
      <c r="AA346" s="352"/>
      <c r="AB346" s="352"/>
      <c r="AC346" s="352"/>
      <c r="AD346" s="352"/>
      <c r="AE346" s="352"/>
      <c r="AF346" s="352"/>
      <c r="AG346" s="352"/>
      <c r="AH346" s="352"/>
    </row>
    <row r="347" spans="1:34" ht="12.75" customHeight="1" x14ac:dyDescent="0.25">
      <c r="A347" s="352"/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  <c r="L347" s="352"/>
      <c r="M347" s="352"/>
      <c r="N347" s="352"/>
      <c r="O347" s="352"/>
      <c r="P347" s="352"/>
      <c r="Q347" s="352"/>
      <c r="R347" s="352"/>
      <c r="S347" s="352"/>
      <c r="T347" s="352"/>
      <c r="U347" s="352"/>
      <c r="V347" s="352"/>
      <c r="W347" s="352"/>
      <c r="X347" s="352"/>
      <c r="Y347" s="352"/>
      <c r="Z347" s="352"/>
      <c r="AA347" s="352"/>
      <c r="AB347" s="352"/>
      <c r="AC347" s="352"/>
      <c r="AD347" s="352"/>
      <c r="AE347" s="352"/>
      <c r="AF347" s="352"/>
      <c r="AG347" s="352"/>
      <c r="AH347" s="352"/>
    </row>
    <row r="348" spans="1:34" ht="12.75" customHeight="1" x14ac:dyDescent="0.25">
      <c r="A348" s="352"/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  <c r="L348" s="352"/>
      <c r="M348" s="352"/>
      <c r="N348" s="352"/>
      <c r="O348" s="352"/>
      <c r="P348" s="352"/>
      <c r="Q348" s="352"/>
      <c r="R348" s="352"/>
      <c r="S348" s="352"/>
      <c r="T348" s="352"/>
      <c r="U348" s="352"/>
      <c r="V348" s="352"/>
      <c r="W348" s="352"/>
      <c r="X348" s="352"/>
      <c r="Y348" s="352"/>
      <c r="Z348" s="352"/>
      <c r="AA348" s="352"/>
      <c r="AB348" s="352"/>
      <c r="AC348" s="352"/>
      <c r="AD348" s="352"/>
      <c r="AE348" s="352"/>
      <c r="AF348" s="352"/>
      <c r="AG348" s="352"/>
      <c r="AH348" s="352"/>
    </row>
    <row r="349" spans="1:34" ht="12.75" customHeight="1" x14ac:dyDescent="0.25">
      <c r="A349" s="352"/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  <c r="L349" s="352"/>
      <c r="M349" s="352"/>
      <c r="N349" s="352"/>
      <c r="O349" s="352"/>
      <c r="P349" s="352"/>
      <c r="Q349" s="352"/>
      <c r="R349" s="352"/>
      <c r="S349" s="352"/>
      <c r="T349" s="352"/>
      <c r="U349" s="352"/>
      <c r="V349" s="352"/>
      <c r="W349" s="352"/>
      <c r="X349" s="352"/>
      <c r="Y349" s="352"/>
      <c r="Z349" s="352"/>
      <c r="AA349" s="352"/>
      <c r="AB349" s="352"/>
      <c r="AC349" s="352"/>
      <c r="AD349" s="352"/>
      <c r="AE349" s="352"/>
      <c r="AF349" s="352"/>
      <c r="AG349" s="352"/>
      <c r="AH349" s="352"/>
    </row>
    <row r="350" spans="1:34" ht="12.75" customHeight="1" x14ac:dyDescent="0.25">
      <c r="A350" s="352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  <c r="AE350" s="352"/>
      <c r="AF350" s="352"/>
      <c r="AG350" s="352"/>
      <c r="AH350" s="352"/>
    </row>
    <row r="351" spans="1:34" ht="12.75" customHeight="1" x14ac:dyDescent="0.25">
      <c r="A351" s="352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  <c r="AE351" s="352"/>
      <c r="AF351" s="352"/>
      <c r="AG351" s="352"/>
      <c r="AH351" s="352"/>
    </row>
    <row r="352" spans="1:34" ht="12.75" customHeight="1" x14ac:dyDescent="0.25">
      <c r="A352" s="352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  <c r="AE352" s="352"/>
      <c r="AF352" s="352"/>
      <c r="AG352" s="352"/>
      <c r="AH352" s="352"/>
    </row>
    <row r="353" spans="1:34" ht="12.75" customHeight="1" x14ac:dyDescent="0.25">
      <c r="A353" s="352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  <c r="AE353" s="352"/>
      <c r="AF353" s="352"/>
      <c r="AG353" s="352"/>
      <c r="AH353" s="352"/>
    </row>
    <row r="354" spans="1:34" ht="12.75" customHeight="1" x14ac:dyDescent="0.25">
      <c r="A354" s="352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  <c r="AE354" s="352"/>
      <c r="AF354" s="352"/>
      <c r="AG354" s="352"/>
      <c r="AH354" s="352"/>
    </row>
    <row r="355" spans="1:34" ht="12.75" customHeight="1" x14ac:dyDescent="0.25">
      <c r="A355" s="352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  <c r="AE355" s="352"/>
      <c r="AF355" s="352"/>
      <c r="AG355" s="352"/>
      <c r="AH355" s="352"/>
    </row>
    <row r="356" spans="1:34" ht="12.75" customHeight="1" x14ac:dyDescent="0.25">
      <c r="A356" s="352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  <c r="AE356" s="352"/>
      <c r="AF356" s="352"/>
      <c r="AG356" s="352"/>
      <c r="AH356" s="352"/>
    </row>
    <row r="357" spans="1:34" ht="12.75" customHeight="1" x14ac:dyDescent="0.25">
      <c r="A357" s="352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  <c r="AE357" s="352"/>
      <c r="AF357" s="352"/>
      <c r="AG357" s="352"/>
      <c r="AH357" s="352"/>
    </row>
    <row r="358" spans="1:34" ht="12.75" customHeight="1" x14ac:dyDescent="0.25">
      <c r="A358" s="352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  <c r="AE358" s="352"/>
      <c r="AF358" s="352"/>
      <c r="AG358" s="352"/>
      <c r="AH358" s="352"/>
    </row>
    <row r="359" spans="1:34" ht="12.75" customHeight="1" x14ac:dyDescent="0.25">
      <c r="A359" s="352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  <c r="AE359" s="352"/>
      <c r="AF359" s="352"/>
      <c r="AG359" s="352"/>
      <c r="AH359" s="352"/>
    </row>
    <row r="360" spans="1:34" ht="12.75" customHeight="1" x14ac:dyDescent="0.25">
      <c r="A360" s="352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  <c r="AE360" s="352"/>
      <c r="AF360" s="352"/>
      <c r="AG360" s="352"/>
      <c r="AH360" s="352"/>
    </row>
    <row r="361" spans="1:34" ht="12.75" customHeight="1" x14ac:dyDescent="0.25">
      <c r="A361" s="352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  <c r="AE361" s="352"/>
      <c r="AF361" s="352"/>
      <c r="AG361" s="352"/>
      <c r="AH361" s="352"/>
    </row>
    <row r="362" spans="1:34" ht="12.75" customHeight="1" x14ac:dyDescent="0.25">
      <c r="A362" s="352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  <c r="AE362" s="352"/>
      <c r="AF362" s="352"/>
      <c r="AG362" s="352"/>
      <c r="AH362" s="352"/>
    </row>
    <row r="363" spans="1:34" ht="12.75" customHeight="1" x14ac:dyDescent="0.25">
      <c r="A363" s="352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  <c r="AE363" s="352"/>
      <c r="AF363" s="352"/>
      <c r="AG363" s="352"/>
      <c r="AH363" s="352"/>
    </row>
    <row r="364" spans="1:34" ht="12.75" customHeight="1" x14ac:dyDescent="0.25">
      <c r="A364" s="352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  <c r="AE364" s="352"/>
      <c r="AF364" s="352"/>
      <c r="AG364" s="352"/>
      <c r="AH364" s="352"/>
    </row>
    <row r="365" spans="1:34" ht="12.75" customHeight="1" x14ac:dyDescent="0.25">
      <c r="A365" s="352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  <c r="AE365" s="352"/>
      <c r="AF365" s="352"/>
      <c r="AG365" s="352"/>
      <c r="AH365" s="352"/>
    </row>
    <row r="366" spans="1:34" ht="12.75" customHeight="1" x14ac:dyDescent="0.25">
      <c r="A366" s="352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  <c r="AE366" s="352"/>
      <c r="AF366" s="352"/>
      <c r="AG366" s="352"/>
      <c r="AH366" s="352"/>
    </row>
    <row r="367" spans="1:34" ht="12.75" customHeight="1" x14ac:dyDescent="0.25">
      <c r="A367" s="352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  <c r="AE367" s="352"/>
      <c r="AF367" s="352"/>
      <c r="AG367" s="352"/>
      <c r="AH367" s="352"/>
    </row>
    <row r="368" spans="1:34" ht="12.75" customHeight="1" x14ac:dyDescent="0.25">
      <c r="A368" s="352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  <c r="AE368" s="352"/>
      <c r="AF368" s="352"/>
      <c r="AG368" s="352"/>
      <c r="AH368" s="352"/>
    </row>
    <row r="369" spans="1:34" ht="12.75" customHeight="1" x14ac:dyDescent="0.25">
      <c r="A369" s="352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  <c r="AE369" s="352"/>
      <c r="AF369" s="352"/>
      <c r="AG369" s="352"/>
      <c r="AH369" s="352"/>
    </row>
    <row r="370" spans="1:34" ht="12.75" customHeight="1" x14ac:dyDescent="0.25">
      <c r="A370" s="352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  <c r="AE370" s="352"/>
      <c r="AF370" s="352"/>
      <c r="AG370" s="352"/>
      <c r="AH370" s="352"/>
    </row>
    <row r="371" spans="1:34" ht="12.75" customHeight="1" x14ac:dyDescent="0.25">
      <c r="A371" s="352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  <c r="AE371" s="352"/>
      <c r="AF371" s="352"/>
      <c r="AG371" s="352"/>
      <c r="AH371" s="352"/>
    </row>
    <row r="372" spans="1:34" ht="12.75" customHeight="1" x14ac:dyDescent="0.25">
      <c r="A372" s="352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  <c r="AE372" s="352"/>
      <c r="AF372" s="352"/>
      <c r="AG372" s="352"/>
      <c r="AH372" s="352"/>
    </row>
    <row r="373" spans="1:34" ht="12.75" customHeight="1" x14ac:dyDescent="0.25">
      <c r="A373" s="352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  <c r="AE373" s="352"/>
      <c r="AF373" s="352"/>
      <c r="AG373" s="352"/>
      <c r="AH373" s="352"/>
    </row>
    <row r="374" spans="1:34" ht="12.75" customHeight="1" x14ac:dyDescent="0.25">
      <c r="A374" s="352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  <c r="AE374" s="352"/>
      <c r="AF374" s="352"/>
      <c r="AG374" s="352"/>
      <c r="AH374" s="352"/>
    </row>
    <row r="375" spans="1:34" ht="12.75" customHeight="1" x14ac:dyDescent="0.25">
      <c r="A375" s="352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  <c r="AE375" s="352"/>
      <c r="AF375" s="352"/>
      <c r="AG375" s="352"/>
      <c r="AH375" s="352"/>
    </row>
    <row r="376" spans="1:34" ht="12.75" customHeight="1" x14ac:dyDescent="0.25">
      <c r="A376" s="352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  <c r="AE376" s="352"/>
      <c r="AF376" s="352"/>
      <c r="AG376" s="352"/>
      <c r="AH376" s="352"/>
    </row>
    <row r="377" spans="1:34" ht="12.75" customHeight="1" x14ac:dyDescent="0.25">
      <c r="A377" s="352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  <c r="AE377" s="352"/>
      <c r="AF377" s="352"/>
      <c r="AG377" s="352"/>
      <c r="AH377" s="352"/>
    </row>
    <row r="378" spans="1:34" ht="12.75" customHeight="1" x14ac:dyDescent="0.25">
      <c r="A378" s="352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  <c r="AE378" s="352"/>
      <c r="AF378" s="352"/>
      <c r="AG378" s="352"/>
      <c r="AH378" s="352"/>
    </row>
    <row r="379" spans="1:34" ht="12.75" customHeight="1" x14ac:dyDescent="0.25">
      <c r="A379" s="352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  <c r="AE379" s="352"/>
      <c r="AF379" s="352"/>
      <c r="AG379" s="352"/>
      <c r="AH379" s="352"/>
    </row>
    <row r="380" spans="1:34" ht="12.75" customHeight="1" x14ac:dyDescent="0.25">
      <c r="A380" s="352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  <c r="AE380" s="352"/>
      <c r="AF380" s="352"/>
      <c r="AG380" s="352"/>
      <c r="AH380" s="352"/>
    </row>
    <row r="381" spans="1:34" ht="12.75" customHeight="1" x14ac:dyDescent="0.25">
      <c r="A381" s="352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  <c r="AE381" s="352"/>
      <c r="AF381" s="352"/>
      <c r="AG381" s="352"/>
      <c r="AH381" s="352"/>
    </row>
    <row r="382" spans="1:34" ht="12.75" customHeight="1" x14ac:dyDescent="0.25">
      <c r="A382" s="352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  <c r="AE382" s="352"/>
      <c r="AF382" s="352"/>
      <c r="AG382" s="352"/>
      <c r="AH382" s="352"/>
    </row>
    <row r="383" spans="1:34" ht="12.75" customHeight="1" x14ac:dyDescent="0.25">
      <c r="A383" s="352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  <c r="AE383" s="352"/>
      <c r="AF383" s="352"/>
      <c r="AG383" s="352"/>
      <c r="AH383" s="352"/>
    </row>
    <row r="384" spans="1:34" ht="12.75" customHeight="1" x14ac:dyDescent="0.25">
      <c r="A384" s="352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  <c r="AE384" s="352"/>
      <c r="AF384" s="352"/>
      <c r="AG384" s="352"/>
      <c r="AH384" s="352"/>
    </row>
    <row r="385" spans="1:34" ht="12.75" customHeight="1" x14ac:dyDescent="0.25">
      <c r="A385" s="352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  <c r="AE385" s="352"/>
      <c r="AF385" s="352"/>
      <c r="AG385" s="352"/>
      <c r="AH385" s="352"/>
    </row>
    <row r="386" spans="1:34" ht="12.75" customHeight="1" x14ac:dyDescent="0.25">
      <c r="A386" s="352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  <c r="AE386" s="352"/>
      <c r="AF386" s="352"/>
      <c r="AG386" s="352"/>
      <c r="AH386" s="352"/>
    </row>
    <row r="387" spans="1:34" ht="12.75" customHeight="1" x14ac:dyDescent="0.25">
      <c r="A387" s="352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  <c r="AE387" s="352"/>
      <c r="AF387" s="352"/>
      <c r="AG387" s="352"/>
      <c r="AH387" s="352"/>
    </row>
    <row r="388" spans="1:34" ht="12.75" customHeight="1" x14ac:dyDescent="0.25">
      <c r="A388" s="352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  <c r="AE388" s="352"/>
      <c r="AF388" s="352"/>
      <c r="AG388" s="352"/>
      <c r="AH388" s="352"/>
    </row>
    <row r="389" spans="1:34" ht="12.75" customHeight="1" x14ac:dyDescent="0.25">
      <c r="A389" s="352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  <c r="AE389" s="352"/>
      <c r="AF389" s="352"/>
      <c r="AG389" s="352"/>
      <c r="AH389" s="352"/>
    </row>
    <row r="390" spans="1:34" ht="12.75" customHeight="1" x14ac:dyDescent="0.25">
      <c r="A390" s="352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  <c r="AE390" s="352"/>
      <c r="AF390" s="352"/>
      <c r="AG390" s="352"/>
      <c r="AH390" s="352"/>
    </row>
    <row r="391" spans="1:34" ht="12.75" customHeight="1" x14ac:dyDescent="0.25">
      <c r="A391" s="352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  <c r="AE391" s="352"/>
      <c r="AF391" s="352"/>
      <c r="AG391" s="352"/>
      <c r="AH391" s="352"/>
    </row>
    <row r="392" spans="1:34" ht="12.75" customHeight="1" x14ac:dyDescent="0.25">
      <c r="A392" s="352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  <c r="AE392" s="352"/>
      <c r="AF392" s="352"/>
      <c r="AG392" s="352"/>
      <c r="AH392" s="352"/>
    </row>
    <row r="393" spans="1:34" ht="12.75" customHeight="1" x14ac:dyDescent="0.25">
      <c r="A393" s="352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  <c r="AE393" s="352"/>
      <c r="AF393" s="352"/>
      <c r="AG393" s="352"/>
      <c r="AH393" s="352"/>
    </row>
    <row r="394" spans="1:34" ht="12.75" customHeight="1" x14ac:dyDescent="0.25">
      <c r="A394" s="352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  <c r="AE394" s="352"/>
      <c r="AF394" s="352"/>
      <c r="AG394" s="352"/>
      <c r="AH394" s="352"/>
    </row>
    <row r="395" spans="1:34" ht="12.75" customHeight="1" x14ac:dyDescent="0.25">
      <c r="A395" s="352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  <c r="AE395" s="352"/>
      <c r="AF395" s="352"/>
      <c r="AG395" s="352"/>
      <c r="AH395" s="352"/>
    </row>
    <row r="396" spans="1:34" ht="12.75" customHeight="1" x14ac:dyDescent="0.25">
      <c r="A396" s="352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  <c r="AE396" s="352"/>
      <c r="AF396" s="352"/>
      <c r="AG396" s="352"/>
      <c r="AH396" s="352"/>
    </row>
    <row r="397" spans="1:34" ht="12.75" customHeight="1" x14ac:dyDescent="0.25">
      <c r="A397" s="352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  <c r="AE397" s="352"/>
      <c r="AF397" s="352"/>
      <c r="AG397" s="352"/>
      <c r="AH397" s="352"/>
    </row>
    <row r="398" spans="1:34" ht="12.75" customHeight="1" x14ac:dyDescent="0.25">
      <c r="A398" s="352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  <c r="AE398" s="352"/>
      <c r="AF398" s="352"/>
      <c r="AG398" s="352"/>
      <c r="AH398" s="352"/>
    </row>
    <row r="399" spans="1:34" ht="12.75" customHeight="1" x14ac:dyDescent="0.25">
      <c r="A399" s="352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  <c r="AE399" s="352"/>
      <c r="AF399" s="352"/>
      <c r="AG399" s="352"/>
      <c r="AH399" s="352"/>
    </row>
    <row r="400" spans="1:34" ht="12.75" customHeight="1" x14ac:dyDescent="0.25">
      <c r="A400" s="352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  <c r="AE400" s="352"/>
      <c r="AF400" s="352"/>
      <c r="AG400" s="352"/>
      <c r="AH400" s="352"/>
    </row>
    <row r="401" spans="1:34" ht="12.75" customHeight="1" x14ac:dyDescent="0.25">
      <c r="A401" s="352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  <c r="AE401" s="352"/>
      <c r="AF401" s="352"/>
      <c r="AG401" s="352"/>
      <c r="AH401" s="352"/>
    </row>
    <row r="402" spans="1:34" ht="12.75" customHeight="1" x14ac:dyDescent="0.25">
      <c r="A402" s="352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  <c r="AE402" s="352"/>
      <c r="AF402" s="352"/>
      <c r="AG402" s="352"/>
      <c r="AH402" s="352"/>
    </row>
    <row r="403" spans="1:34" ht="12.75" customHeight="1" x14ac:dyDescent="0.25">
      <c r="A403" s="352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  <c r="AE403" s="352"/>
      <c r="AF403" s="352"/>
      <c r="AG403" s="352"/>
      <c r="AH403" s="352"/>
    </row>
    <row r="404" spans="1:34" ht="12.75" customHeight="1" x14ac:dyDescent="0.25">
      <c r="A404" s="352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  <c r="AE404" s="352"/>
      <c r="AF404" s="352"/>
      <c r="AG404" s="352"/>
      <c r="AH404" s="352"/>
    </row>
    <row r="405" spans="1:34" ht="12.75" customHeight="1" x14ac:dyDescent="0.25">
      <c r="A405" s="352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  <c r="AE405" s="352"/>
      <c r="AF405" s="352"/>
      <c r="AG405" s="352"/>
      <c r="AH405" s="352"/>
    </row>
    <row r="406" spans="1:34" ht="12.75" customHeight="1" x14ac:dyDescent="0.25">
      <c r="A406" s="352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  <c r="AE406" s="352"/>
      <c r="AF406" s="352"/>
      <c r="AG406" s="352"/>
      <c r="AH406" s="352"/>
    </row>
    <row r="407" spans="1:34" ht="12.75" customHeight="1" x14ac:dyDescent="0.25">
      <c r="A407" s="352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  <c r="AE407" s="352"/>
      <c r="AF407" s="352"/>
      <c r="AG407" s="352"/>
      <c r="AH407" s="352"/>
    </row>
    <row r="408" spans="1:34" ht="12.75" customHeight="1" x14ac:dyDescent="0.25">
      <c r="A408" s="352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  <c r="AE408" s="352"/>
      <c r="AF408" s="352"/>
      <c r="AG408" s="352"/>
      <c r="AH408" s="352"/>
    </row>
    <row r="409" spans="1:34" ht="12.75" customHeight="1" x14ac:dyDescent="0.25">
      <c r="A409" s="352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  <c r="AE409" s="352"/>
      <c r="AF409" s="352"/>
      <c r="AG409" s="352"/>
      <c r="AH409" s="352"/>
    </row>
    <row r="410" spans="1:34" ht="12.75" customHeight="1" x14ac:dyDescent="0.25">
      <c r="A410" s="352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  <c r="AE410" s="352"/>
      <c r="AF410" s="352"/>
      <c r="AG410" s="352"/>
      <c r="AH410" s="352"/>
    </row>
    <row r="411" spans="1:34" ht="12.75" customHeight="1" x14ac:dyDescent="0.25">
      <c r="A411" s="352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  <c r="AE411" s="352"/>
      <c r="AF411" s="352"/>
      <c r="AG411" s="352"/>
      <c r="AH411" s="352"/>
    </row>
    <row r="412" spans="1:34" ht="12.75" customHeight="1" x14ac:dyDescent="0.25">
      <c r="A412" s="352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  <c r="AE412" s="352"/>
      <c r="AF412" s="352"/>
      <c r="AG412" s="352"/>
      <c r="AH412" s="352"/>
    </row>
    <row r="413" spans="1:34" ht="12.75" customHeight="1" x14ac:dyDescent="0.25">
      <c r="A413" s="352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  <c r="AE413" s="352"/>
      <c r="AF413" s="352"/>
      <c r="AG413" s="352"/>
      <c r="AH413" s="352"/>
    </row>
    <row r="414" spans="1:34" ht="12.75" customHeight="1" x14ac:dyDescent="0.25">
      <c r="A414" s="352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  <c r="AE414" s="352"/>
      <c r="AF414" s="352"/>
      <c r="AG414" s="352"/>
      <c r="AH414" s="352"/>
    </row>
    <row r="415" spans="1:34" ht="12.75" customHeight="1" x14ac:dyDescent="0.25">
      <c r="A415" s="352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  <c r="AE415" s="352"/>
      <c r="AF415" s="352"/>
      <c r="AG415" s="352"/>
      <c r="AH415" s="352"/>
    </row>
    <row r="416" spans="1:34" ht="12.75" customHeight="1" x14ac:dyDescent="0.25">
      <c r="A416" s="352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  <c r="AE416" s="352"/>
      <c r="AF416" s="352"/>
      <c r="AG416" s="352"/>
      <c r="AH416" s="352"/>
    </row>
    <row r="417" spans="1:34" ht="12.75" customHeight="1" x14ac:dyDescent="0.25">
      <c r="A417" s="352"/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  <c r="L417" s="352"/>
      <c r="M417" s="352"/>
      <c r="N417" s="352"/>
      <c r="O417" s="352"/>
      <c r="P417" s="352"/>
      <c r="Q417" s="352"/>
      <c r="R417" s="352"/>
      <c r="S417" s="352"/>
      <c r="T417" s="352"/>
      <c r="U417" s="352"/>
      <c r="V417" s="352"/>
      <c r="W417" s="352"/>
      <c r="X417" s="352"/>
      <c r="Y417" s="352"/>
      <c r="Z417" s="352"/>
      <c r="AA417" s="352"/>
      <c r="AB417" s="352"/>
      <c r="AC417" s="352"/>
      <c r="AD417" s="352"/>
      <c r="AE417" s="352"/>
      <c r="AF417" s="352"/>
      <c r="AG417" s="352"/>
      <c r="AH417" s="352"/>
    </row>
    <row r="418" spans="1:34" ht="12.75" customHeight="1" x14ac:dyDescent="0.25">
      <c r="A418" s="352"/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  <c r="L418" s="352"/>
      <c r="M418" s="352"/>
      <c r="N418" s="352"/>
      <c r="O418" s="352"/>
      <c r="P418" s="352"/>
      <c r="Q418" s="352"/>
      <c r="R418" s="352"/>
      <c r="S418" s="352"/>
      <c r="T418" s="352"/>
      <c r="U418" s="352"/>
      <c r="V418" s="352"/>
      <c r="W418" s="352"/>
      <c r="X418" s="352"/>
      <c r="Y418" s="352"/>
      <c r="Z418" s="352"/>
      <c r="AA418" s="352"/>
      <c r="AB418" s="352"/>
      <c r="AC418" s="352"/>
      <c r="AD418" s="352"/>
      <c r="AE418" s="352"/>
      <c r="AF418" s="352"/>
      <c r="AG418" s="352"/>
      <c r="AH418" s="352"/>
    </row>
    <row r="419" spans="1:34" ht="12.75" customHeight="1" x14ac:dyDescent="0.25">
      <c r="A419" s="352"/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  <c r="U419" s="352"/>
      <c r="V419" s="352"/>
      <c r="W419" s="352"/>
      <c r="X419" s="352"/>
      <c r="Y419" s="352"/>
      <c r="Z419" s="352"/>
      <c r="AA419" s="352"/>
      <c r="AB419" s="352"/>
      <c r="AC419" s="352"/>
      <c r="AD419" s="352"/>
      <c r="AE419" s="352"/>
      <c r="AF419" s="352"/>
      <c r="AG419" s="352"/>
      <c r="AH419" s="352"/>
    </row>
    <row r="420" spans="1:34" ht="12.75" customHeight="1" x14ac:dyDescent="0.25">
      <c r="A420" s="352"/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  <c r="L420" s="352"/>
      <c r="M420" s="352"/>
      <c r="N420" s="352"/>
      <c r="O420" s="352"/>
      <c r="P420" s="352"/>
      <c r="Q420" s="352"/>
      <c r="R420" s="352"/>
      <c r="S420" s="352"/>
      <c r="T420" s="352"/>
      <c r="U420" s="352"/>
      <c r="V420" s="352"/>
      <c r="W420" s="352"/>
      <c r="X420" s="352"/>
      <c r="Y420" s="352"/>
      <c r="Z420" s="352"/>
      <c r="AA420" s="352"/>
      <c r="AB420" s="352"/>
      <c r="AC420" s="352"/>
      <c r="AD420" s="352"/>
      <c r="AE420" s="352"/>
      <c r="AF420" s="352"/>
      <c r="AG420" s="352"/>
      <c r="AH420" s="352"/>
    </row>
    <row r="421" spans="1:34" ht="12.75" customHeight="1" x14ac:dyDescent="0.25">
      <c r="A421" s="352"/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  <c r="L421" s="352"/>
      <c r="M421" s="352"/>
      <c r="N421" s="352"/>
      <c r="O421" s="352"/>
      <c r="P421" s="352"/>
      <c r="Q421" s="352"/>
      <c r="R421" s="352"/>
      <c r="S421" s="352"/>
      <c r="T421" s="352"/>
      <c r="U421" s="352"/>
      <c r="V421" s="352"/>
      <c r="W421" s="352"/>
      <c r="X421" s="352"/>
      <c r="Y421" s="352"/>
      <c r="Z421" s="352"/>
      <c r="AA421" s="352"/>
      <c r="AB421" s="352"/>
      <c r="AC421" s="352"/>
      <c r="AD421" s="352"/>
      <c r="AE421" s="352"/>
      <c r="AF421" s="352"/>
      <c r="AG421" s="352"/>
      <c r="AH421" s="352"/>
    </row>
    <row r="422" spans="1:34" ht="12.75" customHeight="1" x14ac:dyDescent="0.25">
      <c r="A422" s="352"/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  <c r="L422" s="352"/>
      <c r="M422" s="352"/>
      <c r="N422" s="352"/>
      <c r="O422" s="352"/>
      <c r="P422" s="352"/>
      <c r="Q422" s="352"/>
      <c r="R422" s="352"/>
      <c r="S422" s="352"/>
      <c r="T422" s="352"/>
      <c r="U422" s="352"/>
      <c r="V422" s="352"/>
      <c r="W422" s="352"/>
      <c r="X422" s="352"/>
      <c r="Y422" s="352"/>
      <c r="Z422" s="352"/>
      <c r="AA422" s="352"/>
      <c r="AB422" s="352"/>
      <c r="AC422" s="352"/>
      <c r="AD422" s="352"/>
      <c r="AE422" s="352"/>
      <c r="AF422" s="352"/>
      <c r="AG422" s="352"/>
      <c r="AH422" s="352"/>
    </row>
    <row r="423" spans="1:34" ht="12.75" customHeight="1" x14ac:dyDescent="0.25">
      <c r="A423" s="352"/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  <c r="L423" s="352"/>
      <c r="M423" s="352"/>
      <c r="N423" s="352"/>
      <c r="O423" s="352"/>
      <c r="P423" s="352"/>
      <c r="Q423" s="352"/>
      <c r="R423" s="352"/>
      <c r="S423" s="352"/>
      <c r="T423" s="352"/>
      <c r="U423" s="352"/>
      <c r="V423" s="352"/>
      <c r="W423" s="352"/>
      <c r="X423" s="352"/>
      <c r="Y423" s="352"/>
      <c r="Z423" s="352"/>
      <c r="AA423" s="352"/>
      <c r="AB423" s="352"/>
      <c r="AC423" s="352"/>
      <c r="AD423" s="352"/>
      <c r="AE423" s="352"/>
      <c r="AF423" s="352"/>
      <c r="AG423" s="352"/>
      <c r="AH423" s="352"/>
    </row>
    <row r="424" spans="1:34" ht="12.75" customHeight="1" x14ac:dyDescent="0.25">
      <c r="A424" s="352"/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  <c r="L424" s="352"/>
      <c r="M424" s="352"/>
      <c r="N424" s="352"/>
      <c r="O424" s="352"/>
      <c r="P424" s="352"/>
      <c r="Q424" s="352"/>
      <c r="R424" s="352"/>
      <c r="S424" s="352"/>
      <c r="T424" s="352"/>
      <c r="U424" s="352"/>
      <c r="V424" s="352"/>
      <c r="W424" s="352"/>
      <c r="X424" s="352"/>
      <c r="Y424" s="352"/>
      <c r="Z424" s="352"/>
      <c r="AA424" s="352"/>
      <c r="AB424" s="352"/>
      <c r="AC424" s="352"/>
      <c r="AD424" s="352"/>
      <c r="AE424" s="352"/>
      <c r="AF424" s="352"/>
      <c r="AG424" s="352"/>
      <c r="AH424" s="352"/>
    </row>
    <row r="425" spans="1:34" ht="12.75" customHeight="1" x14ac:dyDescent="0.25">
      <c r="A425" s="352"/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2"/>
      <c r="P425" s="352"/>
      <c r="Q425" s="352"/>
      <c r="R425" s="352"/>
      <c r="S425" s="352"/>
      <c r="T425" s="352"/>
      <c r="U425" s="352"/>
      <c r="V425" s="352"/>
      <c r="W425" s="352"/>
      <c r="X425" s="352"/>
      <c r="Y425" s="352"/>
      <c r="Z425" s="352"/>
      <c r="AA425" s="352"/>
      <c r="AB425" s="352"/>
      <c r="AC425" s="352"/>
      <c r="AD425" s="352"/>
      <c r="AE425" s="352"/>
      <c r="AF425" s="352"/>
      <c r="AG425" s="352"/>
      <c r="AH425" s="352"/>
    </row>
    <row r="426" spans="1:34" ht="12.75" customHeight="1" x14ac:dyDescent="0.25">
      <c r="A426" s="352"/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  <c r="L426" s="352"/>
      <c r="M426" s="352"/>
      <c r="N426" s="352"/>
      <c r="O426" s="352"/>
      <c r="P426" s="352"/>
      <c r="Q426" s="352"/>
      <c r="R426" s="352"/>
      <c r="S426" s="352"/>
      <c r="T426" s="352"/>
      <c r="U426" s="352"/>
      <c r="V426" s="352"/>
      <c r="W426" s="352"/>
      <c r="X426" s="352"/>
      <c r="Y426" s="352"/>
      <c r="Z426" s="352"/>
      <c r="AA426" s="352"/>
      <c r="AB426" s="352"/>
      <c r="AC426" s="352"/>
      <c r="AD426" s="352"/>
      <c r="AE426" s="352"/>
      <c r="AF426" s="352"/>
      <c r="AG426" s="352"/>
      <c r="AH426" s="352"/>
    </row>
    <row r="427" spans="1:34" ht="12.75" customHeight="1" x14ac:dyDescent="0.25">
      <c r="A427" s="352"/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  <c r="L427" s="352"/>
      <c r="M427" s="352"/>
      <c r="N427" s="352"/>
      <c r="O427" s="352"/>
      <c r="P427" s="352"/>
      <c r="Q427" s="352"/>
      <c r="R427" s="352"/>
      <c r="S427" s="352"/>
      <c r="T427" s="352"/>
      <c r="U427" s="352"/>
      <c r="V427" s="352"/>
      <c r="W427" s="352"/>
      <c r="X427" s="352"/>
      <c r="Y427" s="352"/>
      <c r="Z427" s="352"/>
      <c r="AA427" s="352"/>
      <c r="AB427" s="352"/>
      <c r="AC427" s="352"/>
      <c r="AD427" s="352"/>
      <c r="AE427" s="352"/>
      <c r="AF427" s="352"/>
      <c r="AG427" s="352"/>
      <c r="AH427" s="352"/>
    </row>
    <row r="428" spans="1:34" ht="12.75" customHeight="1" x14ac:dyDescent="0.25">
      <c r="A428" s="352"/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  <c r="L428" s="352"/>
      <c r="M428" s="352"/>
      <c r="N428" s="352"/>
      <c r="O428" s="352"/>
      <c r="P428" s="352"/>
      <c r="Q428" s="352"/>
      <c r="R428" s="352"/>
      <c r="S428" s="352"/>
      <c r="T428" s="352"/>
      <c r="U428" s="352"/>
      <c r="V428" s="352"/>
      <c r="W428" s="352"/>
      <c r="X428" s="352"/>
      <c r="Y428" s="352"/>
      <c r="Z428" s="352"/>
      <c r="AA428" s="352"/>
      <c r="AB428" s="352"/>
      <c r="AC428" s="352"/>
      <c r="AD428" s="352"/>
      <c r="AE428" s="352"/>
      <c r="AF428" s="352"/>
      <c r="AG428" s="352"/>
      <c r="AH428" s="352"/>
    </row>
    <row r="429" spans="1:34" ht="12.75" customHeight="1" x14ac:dyDescent="0.25">
      <c r="A429" s="352"/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  <c r="L429" s="352"/>
      <c r="M429" s="352"/>
      <c r="N429" s="352"/>
      <c r="O429" s="352"/>
      <c r="P429" s="352"/>
      <c r="Q429" s="352"/>
      <c r="R429" s="352"/>
      <c r="S429" s="352"/>
      <c r="T429" s="352"/>
      <c r="U429" s="352"/>
      <c r="V429" s="352"/>
      <c r="W429" s="352"/>
      <c r="X429" s="352"/>
      <c r="Y429" s="352"/>
      <c r="Z429" s="352"/>
      <c r="AA429" s="352"/>
      <c r="AB429" s="352"/>
      <c r="AC429" s="352"/>
      <c r="AD429" s="352"/>
      <c r="AE429" s="352"/>
      <c r="AF429" s="352"/>
      <c r="AG429" s="352"/>
      <c r="AH429" s="352"/>
    </row>
    <row r="430" spans="1:34" ht="12.75" customHeight="1" x14ac:dyDescent="0.25">
      <c r="A430" s="352"/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  <c r="L430" s="352"/>
      <c r="M430" s="352"/>
      <c r="N430" s="352"/>
      <c r="O430" s="352"/>
      <c r="P430" s="352"/>
      <c r="Q430" s="352"/>
      <c r="R430" s="352"/>
      <c r="S430" s="352"/>
      <c r="T430" s="352"/>
      <c r="U430" s="352"/>
      <c r="V430" s="352"/>
      <c r="W430" s="352"/>
      <c r="X430" s="352"/>
      <c r="Y430" s="352"/>
      <c r="Z430" s="352"/>
      <c r="AA430" s="352"/>
      <c r="AB430" s="352"/>
      <c r="AC430" s="352"/>
      <c r="AD430" s="352"/>
      <c r="AE430" s="352"/>
      <c r="AF430" s="352"/>
      <c r="AG430" s="352"/>
      <c r="AH430" s="352"/>
    </row>
    <row r="431" spans="1:34" ht="12.75" customHeight="1" x14ac:dyDescent="0.25">
      <c r="A431" s="352"/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  <c r="L431" s="352"/>
      <c r="M431" s="352"/>
      <c r="N431" s="352"/>
      <c r="O431" s="352"/>
      <c r="P431" s="352"/>
      <c r="Q431" s="352"/>
      <c r="R431" s="352"/>
      <c r="S431" s="352"/>
      <c r="T431" s="352"/>
      <c r="U431" s="352"/>
      <c r="V431" s="352"/>
      <c r="W431" s="352"/>
      <c r="X431" s="352"/>
      <c r="Y431" s="352"/>
      <c r="Z431" s="352"/>
      <c r="AA431" s="352"/>
      <c r="AB431" s="352"/>
      <c r="AC431" s="352"/>
      <c r="AD431" s="352"/>
      <c r="AE431" s="352"/>
      <c r="AF431" s="352"/>
      <c r="AG431" s="352"/>
      <c r="AH431" s="352"/>
    </row>
    <row r="432" spans="1:34" ht="12.75" customHeight="1" x14ac:dyDescent="0.25">
      <c r="A432" s="352"/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  <c r="L432" s="352"/>
      <c r="M432" s="352"/>
      <c r="N432" s="352"/>
      <c r="O432" s="352"/>
      <c r="P432" s="352"/>
      <c r="Q432" s="352"/>
      <c r="R432" s="352"/>
      <c r="S432" s="352"/>
      <c r="T432" s="352"/>
      <c r="U432" s="352"/>
      <c r="V432" s="352"/>
      <c r="W432" s="352"/>
      <c r="X432" s="352"/>
      <c r="Y432" s="352"/>
      <c r="Z432" s="352"/>
      <c r="AA432" s="352"/>
      <c r="AB432" s="352"/>
      <c r="AC432" s="352"/>
      <c r="AD432" s="352"/>
      <c r="AE432" s="352"/>
      <c r="AF432" s="352"/>
      <c r="AG432" s="352"/>
      <c r="AH432" s="352"/>
    </row>
    <row r="433" spans="1:34" ht="12.75" customHeight="1" x14ac:dyDescent="0.25">
      <c r="A433" s="352"/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  <c r="L433" s="352"/>
      <c r="M433" s="352"/>
      <c r="N433" s="352"/>
      <c r="O433" s="352"/>
      <c r="P433" s="352"/>
      <c r="Q433" s="352"/>
      <c r="R433" s="352"/>
      <c r="S433" s="352"/>
      <c r="T433" s="352"/>
      <c r="U433" s="352"/>
      <c r="V433" s="352"/>
      <c r="W433" s="352"/>
      <c r="X433" s="352"/>
      <c r="Y433" s="352"/>
      <c r="Z433" s="352"/>
      <c r="AA433" s="352"/>
      <c r="AB433" s="352"/>
      <c r="AC433" s="352"/>
      <c r="AD433" s="352"/>
      <c r="AE433" s="352"/>
      <c r="AF433" s="352"/>
      <c r="AG433" s="352"/>
      <c r="AH433" s="352"/>
    </row>
    <row r="434" spans="1:34" ht="12.75" customHeight="1" x14ac:dyDescent="0.25">
      <c r="A434" s="352"/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  <c r="L434" s="352"/>
      <c r="M434" s="352"/>
      <c r="N434" s="352"/>
      <c r="O434" s="352"/>
      <c r="P434" s="352"/>
      <c r="Q434" s="352"/>
      <c r="R434" s="352"/>
      <c r="S434" s="352"/>
      <c r="T434" s="352"/>
      <c r="U434" s="352"/>
      <c r="V434" s="352"/>
      <c r="W434" s="352"/>
      <c r="X434" s="352"/>
      <c r="Y434" s="352"/>
      <c r="Z434" s="352"/>
      <c r="AA434" s="352"/>
      <c r="AB434" s="352"/>
      <c r="AC434" s="352"/>
      <c r="AD434" s="352"/>
      <c r="AE434" s="352"/>
      <c r="AF434" s="352"/>
      <c r="AG434" s="352"/>
      <c r="AH434" s="352"/>
    </row>
    <row r="435" spans="1:34" ht="12.75" customHeight="1" x14ac:dyDescent="0.25">
      <c r="A435" s="352"/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  <c r="L435" s="35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  <c r="AE435" s="352"/>
      <c r="AF435" s="352"/>
      <c r="AG435" s="352"/>
      <c r="AH435" s="352"/>
    </row>
    <row r="436" spans="1:34" ht="12.75" customHeight="1" x14ac:dyDescent="0.25">
      <c r="A436" s="352"/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  <c r="AE436" s="352"/>
      <c r="AF436" s="352"/>
      <c r="AG436" s="352"/>
      <c r="AH436" s="352"/>
    </row>
    <row r="437" spans="1:34" ht="12.75" customHeight="1" x14ac:dyDescent="0.25">
      <c r="A437" s="352"/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  <c r="L437" s="352"/>
      <c r="M437" s="352"/>
      <c r="N437" s="352"/>
      <c r="O437" s="352"/>
      <c r="P437" s="352"/>
      <c r="Q437" s="352"/>
      <c r="R437" s="352"/>
      <c r="S437" s="352"/>
      <c r="T437" s="352"/>
      <c r="U437" s="352"/>
      <c r="V437" s="352"/>
      <c r="W437" s="352"/>
      <c r="X437" s="352"/>
      <c r="Y437" s="352"/>
      <c r="Z437" s="352"/>
      <c r="AA437" s="352"/>
      <c r="AB437" s="352"/>
      <c r="AC437" s="352"/>
      <c r="AD437" s="352"/>
      <c r="AE437" s="352"/>
      <c r="AF437" s="352"/>
      <c r="AG437" s="352"/>
      <c r="AH437" s="352"/>
    </row>
    <row r="438" spans="1:34" ht="12.75" customHeight="1" x14ac:dyDescent="0.25">
      <c r="A438" s="352"/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2"/>
      <c r="P438" s="352"/>
      <c r="Q438" s="352"/>
      <c r="R438" s="352"/>
      <c r="S438" s="352"/>
      <c r="T438" s="352"/>
      <c r="U438" s="352"/>
      <c r="V438" s="352"/>
      <c r="W438" s="352"/>
      <c r="X438" s="352"/>
      <c r="Y438" s="352"/>
      <c r="Z438" s="352"/>
      <c r="AA438" s="352"/>
      <c r="AB438" s="352"/>
      <c r="AC438" s="352"/>
      <c r="AD438" s="352"/>
      <c r="AE438" s="352"/>
      <c r="AF438" s="352"/>
      <c r="AG438" s="352"/>
      <c r="AH438" s="352"/>
    </row>
    <row r="439" spans="1:34" ht="12.75" customHeight="1" x14ac:dyDescent="0.25">
      <c r="A439" s="352"/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  <c r="L439" s="352"/>
      <c r="M439" s="352"/>
      <c r="N439" s="352"/>
      <c r="O439" s="352"/>
      <c r="P439" s="352"/>
      <c r="Q439" s="352"/>
      <c r="R439" s="352"/>
      <c r="S439" s="352"/>
      <c r="T439" s="352"/>
      <c r="U439" s="352"/>
      <c r="V439" s="352"/>
      <c r="W439" s="352"/>
      <c r="X439" s="352"/>
      <c r="Y439" s="352"/>
      <c r="Z439" s="352"/>
      <c r="AA439" s="352"/>
      <c r="AB439" s="352"/>
      <c r="AC439" s="352"/>
      <c r="AD439" s="352"/>
      <c r="AE439" s="352"/>
      <c r="AF439" s="352"/>
      <c r="AG439" s="352"/>
      <c r="AH439" s="352"/>
    </row>
    <row r="440" spans="1:34" ht="12.75" customHeight="1" x14ac:dyDescent="0.25">
      <c r="A440" s="352"/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  <c r="L440" s="352"/>
      <c r="M440" s="352"/>
      <c r="N440" s="352"/>
      <c r="O440" s="352"/>
      <c r="P440" s="352"/>
      <c r="Q440" s="352"/>
      <c r="R440" s="352"/>
      <c r="S440" s="352"/>
      <c r="T440" s="352"/>
      <c r="U440" s="352"/>
      <c r="V440" s="352"/>
      <c r="W440" s="352"/>
      <c r="X440" s="352"/>
      <c r="Y440" s="352"/>
      <c r="Z440" s="352"/>
      <c r="AA440" s="352"/>
      <c r="AB440" s="352"/>
      <c r="AC440" s="352"/>
      <c r="AD440" s="352"/>
      <c r="AE440" s="352"/>
      <c r="AF440" s="352"/>
      <c r="AG440" s="352"/>
      <c r="AH440" s="352"/>
    </row>
    <row r="441" spans="1:34" ht="12.75" customHeight="1" x14ac:dyDescent="0.25">
      <c r="A441" s="352"/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  <c r="L441" s="352"/>
      <c r="M441" s="352"/>
      <c r="N441" s="352"/>
      <c r="O441" s="352"/>
      <c r="P441" s="352"/>
      <c r="Q441" s="352"/>
      <c r="R441" s="352"/>
      <c r="S441" s="352"/>
      <c r="T441" s="352"/>
      <c r="U441" s="352"/>
      <c r="V441" s="352"/>
      <c r="W441" s="352"/>
      <c r="X441" s="352"/>
      <c r="Y441" s="352"/>
      <c r="Z441" s="352"/>
      <c r="AA441" s="352"/>
      <c r="AB441" s="352"/>
      <c r="AC441" s="352"/>
      <c r="AD441" s="352"/>
      <c r="AE441" s="352"/>
      <c r="AF441" s="352"/>
      <c r="AG441" s="352"/>
      <c r="AH441" s="352"/>
    </row>
    <row r="442" spans="1:34" ht="12.75" customHeight="1" x14ac:dyDescent="0.25">
      <c r="A442" s="352"/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  <c r="L442" s="352"/>
      <c r="M442" s="352"/>
      <c r="N442" s="352"/>
      <c r="O442" s="352"/>
      <c r="P442" s="352"/>
      <c r="Q442" s="352"/>
      <c r="R442" s="352"/>
      <c r="S442" s="352"/>
      <c r="T442" s="352"/>
      <c r="U442" s="352"/>
      <c r="V442" s="352"/>
      <c r="W442" s="352"/>
      <c r="X442" s="352"/>
      <c r="Y442" s="352"/>
      <c r="Z442" s="352"/>
      <c r="AA442" s="352"/>
      <c r="AB442" s="352"/>
      <c r="AC442" s="352"/>
      <c r="AD442" s="352"/>
      <c r="AE442" s="352"/>
      <c r="AF442" s="352"/>
      <c r="AG442" s="352"/>
      <c r="AH442" s="352"/>
    </row>
    <row r="443" spans="1:34" ht="12.75" customHeight="1" x14ac:dyDescent="0.25">
      <c r="A443" s="352"/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  <c r="L443" s="352"/>
      <c r="M443" s="352"/>
      <c r="N443" s="352"/>
      <c r="O443" s="352"/>
      <c r="P443" s="352"/>
      <c r="Q443" s="352"/>
      <c r="R443" s="352"/>
      <c r="S443" s="352"/>
      <c r="T443" s="352"/>
      <c r="U443" s="352"/>
      <c r="V443" s="352"/>
      <c r="W443" s="352"/>
      <c r="X443" s="352"/>
      <c r="Y443" s="352"/>
      <c r="Z443" s="352"/>
      <c r="AA443" s="352"/>
      <c r="AB443" s="352"/>
      <c r="AC443" s="352"/>
      <c r="AD443" s="352"/>
      <c r="AE443" s="352"/>
      <c r="AF443" s="352"/>
      <c r="AG443" s="352"/>
      <c r="AH443" s="352"/>
    </row>
    <row r="444" spans="1:34" ht="12.75" customHeight="1" x14ac:dyDescent="0.25">
      <c r="A444" s="352"/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  <c r="L444" s="352"/>
      <c r="M444" s="352"/>
      <c r="N444" s="352"/>
      <c r="O444" s="352"/>
      <c r="P444" s="352"/>
      <c r="Q444" s="352"/>
      <c r="R444" s="352"/>
      <c r="S444" s="352"/>
      <c r="T444" s="352"/>
      <c r="U444" s="352"/>
      <c r="V444" s="352"/>
      <c r="W444" s="352"/>
      <c r="X444" s="352"/>
      <c r="Y444" s="352"/>
      <c r="Z444" s="352"/>
      <c r="AA444" s="352"/>
      <c r="AB444" s="352"/>
      <c r="AC444" s="352"/>
      <c r="AD444" s="352"/>
      <c r="AE444" s="352"/>
      <c r="AF444" s="352"/>
      <c r="AG444" s="352"/>
      <c r="AH444" s="352"/>
    </row>
    <row r="445" spans="1:34" ht="12.75" customHeight="1" x14ac:dyDescent="0.25">
      <c r="A445" s="352"/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  <c r="L445" s="352"/>
      <c r="M445" s="352"/>
      <c r="N445" s="352"/>
      <c r="O445" s="352"/>
      <c r="P445" s="352"/>
      <c r="Q445" s="352"/>
      <c r="R445" s="352"/>
      <c r="S445" s="352"/>
      <c r="T445" s="352"/>
      <c r="U445" s="352"/>
      <c r="V445" s="352"/>
      <c r="W445" s="352"/>
      <c r="X445" s="352"/>
      <c r="Y445" s="352"/>
      <c r="Z445" s="352"/>
      <c r="AA445" s="352"/>
      <c r="AB445" s="352"/>
      <c r="AC445" s="352"/>
      <c r="AD445" s="352"/>
      <c r="AE445" s="352"/>
      <c r="AF445" s="352"/>
      <c r="AG445" s="352"/>
      <c r="AH445" s="352"/>
    </row>
    <row r="446" spans="1:34" ht="12.75" customHeight="1" x14ac:dyDescent="0.25">
      <c r="A446" s="352"/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  <c r="L446" s="352"/>
      <c r="M446" s="352"/>
      <c r="N446" s="352"/>
      <c r="O446" s="352"/>
      <c r="P446" s="352"/>
      <c r="Q446" s="352"/>
      <c r="R446" s="352"/>
      <c r="S446" s="352"/>
      <c r="T446" s="352"/>
      <c r="U446" s="352"/>
      <c r="V446" s="352"/>
      <c r="W446" s="352"/>
      <c r="X446" s="352"/>
      <c r="Y446" s="352"/>
      <c r="Z446" s="352"/>
      <c r="AA446" s="352"/>
      <c r="AB446" s="352"/>
      <c r="AC446" s="352"/>
      <c r="AD446" s="352"/>
      <c r="AE446" s="352"/>
      <c r="AF446" s="352"/>
      <c r="AG446" s="352"/>
      <c r="AH446" s="352"/>
    </row>
    <row r="447" spans="1:34" ht="12.75" customHeight="1" x14ac:dyDescent="0.25">
      <c r="A447" s="352"/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  <c r="L447" s="352"/>
      <c r="M447" s="352"/>
      <c r="N447" s="352"/>
      <c r="O447" s="352"/>
      <c r="P447" s="352"/>
      <c r="Q447" s="352"/>
      <c r="R447" s="352"/>
      <c r="S447" s="352"/>
      <c r="T447" s="352"/>
      <c r="U447" s="352"/>
      <c r="V447" s="352"/>
      <c r="W447" s="352"/>
      <c r="X447" s="352"/>
      <c r="Y447" s="352"/>
      <c r="Z447" s="352"/>
      <c r="AA447" s="352"/>
      <c r="AB447" s="352"/>
      <c r="AC447" s="352"/>
      <c r="AD447" s="352"/>
      <c r="AE447" s="352"/>
      <c r="AF447" s="352"/>
      <c r="AG447" s="352"/>
      <c r="AH447" s="352"/>
    </row>
    <row r="448" spans="1:34" ht="12.75" customHeight="1" x14ac:dyDescent="0.25">
      <c r="A448" s="352"/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  <c r="L448" s="352"/>
      <c r="M448" s="352"/>
      <c r="N448" s="352"/>
      <c r="O448" s="352"/>
      <c r="P448" s="352"/>
      <c r="Q448" s="352"/>
      <c r="R448" s="352"/>
      <c r="S448" s="352"/>
      <c r="T448" s="352"/>
      <c r="U448" s="352"/>
      <c r="V448" s="352"/>
      <c r="W448" s="352"/>
      <c r="X448" s="352"/>
      <c r="Y448" s="352"/>
      <c r="Z448" s="352"/>
      <c r="AA448" s="352"/>
      <c r="AB448" s="352"/>
      <c r="AC448" s="352"/>
      <c r="AD448" s="352"/>
      <c r="AE448" s="352"/>
      <c r="AF448" s="352"/>
      <c r="AG448" s="352"/>
      <c r="AH448" s="352"/>
    </row>
    <row r="449" spans="1:34" ht="12.75" customHeight="1" x14ac:dyDescent="0.25">
      <c r="A449" s="352"/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352"/>
      <c r="Q449" s="352"/>
      <c r="R449" s="352"/>
      <c r="S449" s="352"/>
      <c r="T449" s="352"/>
      <c r="U449" s="352"/>
      <c r="V449" s="352"/>
      <c r="W449" s="352"/>
      <c r="X449" s="352"/>
      <c r="Y449" s="352"/>
      <c r="Z449" s="352"/>
      <c r="AA449" s="352"/>
      <c r="AB449" s="352"/>
      <c r="AC449" s="352"/>
      <c r="AD449" s="352"/>
      <c r="AE449" s="352"/>
      <c r="AF449" s="352"/>
      <c r="AG449" s="352"/>
      <c r="AH449" s="352"/>
    </row>
    <row r="450" spans="1:34" ht="12.75" customHeight="1" x14ac:dyDescent="0.25">
      <c r="A450" s="352"/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  <c r="L450" s="352"/>
      <c r="M450" s="352"/>
      <c r="N450" s="352"/>
      <c r="O450" s="352"/>
      <c r="P450" s="352"/>
      <c r="Q450" s="352"/>
      <c r="R450" s="352"/>
      <c r="S450" s="352"/>
      <c r="T450" s="352"/>
      <c r="U450" s="352"/>
      <c r="V450" s="352"/>
      <c r="W450" s="352"/>
      <c r="X450" s="352"/>
      <c r="Y450" s="352"/>
      <c r="Z450" s="352"/>
      <c r="AA450" s="352"/>
      <c r="AB450" s="352"/>
      <c r="AC450" s="352"/>
      <c r="AD450" s="352"/>
      <c r="AE450" s="352"/>
      <c r="AF450" s="352"/>
      <c r="AG450" s="352"/>
      <c r="AH450" s="352"/>
    </row>
    <row r="451" spans="1:34" ht="12.75" customHeight="1" x14ac:dyDescent="0.25">
      <c r="A451" s="352"/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  <c r="L451" s="352"/>
      <c r="M451" s="352"/>
      <c r="N451" s="352"/>
      <c r="O451" s="352"/>
      <c r="P451" s="352"/>
      <c r="Q451" s="352"/>
      <c r="R451" s="352"/>
      <c r="S451" s="352"/>
      <c r="T451" s="352"/>
      <c r="U451" s="352"/>
      <c r="V451" s="352"/>
      <c r="W451" s="352"/>
      <c r="X451" s="352"/>
      <c r="Y451" s="352"/>
      <c r="Z451" s="352"/>
      <c r="AA451" s="352"/>
      <c r="AB451" s="352"/>
      <c r="AC451" s="352"/>
      <c r="AD451" s="352"/>
      <c r="AE451" s="352"/>
      <c r="AF451" s="352"/>
      <c r="AG451" s="352"/>
      <c r="AH451" s="352"/>
    </row>
    <row r="452" spans="1:34" ht="12.75" customHeight="1" x14ac:dyDescent="0.25">
      <c r="A452" s="352"/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  <c r="L452" s="352"/>
      <c r="M452" s="352"/>
      <c r="N452" s="352"/>
      <c r="O452" s="352"/>
      <c r="P452" s="352"/>
      <c r="Q452" s="352"/>
      <c r="R452" s="352"/>
      <c r="S452" s="352"/>
      <c r="T452" s="352"/>
      <c r="U452" s="352"/>
      <c r="V452" s="352"/>
      <c r="W452" s="352"/>
      <c r="X452" s="352"/>
      <c r="Y452" s="352"/>
      <c r="Z452" s="352"/>
      <c r="AA452" s="352"/>
      <c r="AB452" s="352"/>
      <c r="AC452" s="352"/>
      <c r="AD452" s="352"/>
      <c r="AE452" s="352"/>
      <c r="AF452" s="352"/>
      <c r="AG452" s="352"/>
      <c r="AH452" s="352"/>
    </row>
    <row r="453" spans="1:34" ht="12.75" customHeight="1" x14ac:dyDescent="0.25">
      <c r="A453" s="352"/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  <c r="L453" s="352"/>
      <c r="M453" s="352"/>
      <c r="N453" s="352"/>
      <c r="O453" s="352"/>
      <c r="P453" s="352"/>
      <c r="Q453" s="352"/>
      <c r="R453" s="352"/>
      <c r="S453" s="352"/>
      <c r="T453" s="352"/>
      <c r="U453" s="352"/>
      <c r="V453" s="352"/>
      <c r="W453" s="352"/>
      <c r="X453" s="352"/>
      <c r="Y453" s="352"/>
      <c r="Z453" s="352"/>
      <c r="AA453" s="352"/>
      <c r="AB453" s="352"/>
      <c r="AC453" s="352"/>
      <c r="AD453" s="352"/>
      <c r="AE453" s="352"/>
      <c r="AF453" s="352"/>
      <c r="AG453" s="352"/>
      <c r="AH453" s="352"/>
    </row>
    <row r="454" spans="1:34" ht="12.75" customHeight="1" x14ac:dyDescent="0.25">
      <c r="A454" s="352"/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  <c r="L454" s="352"/>
      <c r="M454" s="352"/>
      <c r="N454" s="352"/>
      <c r="O454" s="352"/>
      <c r="P454" s="352"/>
      <c r="Q454" s="352"/>
      <c r="R454" s="352"/>
      <c r="S454" s="352"/>
      <c r="T454" s="352"/>
      <c r="U454" s="352"/>
      <c r="V454" s="352"/>
      <c r="W454" s="352"/>
      <c r="X454" s="352"/>
      <c r="Y454" s="352"/>
      <c r="Z454" s="352"/>
      <c r="AA454" s="352"/>
      <c r="AB454" s="352"/>
      <c r="AC454" s="352"/>
      <c r="AD454" s="352"/>
      <c r="AE454" s="352"/>
      <c r="AF454" s="352"/>
      <c r="AG454" s="352"/>
      <c r="AH454" s="352"/>
    </row>
    <row r="455" spans="1:34" ht="12.75" customHeight="1" x14ac:dyDescent="0.25">
      <c r="A455" s="352"/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  <c r="L455" s="352"/>
      <c r="M455" s="352"/>
      <c r="N455" s="352"/>
      <c r="O455" s="352"/>
      <c r="P455" s="352"/>
      <c r="Q455" s="352"/>
      <c r="R455" s="352"/>
      <c r="S455" s="352"/>
      <c r="T455" s="352"/>
      <c r="U455" s="352"/>
      <c r="V455" s="352"/>
      <c r="W455" s="352"/>
      <c r="X455" s="352"/>
      <c r="Y455" s="352"/>
      <c r="Z455" s="352"/>
      <c r="AA455" s="352"/>
      <c r="AB455" s="352"/>
      <c r="AC455" s="352"/>
      <c r="AD455" s="352"/>
      <c r="AE455" s="352"/>
      <c r="AF455" s="352"/>
      <c r="AG455" s="352"/>
      <c r="AH455" s="352"/>
    </row>
    <row r="456" spans="1:34" ht="12.75" customHeight="1" x14ac:dyDescent="0.25">
      <c r="A456" s="352"/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  <c r="L456" s="352"/>
      <c r="M456" s="352"/>
      <c r="N456" s="352"/>
      <c r="O456" s="352"/>
      <c r="P456" s="352"/>
      <c r="Q456" s="352"/>
      <c r="R456" s="352"/>
      <c r="S456" s="352"/>
      <c r="T456" s="352"/>
      <c r="U456" s="352"/>
      <c r="V456" s="352"/>
      <c r="W456" s="352"/>
      <c r="X456" s="352"/>
      <c r="Y456" s="352"/>
      <c r="Z456" s="352"/>
      <c r="AA456" s="352"/>
      <c r="AB456" s="352"/>
      <c r="AC456" s="352"/>
      <c r="AD456" s="352"/>
      <c r="AE456" s="352"/>
      <c r="AF456" s="352"/>
      <c r="AG456" s="352"/>
      <c r="AH456" s="352"/>
    </row>
    <row r="457" spans="1:34" ht="12.75" customHeight="1" x14ac:dyDescent="0.25">
      <c r="A457" s="352"/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  <c r="L457" s="352"/>
      <c r="M457" s="352"/>
      <c r="N457" s="352"/>
      <c r="O457" s="352"/>
      <c r="P457" s="352"/>
      <c r="Q457" s="352"/>
      <c r="R457" s="352"/>
      <c r="S457" s="352"/>
      <c r="T457" s="352"/>
      <c r="U457" s="352"/>
      <c r="V457" s="352"/>
      <c r="W457" s="352"/>
      <c r="X457" s="352"/>
      <c r="Y457" s="352"/>
      <c r="Z457" s="352"/>
      <c r="AA457" s="352"/>
      <c r="AB457" s="352"/>
      <c r="AC457" s="352"/>
      <c r="AD457" s="352"/>
      <c r="AE457" s="352"/>
      <c r="AF457" s="352"/>
      <c r="AG457" s="352"/>
      <c r="AH457" s="352"/>
    </row>
    <row r="458" spans="1:34" ht="12.75" customHeight="1" x14ac:dyDescent="0.25">
      <c r="A458" s="352"/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2"/>
      <c r="P458" s="352"/>
      <c r="Q458" s="352"/>
      <c r="R458" s="352"/>
      <c r="S458" s="352"/>
      <c r="T458" s="352"/>
      <c r="U458" s="352"/>
      <c r="V458" s="352"/>
      <c r="W458" s="352"/>
      <c r="X458" s="352"/>
      <c r="Y458" s="352"/>
      <c r="Z458" s="352"/>
      <c r="AA458" s="352"/>
      <c r="AB458" s="352"/>
      <c r="AC458" s="352"/>
      <c r="AD458" s="352"/>
      <c r="AE458" s="352"/>
      <c r="AF458" s="352"/>
      <c r="AG458" s="352"/>
      <c r="AH458" s="352"/>
    </row>
    <row r="459" spans="1:34" ht="12.75" customHeight="1" x14ac:dyDescent="0.25">
      <c r="A459" s="352"/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  <c r="L459" s="352"/>
      <c r="M459" s="352"/>
      <c r="N459" s="352"/>
      <c r="O459" s="352"/>
      <c r="P459" s="352"/>
      <c r="Q459" s="352"/>
      <c r="R459" s="352"/>
      <c r="S459" s="352"/>
      <c r="T459" s="352"/>
      <c r="U459" s="352"/>
      <c r="V459" s="352"/>
      <c r="W459" s="352"/>
      <c r="X459" s="352"/>
      <c r="Y459" s="352"/>
      <c r="Z459" s="352"/>
      <c r="AA459" s="352"/>
      <c r="AB459" s="352"/>
      <c r="AC459" s="352"/>
      <c r="AD459" s="352"/>
      <c r="AE459" s="352"/>
      <c r="AF459" s="352"/>
      <c r="AG459" s="352"/>
      <c r="AH459" s="352"/>
    </row>
    <row r="460" spans="1:34" ht="12.75" customHeight="1" x14ac:dyDescent="0.25">
      <c r="A460" s="352"/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  <c r="L460" s="352"/>
      <c r="M460" s="352"/>
      <c r="N460" s="352"/>
      <c r="O460" s="352"/>
      <c r="P460" s="352"/>
      <c r="Q460" s="352"/>
      <c r="R460" s="352"/>
      <c r="S460" s="352"/>
      <c r="T460" s="352"/>
      <c r="U460" s="352"/>
      <c r="V460" s="352"/>
      <c r="W460" s="352"/>
      <c r="X460" s="352"/>
      <c r="Y460" s="352"/>
      <c r="Z460" s="352"/>
      <c r="AA460" s="352"/>
      <c r="AB460" s="352"/>
      <c r="AC460" s="352"/>
      <c r="AD460" s="352"/>
      <c r="AE460" s="352"/>
      <c r="AF460" s="352"/>
      <c r="AG460" s="352"/>
      <c r="AH460" s="352"/>
    </row>
    <row r="461" spans="1:34" ht="12.75" customHeight="1" x14ac:dyDescent="0.25">
      <c r="A461" s="352"/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2"/>
      <c r="O461" s="352"/>
      <c r="P461" s="352"/>
      <c r="Q461" s="352"/>
      <c r="R461" s="352"/>
      <c r="S461" s="352"/>
      <c r="T461" s="352"/>
      <c r="U461" s="352"/>
      <c r="V461" s="352"/>
      <c r="W461" s="352"/>
      <c r="X461" s="352"/>
      <c r="Y461" s="352"/>
      <c r="Z461" s="352"/>
      <c r="AA461" s="352"/>
      <c r="AB461" s="352"/>
      <c r="AC461" s="352"/>
      <c r="AD461" s="352"/>
      <c r="AE461" s="352"/>
      <c r="AF461" s="352"/>
      <c r="AG461" s="352"/>
      <c r="AH461" s="352"/>
    </row>
    <row r="462" spans="1:34" ht="12.75" customHeight="1" x14ac:dyDescent="0.25">
      <c r="A462" s="352"/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  <c r="L462" s="352"/>
      <c r="M462" s="352"/>
      <c r="N462" s="352"/>
      <c r="O462" s="352"/>
      <c r="P462" s="352"/>
      <c r="Q462" s="352"/>
      <c r="R462" s="352"/>
      <c r="S462" s="352"/>
      <c r="T462" s="352"/>
      <c r="U462" s="352"/>
      <c r="V462" s="352"/>
      <c r="W462" s="352"/>
      <c r="X462" s="352"/>
      <c r="Y462" s="352"/>
      <c r="Z462" s="352"/>
      <c r="AA462" s="352"/>
      <c r="AB462" s="352"/>
      <c r="AC462" s="352"/>
      <c r="AD462" s="352"/>
      <c r="AE462" s="352"/>
      <c r="AF462" s="352"/>
      <c r="AG462" s="352"/>
      <c r="AH462" s="352"/>
    </row>
    <row r="463" spans="1:34" ht="12.75" customHeight="1" x14ac:dyDescent="0.25">
      <c r="A463" s="352"/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  <c r="L463" s="352"/>
      <c r="M463" s="352"/>
      <c r="N463" s="352"/>
      <c r="O463" s="352"/>
      <c r="P463" s="352"/>
      <c r="Q463" s="352"/>
      <c r="R463" s="352"/>
      <c r="S463" s="352"/>
      <c r="T463" s="352"/>
      <c r="U463" s="352"/>
      <c r="V463" s="352"/>
      <c r="W463" s="352"/>
      <c r="X463" s="352"/>
      <c r="Y463" s="352"/>
      <c r="Z463" s="352"/>
      <c r="AA463" s="352"/>
      <c r="AB463" s="352"/>
      <c r="AC463" s="352"/>
      <c r="AD463" s="352"/>
      <c r="AE463" s="352"/>
      <c r="AF463" s="352"/>
      <c r="AG463" s="352"/>
      <c r="AH463" s="352"/>
    </row>
    <row r="464" spans="1:34" ht="12.75" customHeight="1" x14ac:dyDescent="0.25">
      <c r="A464" s="352"/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  <c r="L464" s="352"/>
      <c r="M464" s="352"/>
      <c r="N464" s="352"/>
      <c r="O464" s="352"/>
      <c r="P464" s="352"/>
      <c r="Q464" s="352"/>
      <c r="R464" s="352"/>
      <c r="S464" s="352"/>
      <c r="T464" s="352"/>
      <c r="U464" s="352"/>
      <c r="V464" s="352"/>
      <c r="W464" s="352"/>
      <c r="X464" s="352"/>
      <c r="Y464" s="352"/>
      <c r="Z464" s="352"/>
      <c r="AA464" s="352"/>
      <c r="AB464" s="352"/>
      <c r="AC464" s="352"/>
      <c r="AD464" s="352"/>
      <c r="AE464" s="352"/>
      <c r="AF464" s="352"/>
      <c r="AG464" s="352"/>
      <c r="AH464" s="352"/>
    </row>
    <row r="465" spans="1:34" ht="12.75" customHeight="1" x14ac:dyDescent="0.25">
      <c r="A465" s="352"/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  <c r="L465" s="352"/>
      <c r="M465" s="352"/>
      <c r="N465" s="352"/>
      <c r="O465" s="352"/>
      <c r="P465" s="352"/>
      <c r="Q465" s="352"/>
      <c r="R465" s="352"/>
      <c r="S465" s="352"/>
      <c r="T465" s="352"/>
      <c r="U465" s="352"/>
      <c r="V465" s="352"/>
      <c r="W465" s="352"/>
      <c r="X465" s="352"/>
      <c r="Y465" s="352"/>
      <c r="Z465" s="352"/>
      <c r="AA465" s="352"/>
      <c r="AB465" s="352"/>
      <c r="AC465" s="352"/>
      <c r="AD465" s="352"/>
      <c r="AE465" s="352"/>
      <c r="AF465" s="352"/>
      <c r="AG465" s="352"/>
      <c r="AH465" s="352"/>
    </row>
    <row r="466" spans="1:34" ht="12.75" customHeight="1" x14ac:dyDescent="0.25">
      <c r="A466" s="352"/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  <c r="L466" s="352"/>
      <c r="M466" s="352"/>
      <c r="N466" s="352"/>
      <c r="O466" s="352"/>
      <c r="P466" s="352"/>
      <c r="Q466" s="352"/>
      <c r="R466" s="352"/>
      <c r="S466" s="352"/>
      <c r="T466" s="352"/>
      <c r="U466" s="352"/>
      <c r="V466" s="352"/>
      <c r="W466" s="352"/>
      <c r="X466" s="352"/>
      <c r="Y466" s="352"/>
      <c r="Z466" s="352"/>
      <c r="AA466" s="352"/>
      <c r="AB466" s="352"/>
      <c r="AC466" s="352"/>
      <c r="AD466" s="352"/>
      <c r="AE466" s="352"/>
      <c r="AF466" s="352"/>
      <c r="AG466" s="352"/>
      <c r="AH466" s="352"/>
    </row>
    <row r="467" spans="1:34" ht="12.75" customHeight="1" x14ac:dyDescent="0.25">
      <c r="A467" s="352"/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  <c r="L467" s="352"/>
      <c r="M467" s="352"/>
      <c r="N467" s="352"/>
      <c r="O467" s="352"/>
      <c r="P467" s="352"/>
      <c r="Q467" s="352"/>
      <c r="R467" s="352"/>
      <c r="S467" s="352"/>
      <c r="T467" s="352"/>
      <c r="U467" s="352"/>
      <c r="V467" s="352"/>
      <c r="W467" s="352"/>
      <c r="X467" s="352"/>
      <c r="Y467" s="352"/>
      <c r="Z467" s="352"/>
      <c r="AA467" s="352"/>
      <c r="AB467" s="352"/>
      <c r="AC467" s="352"/>
      <c r="AD467" s="352"/>
      <c r="AE467" s="352"/>
      <c r="AF467" s="352"/>
      <c r="AG467" s="352"/>
      <c r="AH467" s="352"/>
    </row>
    <row r="468" spans="1:34" ht="12.75" customHeight="1" x14ac:dyDescent="0.25">
      <c r="A468" s="352"/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  <c r="L468" s="352"/>
      <c r="M468" s="352"/>
      <c r="N468" s="352"/>
      <c r="O468" s="352"/>
      <c r="P468" s="352"/>
      <c r="Q468" s="352"/>
      <c r="R468" s="352"/>
      <c r="S468" s="352"/>
      <c r="T468" s="352"/>
      <c r="U468" s="352"/>
      <c r="V468" s="352"/>
      <c r="W468" s="352"/>
      <c r="X468" s="352"/>
      <c r="Y468" s="352"/>
      <c r="Z468" s="352"/>
      <c r="AA468" s="352"/>
      <c r="AB468" s="352"/>
      <c r="AC468" s="352"/>
      <c r="AD468" s="352"/>
      <c r="AE468" s="352"/>
      <c r="AF468" s="352"/>
      <c r="AG468" s="352"/>
      <c r="AH468" s="352"/>
    </row>
    <row r="469" spans="1:34" ht="12.75" customHeight="1" x14ac:dyDescent="0.25">
      <c r="A469" s="352"/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  <c r="L469" s="352"/>
      <c r="M469" s="352"/>
      <c r="N469" s="352"/>
      <c r="O469" s="352"/>
      <c r="P469" s="352"/>
      <c r="Q469" s="352"/>
      <c r="R469" s="352"/>
      <c r="S469" s="352"/>
      <c r="T469" s="352"/>
      <c r="U469" s="352"/>
      <c r="V469" s="352"/>
      <c r="W469" s="352"/>
      <c r="X469" s="352"/>
      <c r="Y469" s="352"/>
      <c r="Z469" s="352"/>
      <c r="AA469" s="352"/>
      <c r="AB469" s="352"/>
      <c r="AC469" s="352"/>
      <c r="AD469" s="352"/>
      <c r="AE469" s="352"/>
      <c r="AF469" s="352"/>
      <c r="AG469" s="352"/>
      <c r="AH469" s="352"/>
    </row>
    <row r="470" spans="1:34" ht="12.75" customHeight="1" x14ac:dyDescent="0.25">
      <c r="A470" s="352"/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  <c r="L470" s="352"/>
      <c r="M470" s="352"/>
      <c r="N470" s="352"/>
      <c r="O470" s="352"/>
      <c r="P470" s="352"/>
      <c r="Q470" s="352"/>
      <c r="R470" s="352"/>
      <c r="S470" s="352"/>
      <c r="T470" s="352"/>
      <c r="U470" s="352"/>
      <c r="V470" s="352"/>
      <c r="W470" s="352"/>
      <c r="X470" s="352"/>
      <c r="Y470" s="352"/>
      <c r="Z470" s="352"/>
      <c r="AA470" s="352"/>
      <c r="AB470" s="352"/>
      <c r="AC470" s="352"/>
      <c r="AD470" s="352"/>
      <c r="AE470" s="352"/>
      <c r="AF470" s="352"/>
      <c r="AG470" s="352"/>
      <c r="AH470" s="352"/>
    </row>
    <row r="471" spans="1:34" ht="12.75" customHeight="1" x14ac:dyDescent="0.25">
      <c r="A471" s="352"/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  <c r="L471" s="352"/>
      <c r="M471" s="352"/>
      <c r="N471" s="352"/>
      <c r="O471" s="352"/>
      <c r="P471" s="352"/>
      <c r="Q471" s="352"/>
      <c r="R471" s="352"/>
      <c r="S471" s="352"/>
      <c r="T471" s="352"/>
      <c r="U471" s="352"/>
      <c r="V471" s="352"/>
      <c r="W471" s="352"/>
      <c r="X471" s="352"/>
      <c r="Y471" s="352"/>
      <c r="Z471" s="352"/>
      <c r="AA471" s="352"/>
      <c r="AB471" s="352"/>
      <c r="AC471" s="352"/>
      <c r="AD471" s="352"/>
      <c r="AE471" s="352"/>
      <c r="AF471" s="352"/>
      <c r="AG471" s="352"/>
      <c r="AH471" s="352"/>
    </row>
    <row r="472" spans="1:34" ht="12.75" customHeight="1" x14ac:dyDescent="0.25">
      <c r="A472" s="352"/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  <c r="L472" s="352"/>
      <c r="M472" s="352"/>
      <c r="N472" s="352"/>
      <c r="O472" s="352"/>
      <c r="P472" s="352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  <c r="AE472" s="352"/>
      <c r="AF472" s="352"/>
      <c r="AG472" s="352"/>
      <c r="AH472" s="352"/>
    </row>
    <row r="473" spans="1:34" ht="12.75" customHeight="1" x14ac:dyDescent="0.25">
      <c r="A473" s="352"/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  <c r="L473" s="352"/>
      <c r="M473" s="352"/>
      <c r="N473" s="352"/>
      <c r="O473" s="352"/>
      <c r="P473" s="352"/>
      <c r="Q473" s="352"/>
      <c r="R473" s="352"/>
      <c r="S473" s="352"/>
      <c r="T473" s="352"/>
      <c r="U473" s="352"/>
      <c r="V473" s="352"/>
      <c r="W473" s="352"/>
      <c r="X473" s="352"/>
      <c r="Y473" s="352"/>
      <c r="Z473" s="352"/>
      <c r="AA473" s="352"/>
      <c r="AB473" s="352"/>
      <c r="AC473" s="352"/>
      <c r="AD473" s="352"/>
      <c r="AE473" s="352"/>
      <c r="AF473" s="352"/>
      <c r="AG473" s="352"/>
      <c r="AH473" s="352"/>
    </row>
    <row r="474" spans="1:34" ht="12.75" customHeight="1" x14ac:dyDescent="0.25">
      <c r="A474" s="352"/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  <c r="L474" s="352"/>
      <c r="M474" s="352"/>
      <c r="N474" s="352"/>
      <c r="O474" s="352"/>
      <c r="P474" s="352"/>
      <c r="Q474" s="352"/>
      <c r="R474" s="352"/>
      <c r="S474" s="352"/>
      <c r="T474" s="352"/>
      <c r="U474" s="352"/>
      <c r="V474" s="352"/>
      <c r="W474" s="352"/>
      <c r="X474" s="352"/>
      <c r="Y474" s="352"/>
      <c r="Z474" s="352"/>
      <c r="AA474" s="352"/>
      <c r="AB474" s="352"/>
      <c r="AC474" s="352"/>
      <c r="AD474" s="352"/>
      <c r="AE474" s="352"/>
      <c r="AF474" s="352"/>
      <c r="AG474" s="352"/>
      <c r="AH474" s="352"/>
    </row>
    <row r="475" spans="1:34" ht="12.75" customHeight="1" x14ac:dyDescent="0.25">
      <c r="A475" s="352"/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  <c r="L475" s="352"/>
      <c r="M475" s="352"/>
      <c r="N475" s="352"/>
      <c r="O475" s="352"/>
      <c r="P475" s="352"/>
      <c r="Q475" s="352"/>
      <c r="R475" s="352"/>
      <c r="S475" s="352"/>
      <c r="T475" s="352"/>
      <c r="U475" s="352"/>
      <c r="V475" s="352"/>
      <c r="W475" s="352"/>
      <c r="X475" s="352"/>
      <c r="Y475" s="352"/>
      <c r="Z475" s="352"/>
      <c r="AA475" s="352"/>
      <c r="AB475" s="352"/>
      <c r="AC475" s="352"/>
      <c r="AD475" s="352"/>
      <c r="AE475" s="352"/>
      <c r="AF475" s="352"/>
      <c r="AG475" s="352"/>
      <c r="AH475" s="352"/>
    </row>
    <row r="476" spans="1:34" ht="12.75" customHeight="1" x14ac:dyDescent="0.25">
      <c r="A476" s="352"/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  <c r="L476" s="352"/>
      <c r="M476" s="352"/>
      <c r="N476" s="352"/>
      <c r="O476" s="352"/>
      <c r="P476" s="352"/>
      <c r="Q476" s="352"/>
      <c r="R476" s="352"/>
      <c r="S476" s="352"/>
      <c r="T476" s="352"/>
      <c r="U476" s="352"/>
      <c r="V476" s="352"/>
      <c r="W476" s="352"/>
      <c r="X476" s="352"/>
      <c r="Y476" s="352"/>
      <c r="Z476" s="352"/>
      <c r="AA476" s="352"/>
      <c r="AB476" s="352"/>
      <c r="AC476" s="352"/>
      <c r="AD476" s="352"/>
      <c r="AE476" s="352"/>
      <c r="AF476" s="352"/>
      <c r="AG476" s="352"/>
      <c r="AH476" s="352"/>
    </row>
    <row r="477" spans="1:34" ht="12.75" customHeight="1" x14ac:dyDescent="0.25">
      <c r="A477" s="352"/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  <c r="L477" s="352"/>
      <c r="M477" s="352"/>
      <c r="N477" s="352"/>
      <c r="O477" s="352"/>
      <c r="P477" s="352"/>
      <c r="Q477" s="352"/>
      <c r="R477" s="352"/>
      <c r="S477" s="352"/>
      <c r="T477" s="352"/>
      <c r="U477" s="352"/>
      <c r="V477" s="352"/>
      <c r="W477" s="352"/>
      <c r="X477" s="352"/>
      <c r="Y477" s="352"/>
      <c r="Z477" s="352"/>
      <c r="AA477" s="352"/>
      <c r="AB477" s="352"/>
      <c r="AC477" s="352"/>
      <c r="AD477" s="352"/>
      <c r="AE477" s="352"/>
      <c r="AF477" s="352"/>
      <c r="AG477" s="352"/>
      <c r="AH477" s="352"/>
    </row>
    <row r="478" spans="1:34" ht="12.75" customHeight="1" x14ac:dyDescent="0.25">
      <c r="A478" s="352"/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  <c r="L478" s="352"/>
      <c r="M478" s="352"/>
      <c r="N478" s="352"/>
      <c r="O478" s="352"/>
      <c r="P478" s="352"/>
      <c r="Q478" s="352"/>
      <c r="R478" s="352"/>
      <c r="S478" s="352"/>
      <c r="T478" s="352"/>
      <c r="U478" s="352"/>
      <c r="V478" s="352"/>
      <c r="W478" s="352"/>
      <c r="X478" s="352"/>
      <c r="Y478" s="352"/>
      <c r="Z478" s="352"/>
      <c r="AA478" s="352"/>
      <c r="AB478" s="352"/>
      <c r="AC478" s="352"/>
      <c r="AD478" s="352"/>
      <c r="AE478" s="352"/>
      <c r="AF478" s="352"/>
      <c r="AG478" s="352"/>
      <c r="AH478" s="352"/>
    </row>
    <row r="479" spans="1:34" ht="12.75" customHeight="1" x14ac:dyDescent="0.25">
      <c r="A479" s="352"/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  <c r="L479" s="352"/>
      <c r="M479" s="352"/>
      <c r="N479" s="352"/>
      <c r="O479" s="352"/>
      <c r="P479" s="352"/>
      <c r="Q479" s="352"/>
      <c r="R479" s="352"/>
      <c r="S479" s="352"/>
      <c r="T479" s="352"/>
      <c r="U479" s="352"/>
      <c r="V479" s="352"/>
      <c r="W479" s="352"/>
      <c r="X479" s="352"/>
      <c r="Y479" s="352"/>
      <c r="Z479" s="352"/>
      <c r="AA479" s="352"/>
      <c r="AB479" s="352"/>
      <c r="AC479" s="352"/>
      <c r="AD479" s="352"/>
      <c r="AE479" s="352"/>
      <c r="AF479" s="352"/>
      <c r="AG479" s="352"/>
      <c r="AH479" s="352"/>
    </row>
    <row r="480" spans="1:34" ht="12.75" customHeight="1" x14ac:dyDescent="0.25">
      <c r="A480" s="352"/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2"/>
      <c r="P480" s="352"/>
      <c r="Q480" s="352"/>
      <c r="R480" s="352"/>
      <c r="S480" s="352"/>
      <c r="T480" s="352"/>
      <c r="U480" s="352"/>
      <c r="V480" s="352"/>
      <c r="W480" s="352"/>
      <c r="X480" s="352"/>
      <c r="Y480" s="352"/>
      <c r="Z480" s="352"/>
      <c r="AA480" s="352"/>
      <c r="AB480" s="352"/>
      <c r="AC480" s="352"/>
      <c r="AD480" s="352"/>
      <c r="AE480" s="352"/>
      <c r="AF480" s="352"/>
      <c r="AG480" s="352"/>
      <c r="AH480" s="352"/>
    </row>
    <row r="481" spans="1:34" ht="12.75" customHeight="1" x14ac:dyDescent="0.25">
      <c r="A481" s="352"/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  <c r="L481" s="352"/>
      <c r="M481" s="352"/>
      <c r="N481" s="352"/>
      <c r="O481" s="352"/>
      <c r="P481" s="352"/>
      <c r="Q481" s="352"/>
      <c r="R481" s="352"/>
      <c r="S481" s="352"/>
      <c r="T481" s="352"/>
      <c r="U481" s="352"/>
      <c r="V481" s="352"/>
      <c r="W481" s="352"/>
      <c r="X481" s="352"/>
      <c r="Y481" s="352"/>
      <c r="Z481" s="352"/>
      <c r="AA481" s="352"/>
      <c r="AB481" s="352"/>
      <c r="AC481" s="352"/>
      <c r="AD481" s="352"/>
      <c r="AE481" s="352"/>
      <c r="AF481" s="352"/>
      <c r="AG481" s="352"/>
      <c r="AH481" s="352"/>
    </row>
    <row r="482" spans="1:34" ht="12.75" customHeight="1" x14ac:dyDescent="0.25">
      <c r="A482" s="352"/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  <c r="L482" s="352"/>
      <c r="M482" s="352"/>
      <c r="N482" s="352"/>
      <c r="O482" s="352"/>
      <c r="P482" s="352"/>
      <c r="Q482" s="352"/>
      <c r="R482" s="352"/>
      <c r="S482" s="352"/>
      <c r="T482" s="352"/>
      <c r="U482" s="352"/>
      <c r="V482" s="352"/>
      <c r="W482" s="352"/>
      <c r="X482" s="352"/>
      <c r="Y482" s="352"/>
      <c r="Z482" s="352"/>
      <c r="AA482" s="352"/>
      <c r="AB482" s="352"/>
      <c r="AC482" s="352"/>
      <c r="AD482" s="352"/>
      <c r="AE482" s="352"/>
      <c r="AF482" s="352"/>
      <c r="AG482" s="352"/>
      <c r="AH482" s="352"/>
    </row>
    <row r="483" spans="1:34" ht="12.75" customHeight="1" x14ac:dyDescent="0.25">
      <c r="A483" s="352"/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  <c r="L483" s="352"/>
      <c r="M483" s="352"/>
      <c r="N483" s="352"/>
      <c r="O483" s="352"/>
      <c r="P483" s="352"/>
      <c r="Q483" s="352"/>
      <c r="R483" s="352"/>
      <c r="S483" s="352"/>
      <c r="T483" s="352"/>
      <c r="U483" s="352"/>
      <c r="V483" s="352"/>
      <c r="W483" s="352"/>
      <c r="X483" s="352"/>
      <c r="Y483" s="352"/>
      <c r="Z483" s="352"/>
      <c r="AA483" s="352"/>
      <c r="AB483" s="352"/>
      <c r="AC483" s="352"/>
      <c r="AD483" s="352"/>
      <c r="AE483" s="352"/>
      <c r="AF483" s="352"/>
      <c r="AG483" s="352"/>
      <c r="AH483" s="352"/>
    </row>
    <row r="484" spans="1:34" ht="12.75" customHeight="1" x14ac:dyDescent="0.25">
      <c r="A484" s="352"/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  <c r="L484" s="352"/>
      <c r="M484" s="352"/>
      <c r="N484" s="352"/>
      <c r="O484" s="352"/>
      <c r="P484" s="352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  <c r="AE484" s="352"/>
      <c r="AF484" s="352"/>
      <c r="AG484" s="352"/>
      <c r="AH484" s="352"/>
    </row>
    <row r="485" spans="1:34" ht="12.75" customHeight="1" x14ac:dyDescent="0.25">
      <c r="A485" s="352"/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  <c r="L485" s="352"/>
      <c r="M485" s="352"/>
      <c r="N485" s="352"/>
      <c r="O485" s="352"/>
      <c r="P485" s="352"/>
      <c r="Q485" s="352"/>
      <c r="R485" s="352"/>
      <c r="S485" s="352"/>
      <c r="T485" s="352"/>
      <c r="U485" s="352"/>
      <c r="V485" s="352"/>
      <c r="W485" s="352"/>
      <c r="X485" s="352"/>
      <c r="Y485" s="352"/>
      <c r="Z485" s="352"/>
      <c r="AA485" s="352"/>
      <c r="AB485" s="352"/>
      <c r="AC485" s="352"/>
      <c r="AD485" s="352"/>
      <c r="AE485" s="352"/>
      <c r="AF485" s="352"/>
      <c r="AG485" s="352"/>
      <c r="AH485" s="352"/>
    </row>
    <row r="486" spans="1:34" ht="12.75" customHeight="1" x14ac:dyDescent="0.25">
      <c r="A486" s="352"/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  <c r="L486" s="352"/>
      <c r="M486" s="352"/>
      <c r="N486" s="352"/>
      <c r="O486" s="352"/>
      <c r="P486" s="352"/>
      <c r="Q486" s="352"/>
      <c r="R486" s="352"/>
      <c r="S486" s="352"/>
      <c r="T486" s="352"/>
      <c r="U486" s="352"/>
      <c r="V486" s="352"/>
      <c r="W486" s="352"/>
      <c r="X486" s="352"/>
      <c r="Y486" s="352"/>
      <c r="Z486" s="352"/>
      <c r="AA486" s="352"/>
      <c r="AB486" s="352"/>
      <c r="AC486" s="352"/>
      <c r="AD486" s="352"/>
      <c r="AE486" s="352"/>
      <c r="AF486" s="352"/>
      <c r="AG486" s="352"/>
      <c r="AH486" s="352"/>
    </row>
    <row r="487" spans="1:34" ht="12.75" customHeight="1" x14ac:dyDescent="0.25">
      <c r="A487" s="352"/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  <c r="L487" s="352"/>
      <c r="M487" s="352"/>
      <c r="N487" s="352"/>
      <c r="O487" s="352"/>
      <c r="P487" s="352"/>
      <c r="Q487" s="352"/>
      <c r="R487" s="352"/>
      <c r="S487" s="352"/>
      <c r="T487" s="352"/>
      <c r="U487" s="352"/>
      <c r="V487" s="352"/>
      <c r="W487" s="352"/>
      <c r="X487" s="352"/>
      <c r="Y487" s="352"/>
      <c r="Z487" s="352"/>
      <c r="AA487" s="352"/>
      <c r="AB487" s="352"/>
      <c r="AC487" s="352"/>
      <c r="AD487" s="352"/>
      <c r="AE487" s="352"/>
      <c r="AF487" s="352"/>
      <c r="AG487" s="352"/>
      <c r="AH487" s="352"/>
    </row>
    <row r="488" spans="1:34" ht="12.75" customHeight="1" x14ac:dyDescent="0.25">
      <c r="A488" s="352"/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2"/>
      <c r="P488" s="352"/>
      <c r="Q488" s="352"/>
      <c r="R488" s="352"/>
      <c r="S488" s="352"/>
      <c r="T488" s="352"/>
      <c r="U488" s="352"/>
      <c r="V488" s="352"/>
      <c r="W488" s="352"/>
      <c r="X488" s="352"/>
      <c r="Y488" s="352"/>
      <c r="Z488" s="352"/>
      <c r="AA488" s="352"/>
      <c r="AB488" s="352"/>
      <c r="AC488" s="352"/>
      <c r="AD488" s="352"/>
      <c r="AE488" s="352"/>
      <c r="AF488" s="352"/>
      <c r="AG488" s="352"/>
      <c r="AH488" s="352"/>
    </row>
    <row r="489" spans="1:34" ht="12.75" customHeight="1" x14ac:dyDescent="0.25">
      <c r="A489" s="352"/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  <c r="L489" s="352"/>
      <c r="M489" s="352"/>
      <c r="N489" s="352"/>
      <c r="O489" s="352"/>
      <c r="P489" s="352"/>
      <c r="Q489" s="352"/>
      <c r="R489" s="352"/>
      <c r="S489" s="352"/>
      <c r="T489" s="352"/>
      <c r="U489" s="352"/>
      <c r="V489" s="352"/>
      <c r="W489" s="352"/>
      <c r="X489" s="352"/>
      <c r="Y489" s="352"/>
      <c r="Z489" s="352"/>
      <c r="AA489" s="352"/>
      <c r="AB489" s="352"/>
      <c r="AC489" s="352"/>
      <c r="AD489" s="352"/>
      <c r="AE489" s="352"/>
      <c r="AF489" s="352"/>
      <c r="AG489" s="352"/>
      <c r="AH489" s="352"/>
    </row>
    <row r="490" spans="1:34" ht="12.75" customHeight="1" x14ac:dyDescent="0.25">
      <c r="A490" s="352"/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  <c r="L490" s="352"/>
      <c r="M490" s="352"/>
      <c r="N490" s="352"/>
      <c r="O490" s="352"/>
      <c r="P490" s="352"/>
      <c r="Q490" s="352"/>
      <c r="R490" s="352"/>
      <c r="S490" s="352"/>
      <c r="T490" s="352"/>
      <c r="U490" s="352"/>
      <c r="V490" s="352"/>
      <c r="W490" s="352"/>
      <c r="X490" s="352"/>
      <c r="Y490" s="352"/>
      <c r="Z490" s="352"/>
      <c r="AA490" s="352"/>
      <c r="AB490" s="352"/>
      <c r="AC490" s="352"/>
      <c r="AD490" s="352"/>
      <c r="AE490" s="352"/>
      <c r="AF490" s="352"/>
      <c r="AG490" s="352"/>
      <c r="AH490" s="352"/>
    </row>
    <row r="491" spans="1:34" ht="12.75" customHeight="1" x14ac:dyDescent="0.25">
      <c r="A491" s="352"/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  <c r="L491" s="352"/>
      <c r="M491" s="352"/>
      <c r="N491" s="352"/>
      <c r="O491" s="352"/>
      <c r="P491" s="352"/>
      <c r="Q491" s="352"/>
      <c r="R491" s="352"/>
      <c r="S491" s="352"/>
      <c r="T491" s="352"/>
      <c r="U491" s="352"/>
      <c r="V491" s="352"/>
      <c r="W491" s="352"/>
      <c r="X491" s="352"/>
      <c r="Y491" s="352"/>
      <c r="Z491" s="352"/>
      <c r="AA491" s="352"/>
      <c r="AB491" s="352"/>
      <c r="AC491" s="352"/>
      <c r="AD491" s="352"/>
      <c r="AE491" s="352"/>
      <c r="AF491" s="352"/>
      <c r="AG491" s="352"/>
      <c r="AH491" s="352"/>
    </row>
    <row r="492" spans="1:34" ht="12.75" customHeight="1" x14ac:dyDescent="0.25">
      <c r="A492" s="352"/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2"/>
      <c r="O492" s="352"/>
      <c r="P492" s="352"/>
      <c r="Q492" s="352"/>
      <c r="R492" s="352"/>
      <c r="S492" s="352"/>
      <c r="T492" s="352"/>
      <c r="U492" s="352"/>
      <c r="V492" s="352"/>
      <c r="W492" s="352"/>
      <c r="X492" s="352"/>
      <c r="Y492" s="352"/>
      <c r="Z492" s="352"/>
      <c r="AA492" s="352"/>
      <c r="AB492" s="352"/>
      <c r="AC492" s="352"/>
      <c r="AD492" s="352"/>
      <c r="AE492" s="352"/>
      <c r="AF492" s="352"/>
      <c r="AG492" s="352"/>
      <c r="AH492" s="352"/>
    </row>
    <row r="493" spans="1:34" ht="12.75" customHeight="1" x14ac:dyDescent="0.25">
      <c r="A493" s="352"/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  <c r="L493" s="352"/>
      <c r="M493" s="352"/>
      <c r="N493" s="352"/>
      <c r="O493" s="352"/>
      <c r="P493" s="352"/>
      <c r="Q493" s="352"/>
      <c r="R493" s="352"/>
      <c r="S493" s="352"/>
      <c r="T493" s="352"/>
      <c r="U493" s="352"/>
      <c r="V493" s="352"/>
      <c r="W493" s="352"/>
      <c r="X493" s="352"/>
      <c r="Y493" s="352"/>
      <c r="Z493" s="352"/>
      <c r="AA493" s="352"/>
      <c r="AB493" s="352"/>
      <c r="AC493" s="352"/>
      <c r="AD493" s="352"/>
      <c r="AE493" s="352"/>
      <c r="AF493" s="352"/>
      <c r="AG493" s="352"/>
      <c r="AH493" s="352"/>
    </row>
    <row r="494" spans="1:34" ht="12.75" customHeight="1" x14ac:dyDescent="0.25">
      <c r="A494" s="352"/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  <c r="L494" s="352"/>
      <c r="M494" s="352"/>
      <c r="N494" s="352"/>
      <c r="O494" s="352"/>
      <c r="P494" s="352"/>
      <c r="Q494" s="352"/>
      <c r="R494" s="352"/>
      <c r="S494" s="352"/>
      <c r="T494" s="352"/>
      <c r="U494" s="352"/>
      <c r="V494" s="352"/>
      <c r="W494" s="352"/>
      <c r="X494" s="352"/>
      <c r="Y494" s="352"/>
      <c r="Z494" s="352"/>
      <c r="AA494" s="352"/>
      <c r="AB494" s="352"/>
      <c r="AC494" s="352"/>
      <c r="AD494" s="352"/>
      <c r="AE494" s="352"/>
      <c r="AF494" s="352"/>
      <c r="AG494" s="352"/>
      <c r="AH494" s="352"/>
    </row>
    <row r="495" spans="1:34" ht="12.75" customHeight="1" x14ac:dyDescent="0.25">
      <c r="A495" s="352"/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  <c r="L495" s="352"/>
      <c r="M495" s="352"/>
      <c r="N495" s="352"/>
      <c r="O495" s="352"/>
      <c r="P495" s="352"/>
      <c r="Q495" s="352"/>
      <c r="R495" s="352"/>
      <c r="S495" s="352"/>
      <c r="T495" s="352"/>
      <c r="U495" s="352"/>
      <c r="V495" s="352"/>
      <c r="W495" s="352"/>
      <c r="X495" s="352"/>
      <c r="Y495" s="352"/>
      <c r="Z495" s="352"/>
      <c r="AA495" s="352"/>
      <c r="AB495" s="352"/>
      <c r="AC495" s="352"/>
      <c r="AD495" s="352"/>
      <c r="AE495" s="352"/>
      <c r="AF495" s="352"/>
      <c r="AG495" s="352"/>
      <c r="AH495" s="352"/>
    </row>
    <row r="496" spans="1:34" ht="12.75" customHeight="1" x14ac:dyDescent="0.25">
      <c r="A496" s="352"/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  <c r="L496" s="352"/>
      <c r="M496" s="352"/>
      <c r="N496" s="352"/>
      <c r="O496" s="352"/>
      <c r="P496" s="352"/>
      <c r="Q496" s="352"/>
      <c r="R496" s="352"/>
      <c r="S496" s="352"/>
      <c r="T496" s="352"/>
      <c r="U496" s="352"/>
      <c r="V496" s="352"/>
      <c r="W496" s="352"/>
      <c r="X496" s="352"/>
      <c r="Y496" s="352"/>
      <c r="Z496" s="352"/>
      <c r="AA496" s="352"/>
      <c r="AB496" s="352"/>
      <c r="AC496" s="352"/>
      <c r="AD496" s="352"/>
      <c r="AE496" s="352"/>
      <c r="AF496" s="352"/>
      <c r="AG496" s="352"/>
      <c r="AH496" s="352"/>
    </row>
    <row r="497" spans="1:34" ht="12.75" customHeight="1" x14ac:dyDescent="0.25">
      <c r="A497" s="352"/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  <c r="L497" s="352"/>
      <c r="M497" s="352"/>
      <c r="N497" s="352"/>
      <c r="O497" s="352"/>
      <c r="P497" s="352"/>
      <c r="Q497" s="352"/>
      <c r="R497" s="352"/>
      <c r="S497" s="352"/>
      <c r="T497" s="352"/>
      <c r="U497" s="352"/>
      <c r="V497" s="352"/>
      <c r="W497" s="352"/>
      <c r="X497" s="352"/>
      <c r="Y497" s="352"/>
      <c r="Z497" s="352"/>
      <c r="AA497" s="352"/>
      <c r="AB497" s="352"/>
      <c r="AC497" s="352"/>
      <c r="AD497" s="352"/>
      <c r="AE497" s="352"/>
      <c r="AF497" s="352"/>
      <c r="AG497" s="352"/>
      <c r="AH497" s="352"/>
    </row>
    <row r="498" spans="1:34" ht="12.75" customHeight="1" x14ac:dyDescent="0.25">
      <c r="A498" s="352"/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  <c r="L498" s="352"/>
      <c r="M498" s="352"/>
      <c r="N498" s="352"/>
      <c r="O498" s="352"/>
      <c r="P498" s="352"/>
      <c r="Q498" s="352"/>
      <c r="R498" s="352"/>
      <c r="S498" s="352"/>
      <c r="T498" s="352"/>
      <c r="U498" s="352"/>
      <c r="V498" s="352"/>
      <c r="W498" s="352"/>
      <c r="X498" s="352"/>
      <c r="Y498" s="352"/>
      <c r="Z498" s="352"/>
      <c r="AA498" s="352"/>
      <c r="AB498" s="352"/>
      <c r="AC498" s="352"/>
      <c r="AD498" s="352"/>
      <c r="AE498" s="352"/>
      <c r="AF498" s="352"/>
      <c r="AG498" s="352"/>
      <c r="AH498" s="352"/>
    </row>
    <row r="499" spans="1:34" ht="12.75" customHeight="1" x14ac:dyDescent="0.25">
      <c r="A499" s="352"/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  <c r="L499" s="352"/>
      <c r="M499" s="352"/>
      <c r="N499" s="352"/>
      <c r="O499" s="352"/>
      <c r="P499" s="352"/>
      <c r="Q499" s="352"/>
      <c r="R499" s="352"/>
      <c r="S499" s="352"/>
      <c r="T499" s="352"/>
      <c r="U499" s="352"/>
      <c r="V499" s="352"/>
      <c r="W499" s="352"/>
      <c r="X499" s="352"/>
      <c r="Y499" s="352"/>
      <c r="Z499" s="352"/>
      <c r="AA499" s="352"/>
      <c r="AB499" s="352"/>
      <c r="AC499" s="352"/>
      <c r="AD499" s="352"/>
      <c r="AE499" s="352"/>
      <c r="AF499" s="352"/>
      <c r="AG499" s="352"/>
      <c r="AH499" s="352"/>
    </row>
    <row r="500" spans="1:34" ht="12.75" customHeight="1" x14ac:dyDescent="0.25">
      <c r="A500" s="352"/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  <c r="L500" s="352"/>
      <c r="M500" s="352"/>
      <c r="N500" s="352"/>
      <c r="O500" s="352"/>
      <c r="P500" s="352"/>
      <c r="Q500" s="352"/>
      <c r="R500" s="352"/>
      <c r="S500" s="352"/>
      <c r="T500" s="352"/>
      <c r="U500" s="352"/>
      <c r="V500" s="352"/>
      <c r="W500" s="352"/>
      <c r="X500" s="352"/>
      <c r="Y500" s="352"/>
      <c r="Z500" s="352"/>
      <c r="AA500" s="352"/>
      <c r="AB500" s="352"/>
      <c r="AC500" s="352"/>
      <c r="AD500" s="352"/>
      <c r="AE500" s="352"/>
      <c r="AF500" s="352"/>
      <c r="AG500" s="352"/>
      <c r="AH500" s="352"/>
    </row>
    <row r="501" spans="1:34" ht="12.75" customHeight="1" x14ac:dyDescent="0.25">
      <c r="A501" s="352"/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  <c r="L501" s="352"/>
      <c r="M501" s="352"/>
      <c r="N501" s="352"/>
      <c r="O501" s="352"/>
      <c r="P501" s="352"/>
      <c r="Q501" s="352"/>
      <c r="R501" s="352"/>
      <c r="S501" s="352"/>
      <c r="T501" s="352"/>
      <c r="U501" s="352"/>
      <c r="V501" s="352"/>
      <c r="W501" s="352"/>
      <c r="X501" s="352"/>
      <c r="Y501" s="352"/>
      <c r="Z501" s="352"/>
      <c r="AA501" s="352"/>
      <c r="AB501" s="352"/>
      <c r="AC501" s="352"/>
      <c r="AD501" s="352"/>
      <c r="AE501" s="352"/>
      <c r="AF501" s="352"/>
      <c r="AG501" s="352"/>
      <c r="AH501" s="352"/>
    </row>
    <row r="502" spans="1:34" ht="12.75" customHeight="1" x14ac:dyDescent="0.25">
      <c r="A502" s="352"/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  <c r="L502" s="352"/>
      <c r="M502" s="352"/>
      <c r="N502" s="352"/>
      <c r="O502" s="352"/>
      <c r="P502" s="352"/>
      <c r="Q502" s="352"/>
      <c r="R502" s="352"/>
      <c r="S502" s="352"/>
      <c r="T502" s="352"/>
      <c r="U502" s="352"/>
      <c r="V502" s="352"/>
      <c r="W502" s="352"/>
      <c r="X502" s="352"/>
      <c r="Y502" s="352"/>
      <c r="Z502" s="352"/>
      <c r="AA502" s="352"/>
      <c r="AB502" s="352"/>
      <c r="AC502" s="352"/>
      <c r="AD502" s="352"/>
      <c r="AE502" s="352"/>
      <c r="AF502" s="352"/>
      <c r="AG502" s="352"/>
      <c r="AH502" s="352"/>
    </row>
    <row r="503" spans="1:34" ht="12.75" customHeight="1" x14ac:dyDescent="0.25">
      <c r="A503" s="352"/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  <c r="L503" s="352"/>
      <c r="M503" s="352"/>
      <c r="N503" s="352"/>
      <c r="O503" s="352"/>
      <c r="P503" s="352"/>
      <c r="Q503" s="352"/>
      <c r="R503" s="352"/>
      <c r="S503" s="352"/>
      <c r="T503" s="352"/>
      <c r="U503" s="352"/>
      <c r="V503" s="352"/>
      <c r="W503" s="352"/>
      <c r="X503" s="352"/>
      <c r="Y503" s="352"/>
      <c r="Z503" s="352"/>
      <c r="AA503" s="352"/>
      <c r="AB503" s="352"/>
      <c r="AC503" s="352"/>
      <c r="AD503" s="352"/>
      <c r="AE503" s="352"/>
      <c r="AF503" s="352"/>
      <c r="AG503" s="352"/>
      <c r="AH503" s="352"/>
    </row>
    <row r="504" spans="1:34" ht="12.75" customHeight="1" x14ac:dyDescent="0.25">
      <c r="A504" s="352"/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  <c r="L504" s="352"/>
      <c r="M504" s="352"/>
      <c r="N504" s="352"/>
      <c r="O504" s="352"/>
      <c r="P504" s="352"/>
      <c r="Q504" s="352"/>
      <c r="R504" s="352"/>
      <c r="S504" s="352"/>
      <c r="T504" s="352"/>
      <c r="U504" s="352"/>
      <c r="V504" s="352"/>
      <c r="W504" s="352"/>
      <c r="X504" s="352"/>
      <c r="Y504" s="352"/>
      <c r="Z504" s="352"/>
      <c r="AA504" s="352"/>
      <c r="AB504" s="352"/>
      <c r="AC504" s="352"/>
      <c r="AD504" s="352"/>
      <c r="AE504" s="352"/>
      <c r="AF504" s="352"/>
      <c r="AG504" s="352"/>
      <c r="AH504" s="352"/>
    </row>
    <row r="505" spans="1:34" ht="12.75" customHeight="1" x14ac:dyDescent="0.25">
      <c r="A505" s="352"/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  <c r="L505" s="352"/>
      <c r="M505" s="352"/>
      <c r="N505" s="352"/>
      <c r="O505" s="352"/>
      <c r="P505" s="352"/>
      <c r="Q505" s="352"/>
      <c r="R505" s="352"/>
      <c r="S505" s="352"/>
      <c r="T505" s="352"/>
      <c r="U505" s="352"/>
      <c r="V505" s="352"/>
      <c r="W505" s="352"/>
      <c r="X505" s="352"/>
      <c r="Y505" s="352"/>
      <c r="Z505" s="352"/>
      <c r="AA505" s="352"/>
      <c r="AB505" s="352"/>
      <c r="AC505" s="352"/>
      <c r="AD505" s="352"/>
      <c r="AE505" s="352"/>
      <c r="AF505" s="352"/>
      <c r="AG505" s="352"/>
      <c r="AH505" s="352"/>
    </row>
    <row r="506" spans="1:34" ht="12.75" customHeight="1" x14ac:dyDescent="0.25">
      <c r="A506" s="352"/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  <c r="L506" s="352"/>
      <c r="M506" s="352"/>
      <c r="N506" s="352"/>
      <c r="O506" s="352"/>
      <c r="P506" s="352"/>
      <c r="Q506" s="352"/>
      <c r="R506" s="352"/>
      <c r="S506" s="352"/>
      <c r="T506" s="352"/>
      <c r="U506" s="352"/>
      <c r="V506" s="352"/>
      <c r="W506" s="352"/>
      <c r="X506" s="352"/>
      <c r="Y506" s="352"/>
      <c r="Z506" s="352"/>
      <c r="AA506" s="352"/>
      <c r="AB506" s="352"/>
      <c r="AC506" s="352"/>
      <c r="AD506" s="352"/>
      <c r="AE506" s="352"/>
      <c r="AF506" s="352"/>
      <c r="AG506" s="352"/>
      <c r="AH506" s="352"/>
    </row>
    <row r="507" spans="1:34" ht="12.75" customHeight="1" x14ac:dyDescent="0.25">
      <c r="A507" s="352"/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  <c r="L507" s="352"/>
      <c r="M507" s="352"/>
      <c r="N507" s="352"/>
      <c r="O507" s="352"/>
      <c r="P507" s="352"/>
      <c r="Q507" s="352"/>
      <c r="R507" s="352"/>
      <c r="S507" s="352"/>
      <c r="T507" s="352"/>
      <c r="U507" s="352"/>
      <c r="V507" s="352"/>
      <c r="W507" s="352"/>
      <c r="X507" s="352"/>
      <c r="Y507" s="352"/>
      <c r="Z507" s="352"/>
      <c r="AA507" s="352"/>
      <c r="AB507" s="352"/>
      <c r="AC507" s="352"/>
      <c r="AD507" s="352"/>
      <c r="AE507" s="352"/>
      <c r="AF507" s="352"/>
      <c r="AG507" s="352"/>
      <c r="AH507" s="352"/>
    </row>
    <row r="508" spans="1:34" ht="12.75" customHeight="1" x14ac:dyDescent="0.25">
      <c r="A508" s="352"/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  <c r="L508" s="352"/>
      <c r="M508" s="352"/>
      <c r="N508" s="352"/>
      <c r="O508" s="352"/>
      <c r="P508" s="352"/>
      <c r="Q508" s="352"/>
      <c r="R508" s="352"/>
      <c r="S508" s="352"/>
      <c r="T508" s="352"/>
      <c r="U508" s="352"/>
      <c r="V508" s="352"/>
      <c r="W508" s="352"/>
      <c r="X508" s="352"/>
      <c r="Y508" s="352"/>
      <c r="Z508" s="352"/>
      <c r="AA508" s="352"/>
      <c r="AB508" s="352"/>
      <c r="AC508" s="352"/>
      <c r="AD508" s="352"/>
      <c r="AE508" s="352"/>
      <c r="AF508" s="352"/>
      <c r="AG508" s="352"/>
      <c r="AH508" s="352"/>
    </row>
    <row r="509" spans="1:34" ht="12.75" customHeight="1" x14ac:dyDescent="0.25">
      <c r="A509" s="352"/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2"/>
      <c r="P509" s="352"/>
      <c r="Q509" s="352"/>
      <c r="R509" s="352"/>
      <c r="S509" s="352"/>
      <c r="T509" s="352"/>
      <c r="U509" s="352"/>
      <c r="V509" s="352"/>
      <c r="W509" s="352"/>
      <c r="X509" s="352"/>
      <c r="Y509" s="352"/>
      <c r="Z509" s="352"/>
      <c r="AA509" s="352"/>
      <c r="AB509" s="352"/>
      <c r="AC509" s="352"/>
      <c r="AD509" s="352"/>
      <c r="AE509" s="352"/>
      <c r="AF509" s="352"/>
      <c r="AG509" s="352"/>
      <c r="AH509" s="352"/>
    </row>
    <row r="510" spans="1:34" ht="12.75" customHeight="1" x14ac:dyDescent="0.25">
      <c r="A510" s="352"/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  <c r="L510" s="352"/>
      <c r="M510" s="352"/>
      <c r="N510" s="352"/>
      <c r="O510" s="352"/>
      <c r="P510" s="352"/>
      <c r="Q510" s="352"/>
      <c r="R510" s="352"/>
      <c r="S510" s="352"/>
      <c r="T510" s="352"/>
      <c r="U510" s="352"/>
      <c r="V510" s="352"/>
      <c r="W510" s="352"/>
      <c r="X510" s="352"/>
      <c r="Y510" s="352"/>
      <c r="Z510" s="352"/>
      <c r="AA510" s="352"/>
      <c r="AB510" s="352"/>
      <c r="AC510" s="352"/>
      <c r="AD510" s="352"/>
      <c r="AE510" s="352"/>
      <c r="AF510" s="352"/>
      <c r="AG510" s="352"/>
      <c r="AH510" s="352"/>
    </row>
    <row r="511" spans="1:34" ht="12.75" customHeight="1" x14ac:dyDescent="0.25">
      <c r="A511" s="352"/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  <c r="L511" s="352"/>
      <c r="M511" s="352"/>
      <c r="N511" s="352"/>
      <c r="O511" s="352"/>
      <c r="P511" s="352"/>
      <c r="Q511" s="352"/>
      <c r="R511" s="352"/>
      <c r="S511" s="352"/>
      <c r="T511" s="352"/>
      <c r="U511" s="352"/>
      <c r="V511" s="352"/>
      <c r="W511" s="352"/>
      <c r="X511" s="352"/>
      <c r="Y511" s="352"/>
      <c r="Z511" s="352"/>
      <c r="AA511" s="352"/>
      <c r="AB511" s="352"/>
      <c r="AC511" s="352"/>
      <c r="AD511" s="352"/>
      <c r="AE511" s="352"/>
      <c r="AF511" s="352"/>
      <c r="AG511" s="352"/>
      <c r="AH511" s="352"/>
    </row>
    <row r="512" spans="1:34" ht="12.75" customHeight="1" x14ac:dyDescent="0.25">
      <c r="A512" s="352"/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  <c r="L512" s="352"/>
      <c r="M512" s="352"/>
      <c r="N512" s="352"/>
      <c r="O512" s="352"/>
      <c r="P512" s="352"/>
      <c r="Q512" s="352"/>
      <c r="R512" s="352"/>
      <c r="S512" s="352"/>
      <c r="T512" s="352"/>
      <c r="U512" s="352"/>
      <c r="V512" s="352"/>
      <c r="W512" s="352"/>
      <c r="X512" s="352"/>
      <c r="Y512" s="352"/>
      <c r="Z512" s="352"/>
      <c r="AA512" s="352"/>
      <c r="AB512" s="352"/>
      <c r="AC512" s="352"/>
      <c r="AD512" s="352"/>
      <c r="AE512" s="352"/>
      <c r="AF512" s="352"/>
      <c r="AG512" s="352"/>
      <c r="AH512" s="352"/>
    </row>
    <row r="513" spans="1:34" ht="12.75" customHeight="1" x14ac:dyDescent="0.25">
      <c r="A513" s="352"/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  <c r="L513" s="352"/>
      <c r="M513" s="352"/>
      <c r="N513" s="352"/>
      <c r="O513" s="352"/>
      <c r="P513" s="352"/>
      <c r="Q513" s="352"/>
      <c r="R513" s="352"/>
      <c r="S513" s="352"/>
      <c r="T513" s="352"/>
      <c r="U513" s="352"/>
      <c r="V513" s="352"/>
      <c r="W513" s="352"/>
      <c r="X513" s="352"/>
      <c r="Y513" s="352"/>
      <c r="Z513" s="352"/>
      <c r="AA513" s="352"/>
      <c r="AB513" s="352"/>
      <c r="AC513" s="352"/>
      <c r="AD513" s="352"/>
      <c r="AE513" s="352"/>
      <c r="AF513" s="352"/>
      <c r="AG513" s="352"/>
      <c r="AH513" s="352"/>
    </row>
    <row r="514" spans="1:34" ht="12.75" customHeight="1" x14ac:dyDescent="0.25">
      <c r="A514" s="352"/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  <c r="L514" s="352"/>
      <c r="M514" s="352"/>
      <c r="N514" s="352"/>
      <c r="O514" s="352"/>
      <c r="P514" s="352"/>
      <c r="Q514" s="352"/>
      <c r="R514" s="352"/>
      <c r="S514" s="352"/>
      <c r="T514" s="352"/>
      <c r="U514" s="352"/>
      <c r="V514" s="352"/>
      <c r="W514" s="352"/>
      <c r="X514" s="352"/>
      <c r="Y514" s="352"/>
      <c r="Z514" s="352"/>
      <c r="AA514" s="352"/>
      <c r="AB514" s="352"/>
      <c r="AC514" s="352"/>
      <c r="AD514" s="352"/>
      <c r="AE514" s="352"/>
      <c r="AF514" s="352"/>
      <c r="AG514" s="352"/>
      <c r="AH514" s="352"/>
    </row>
    <row r="515" spans="1:34" ht="12.75" customHeight="1" x14ac:dyDescent="0.25">
      <c r="A515" s="352"/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  <c r="L515" s="352"/>
      <c r="M515" s="352"/>
      <c r="N515" s="352"/>
      <c r="O515" s="352"/>
      <c r="P515" s="352"/>
      <c r="Q515" s="352"/>
      <c r="R515" s="352"/>
      <c r="S515" s="352"/>
      <c r="T515" s="352"/>
      <c r="U515" s="352"/>
      <c r="V515" s="352"/>
      <c r="W515" s="352"/>
      <c r="X515" s="352"/>
      <c r="Y515" s="352"/>
      <c r="Z515" s="352"/>
      <c r="AA515" s="352"/>
      <c r="AB515" s="352"/>
      <c r="AC515" s="352"/>
      <c r="AD515" s="352"/>
      <c r="AE515" s="352"/>
      <c r="AF515" s="352"/>
      <c r="AG515" s="352"/>
      <c r="AH515" s="352"/>
    </row>
    <row r="516" spans="1:34" ht="12.75" customHeight="1" x14ac:dyDescent="0.25">
      <c r="A516" s="352"/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  <c r="L516" s="352"/>
      <c r="M516" s="352"/>
      <c r="N516" s="352"/>
      <c r="O516" s="352"/>
      <c r="P516" s="352"/>
      <c r="Q516" s="352"/>
      <c r="R516" s="352"/>
      <c r="S516" s="352"/>
      <c r="T516" s="352"/>
      <c r="U516" s="352"/>
      <c r="V516" s="352"/>
      <c r="W516" s="352"/>
      <c r="X516" s="352"/>
      <c r="Y516" s="352"/>
      <c r="Z516" s="352"/>
      <c r="AA516" s="352"/>
      <c r="AB516" s="352"/>
      <c r="AC516" s="352"/>
      <c r="AD516" s="352"/>
      <c r="AE516" s="352"/>
      <c r="AF516" s="352"/>
      <c r="AG516" s="352"/>
      <c r="AH516" s="352"/>
    </row>
    <row r="517" spans="1:34" ht="12.75" customHeight="1" x14ac:dyDescent="0.25">
      <c r="A517" s="352"/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  <c r="L517" s="352"/>
      <c r="M517" s="352"/>
      <c r="N517" s="352"/>
      <c r="O517" s="352"/>
      <c r="P517" s="352"/>
      <c r="Q517" s="352"/>
      <c r="R517" s="352"/>
      <c r="S517" s="352"/>
      <c r="T517" s="352"/>
      <c r="U517" s="352"/>
      <c r="V517" s="352"/>
      <c r="W517" s="352"/>
      <c r="X517" s="352"/>
      <c r="Y517" s="352"/>
      <c r="Z517" s="352"/>
      <c r="AA517" s="352"/>
      <c r="AB517" s="352"/>
      <c r="AC517" s="352"/>
      <c r="AD517" s="352"/>
      <c r="AE517" s="352"/>
      <c r="AF517" s="352"/>
      <c r="AG517" s="352"/>
      <c r="AH517" s="352"/>
    </row>
    <row r="518" spans="1:34" ht="12.75" customHeight="1" x14ac:dyDescent="0.25">
      <c r="A518" s="352"/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  <c r="L518" s="352"/>
      <c r="M518" s="352"/>
      <c r="N518" s="352"/>
      <c r="O518" s="352"/>
      <c r="P518" s="352"/>
      <c r="Q518" s="352"/>
      <c r="R518" s="352"/>
      <c r="S518" s="352"/>
      <c r="T518" s="352"/>
      <c r="U518" s="352"/>
      <c r="V518" s="352"/>
      <c r="W518" s="352"/>
      <c r="X518" s="352"/>
      <c r="Y518" s="352"/>
      <c r="Z518" s="352"/>
      <c r="AA518" s="352"/>
      <c r="AB518" s="352"/>
      <c r="AC518" s="352"/>
      <c r="AD518" s="352"/>
      <c r="AE518" s="352"/>
      <c r="AF518" s="352"/>
      <c r="AG518" s="352"/>
      <c r="AH518" s="352"/>
    </row>
    <row r="519" spans="1:34" ht="12.75" customHeight="1" x14ac:dyDescent="0.25">
      <c r="A519" s="352"/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  <c r="L519" s="352"/>
      <c r="M519" s="352"/>
      <c r="N519" s="352"/>
      <c r="O519" s="352"/>
      <c r="P519" s="352"/>
      <c r="Q519" s="352"/>
      <c r="R519" s="352"/>
      <c r="S519" s="352"/>
      <c r="T519" s="352"/>
      <c r="U519" s="352"/>
      <c r="V519" s="352"/>
      <c r="W519" s="352"/>
      <c r="X519" s="352"/>
      <c r="Y519" s="352"/>
      <c r="Z519" s="352"/>
      <c r="AA519" s="352"/>
      <c r="AB519" s="352"/>
      <c r="AC519" s="352"/>
      <c r="AD519" s="352"/>
      <c r="AE519" s="352"/>
      <c r="AF519" s="352"/>
      <c r="AG519" s="352"/>
      <c r="AH519" s="352"/>
    </row>
    <row r="520" spans="1:34" ht="12.75" customHeight="1" x14ac:dyDescent="0.25">
      <c r="A520" s="352"/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  <c r="L520" s="352"/>
      <c r="M520" s="352"/>
      <c r="N520" s="352"/>
      <c r="O520" s="352"/>
      <c r="P520" s="352"/>
      <c r="Q520" s="352"/>
      <c r="R520" s="352"/>
      <c r="S520" s="352"/>
      <c r="T520" s="352"/>
      <c r="U520" s="352"/>
      <c r="V520" s="352"/>
      <c r="W520" s="352"/>
      <c r="X520" s="352"/>
      <c r="Y520" s="352"/>
      <c r="Z520" s="352"/>
      <c r="AA520" s="352"/>
      <c r="AB520" s="352"/>
      <c r="AC520" s="352"/>
      <c r="AD520" s="352"/>
      <c r="AE520" s="352"/>
      <c r="AF520" s="352"/>
      <c r="AG520" s="352"/>
      <c r="AH520" s="352"/>
    </row>
    <row r="521" spans="1:34" ht="12.75" customHeight="1" x14ac:dyDescent="0.25">
      <c r="A521" s="352"/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  <c r="L521" s="352"/>
      <c r="M521" s="352"/>
      <c r="N521" s="352"/>
      <c r="O521" s="352"/>
      <c r="P521" s="352"/>
      <c r="Q521" s="352"/>
      <c r="R521" s="352"/>
      <c r="S521" s="352"/>
      <c r="T521" s="352"/>
      <c r="U521" s="352"/>
      <c r="V521" s="352"/>
      <c r="W521" s="352"/>
      <c r="X521" s="352"/>
      <c r="Y521" s="352"/>
      <c r="Z521" s="352"/>
      <c r="AA521" s="352"/>
      <c r="AB521" s="352"/>
      <c r="AC521" s="352"/>
      <c r="AD521" s="352"/>
      <c r="AE521" s="352"/>
      <c r="AF521" s="352"/>
      <c r="AG521" s="352"/>
      <c r="AH521" s="352"/>
    </row>
    <row r="522" spans="1:34" ht="12.75" customHeight="1" x14ac:dyDescent="0.25">
      <c r="A522" s="352"/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  <c r="L522" s="352"/>
      <c r="M522" s="352"/>
      <c r="N522" s="352"/>
      <c r="O522" s="352"/>
      <c r="P522" s="352"/>
      <c r="Q522" s="352"/>
      <c r="R522" s="352"/>
      <c r="S522" s="352"/>
      <c r="T522" s="352"/>
      <c r="U522" s="352"/>
      <c r="V522" s="352"/>
      <c r="W522" s="352"/>
      <c r="X522" s="352"/>
      <c r="Y522" s="352"/>
      <c r="Z522" s="352"/>
      <c r="AA522" s="352"/>
      <c r="AB522" s="352"/>
      <c r="AC522" s="352"/>
      <c r="AD522" s="352"/>
      <c r="AE522" s="352"/>
      <c r="AF522" s="352"/>
      <c r="AG522" s="352"/>
      <c r="AH522" s="352"/>
    </row>
    <row r="523" spans="1:34" ht="12.75" customHeight="1" x14ac:dyDescent="0.25">
      <c r="A523" s="352"/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  <c r="L523" s="352"/>
      <c r="M523" s="352"/>
      <c r="N523" s="352"/>
      <c r="O523" s="352"/>
      <c r="P523" s="352"/>
      <c r="Q523" s="352"/>
      <c r="R523" s="352"/>
      <c r="S523" s="352"/>
      <c r="T523" s="352"/>
      <c r="U523" s="352"/>
      <c r="V523" s="352"/>
      <c r="W523" s="352"/>
      <c r="X523" s="352"/>
      <c r="Y523" s="352"/>
      <c r="Z523" s="352"/>
      <c r="AA523" s="352"/>
      <c r="AB523" s="352"/>
      <c r="AC523" s="352"/>
      <c r="AD523" s="352"/>
      <c r="AE523" s="352"/>
      <c r="AF523" s="352"/>
      <c r="AG523" s="352"/>
      <c r="AH523" s="352"/>
    </row>
    <row r="524" spans="1:34" ht="12.75" customHeight="1" x14ac:dyDescent="0.25">
      <c r="A524" s="352"/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  <c r="L524" s="352"/>
      <c r="M524" s="352"/>
      <c r="N524" s="352"/>
      <c r="O524" s="352"/>
      <c r="P524" s="352"/>
      <c r="Q524" s="352"/>
      <c r="R524" s="352"/>
      <c r="S524" s="352"/>
      <c r="T524" s="352"/>
      <c r="U524" s="352"/>
      <c r="V524" s="352"/>
      <c r="W524" s="352"/>
      <c r="X524" s="352"/>
      <c r="Y524" s="352"/>
      <c r="Z524" s="352"/>
      <c r="AA524" s="352"/>
      <c r="AB524" s="352"/>
      <c r="AC524" s="352"/>
      <c r="AD524" s="352"/>
      <c r="AE524" s="352"/>
      <c r="AF524" s="352"/>
      <c r="AG524" s="352"/>
      <c r="AH524" s="352"/>
    </row>
    <row r="525" spans="1:34" ht="12.75" customHeight="1" x14ac:dyDescent="0.25">
      <c r="A525" s="352"/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  <c r="L525" s="352"/>
      <c r="M525" s="352"/>
      <c r="N525" s="352"/>
      <c r="O525" s="352"/>
      <c r="P525" s="352"/>
      <c r="Q525" s="352"/>
      <c r="R525" s="352"/>
      <c r="S525" s="352"/>
      <c r="T525" s="352"/>
      <c r="U525" s="352"/>
      <c r="V525" s="352"/>
      <c r="W525" s="352"/>
      <c r="X525" s="352"/>
      <c r="Y525" s="352"/>
      <c r="Z525" s="352"/>
      <c r="AA525" s="352"/>
      <c r="AB525" s="352"/>
      <c r="AC525" s="352"/>
      <c r="AD525" s="352"/>
      <c r="AE525" s="352"/>
      <c r="AF525" s="352"/>
      <c r="AG525" s="352"/>
      <c r="AH525" s="352"/>
    </row>
    <row r="526" spans="1:34" ht="12.75" customHeight="1" x14ac:dyDescent="0.25">
      <c r="A526" s="352"/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  <c r="L526" s="352"/>
      <c r="M526" s="352"/>
      <c r="N526" s="352"/>
      <c r="O526" s="352"/>
      <c r="P526" s="352"/>
      <c r="Q526" s="352"/>
      <c r="R526" s="352"/>
      <c r="S526" s="352"/>
      <c r="T526" s="352"/>
      <c r="U526" s="352"/>
      <c r="V526" s="352"/>
      <c r="W526" s="352"/>
      <c r="X526" s="352"/>
      <c r="Y526" s="352"/>
      <c r="Z526" s="352"/>
      <c r="AA526" s="352"/>
      <c r="AB526" s="352"/>
      <c r="AC526" s="352"/>
      <c r="AD526" s="352"/>
      <c r="AE526" s="352"/>
      <c r="AF526" s="352"/>
      <c r="AG526" s="352"/>
      <c r="AH526" s="352"/>
    </row>
    <row r="527" spans="1:34" ht="12.75" customHeight="1" x14ac:dyDescent="0.25">
      <c r="A527" s="352"/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  <c r="L527" s="352"/>
      <c r="M527" s="352"/>
      <c r="N527" s="352"/>
      <c r="O527" s="352"/>
      <c r="P527" s="352"/>
      <c r="Q527" s="352"/>
      <c r="R527" s="352"/>
      <c r="S527" s="352"/>
      <c r="T527" s="352"/>
      <c r="U527" s="352"/>
      <c r="V527" s="352"/>
      <c r="W527" s="352"/>
      <c r="X527" s="352"/>
      <c r="Y527" s="352"/>
      <c r="Z527" s="352"/>
      <c r="AA527" s="352"/>
      <c r="AB527" s="352"/>
      <c r="AC527" s="352"/>
      <c r="AD527" s="352"/>
      <c r="AE527" s="352"/>
      <c r="AF527" s="352"/>
      <c r="AG527" s="352"/>
      <c r="AH527" s="352"/>
    </row>
    <row r="528" spans="1:34" ht="12.75" customHeight="1" x14ac:dyDescent="0.25">
      <c r="A528" s="352"/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  <c r="L528" s="352"/>
      <c r="M528" s="352"/>
      <c r="N528" s="352"/>
      <c r="O528" s="352"/>
      <c r="P528" s="352"/>
      <c r="Q528" s="352"/>
      <c r="R528" s="352"/>
      <c r="S528" s="352"/>
      <c r="T528" s="352"/>
      <c r="U528" s="352"/>
      <c r="V528" s="352"/>
      <c r="W528" s="352"/>
      <c r="X528" s="352"/>
      <c r="Y528" s="352"/>
      <c r="Z528" s="352"/>
      <c r="AA528" s="352"/>
      <c r="AB528" s="352"/>
      <c r="AC528" s="352"/>
      <c r="AD528" s="352"/>
      <c r="AE528" s="352"/>
      <c r="AF528" s="352"/>
      <c r="AG528" s="352"/>
      <c r="AH528" s="352"/>
    </row>
    <row r="529" spans="1:34" ht="12.75" customHeight="1" x14ac:dyDescent="0.25">
      <c r="A529" s="352"/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  <c r="L529" s="352"/>
      <c r="M529" s="352"/>
      <c r="N529" s="352"/>
      <c r="O529" s="352"/>
      <c r="P529" s="352"/>
      <c r="Q529" s="352"/>
      <c r="R529" s="352"/>
      <c r="S529" s="352"/>
      <c r="T529" s="352"/>
      <c r="U529" s="352"/>
      <c r="V529" s="352"/>
      <c r="W529" s="352"/>
      <c r="X529" s="352"/>
      <c r="Y529" s="352"/>
      <c r="Z529" s="352"/>
      <c r="AA529" s="352"/>
      <c r="AB529" s="352"/>
      <c r="AC529" s="352"/>
      <c r="AD529" s="352"/>
      <c r="AE529" s="352"/>
      <c r="AF529" s="352"/>
      <c r="AG529" s="352"/>
      <c r="AH529" s="352"/>
    </row>
    <row r="530" spans="1:34" ht="12.75" customHeight="1" x14ac:dyDescent="0.25">
      <c r="A530" s="352"/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  <c r="L530" s="352"/>
      <c r="M530" s="352"/>
      <c r="N530" s="352"/>
      <c r="O530" s="352"/>
      <c r="P530" s="352"/>
      <c r="Q530" s="352"/>
      <c r="R530" s="352"/>
      <c r="S530" s="352"/>
      <c r="T530" s="352"/>
      <c r="U530" s="352"/>
      <c r="V530" s="352"/>
      <c r="W530" s="352"/>
      <c r="X530" s="352"/>
      <c r="Y530" s="352"/>
      <c r="Z530" s="352"/>
      <c r="AA530" s="352"/>
      <c r="AB530" s="352"/>
      <c r="AC530" s="352"/>
      <c r="AD530" s="352"/>
      <c r="AE530" s="352"/>
      <c r="AF530" s="352"/>
      <c r="AG530" s="352"/>
      <c r="AH530" s="352"/>
    </row>
    <row r="531" spans="1:34" ht="12.75" customHeight="1" x14ac:dyDescent="0.25">
      <c r="A531" s="352"/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  <c r="L531" s="35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  <c r="AE531" s="352"/>
      <c r="AF531" s="352"/>
      <c r="AG531" s="352"/>
      <c r="AH531" s="352"/>
    </row>
    <row r="532" spans="1:34" ht="12.75" customHeight="1" x14ac:dyDescent="0.25">
      <c r="A532" s="352"/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  <c r="AE532" s="352"/>
      <c r="AF532" s="352"/>
      <c r="AG532" s="352"/>
      <c r="AH532" s="352"/>
    </row>
    <row r="533" spans="1:34" ht="12.75" customHeight="1" x14ac:dyDescent="0.25">
      <c r="A533" s="352"/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  <c r="L533" s="352"/>
      <c r="M533" s="352"/>
      <c r="N533" s="352"/>
      <c r="O533" s="352"/>
      <c r="P533" s="352"/>
      <c r="Q533" s="352"/>
      <c r="R533" s="352"/>
      <c r="S533" s="352"/>
      <c r="T533" s="352"/>
      <c r="U533" s="352"/>
      <c r="V533" s="352"/>
      <c r="W533" s="352"/>
      <c r="X533" s="352"/>
      <c r="Y533" s="352"/>
      <c r="Z533" s="352"/>
      <c r="AA533" s="352"/>
      <c r="AB533" s="352"/>
      <c r="AC533" s="352"/>
      <c r="AD533" s="352"/>
      <c r="AE533" s="352"/>
      <c r="AF533" s="352"/>
      <c r="AG533" s="352"/>
      <c r="AH533" s="352"/>
    </row>
    <row r="534" spans="1:34" ht="12.75" customHeight="1" x14ac:dyDescent="0.25">
      <c r="A534" s="352"/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  <c r="L534" s="352"/>
      <c r="M534" s="352"/>
      <c r="N534" s="352"/>
      <c r="O534" s="352"/>
      <c r="P534" s="352"/>
      <c r="Q534" s="352"/>
      <c r="R534" s="352"/>
      <c r="S534" s="352"/>
      <c r="T534" s="352"/>
      <c r="U534" s="352"/>
      <c r="V534" s="352"/>
      <c r="W534" s="352"/>
      <c r="X534" s="352"/>
      <c r="Y534" s="352"/>
      <c r="Z534" s="352"/>
      <c r="AA534" s="352"/>
      <c r="AB534" s="352"/>
      <c r="AC534" s="352"/>
      <c r="AD534" s="352"/>
      <c r="AE534" s="352"/>
      <c r="AF534" s="352"/>
      <c r="AG534" s="352"/>
      <c r="AH534" s="352"/>
    </row>
    <row r="535" spans="1:34" ht="12.75" customHeight="1" x14ac:dyDescent="0.25">
      <c r="A535" s="352"/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  <c r="L535" s="352"/>
      <c r="M535" s="352"/>
      <c r="N535" s="352"/>
      <c r="O535" s="352"/>
      <c r="P535" s="352"/>
      <c r="Q535" s="352"/>
      <c r="R535" s="352"/>
      <c r="S535" s="352"/>
      <c r="T535" s="352"/>
      <c r="U535" s="352"/>
      <c r="V535" s="352"/>
      <c r="W535" s="352"/>
      <c r="X535" s="352"/>
      <c r="Y535" s="352"/>
      <c r="Z535" s="352"/>
      <c r="AA535" s="352"/>
      <c r="AB535" s="352"/>
      <c r="AC535" s="352"/>
      <c r="AD535" s="352"/>
      <c r="AE535" s="352"/>
      <c r="AF535" s="352"/>
      <c r="AG535" s="352"/>
      <c r="AH535" s="352"/>
    </row>
    <row r="536" spans="1:34" ht="12.75" customHeight="1" x14ac:dyDescent="0.25">
      <c r="A536" s="352"/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  <c r="L536" s="352"/>
      <c r="M536" s="352"/>
      <c r="N536" s="352"/>
      <c r="O536" s="352"/>
      <c r="P536" s="352"/>
      <c r="Q536" s="352"/>
      <c r="R536" s="352"/>
      <c r="S536" s="352"/>
      <c r="T536" s="352"/>
      <c r="U536" s="352"/>
      <c r="V536" s="352"/>
      <c r="W536" s="352"/>
      <c r="X536" s="352"/>
      <c r="Y536" s="352"/>
      <c r="Z536" s="352"/>
      <c r="AA536" s="352"/>
      <c r="AB536" s="352"/>
      <c r="AC536" s="352"/>
      <c r="AD536" s="352"/>
      <c r="AE536" s="352"/>
      <c r="AF536" s="352"/>
      <c r="AG536" s="352"/>
      <c r="AH536" s="352"/>
    </row>
    <row r="537" spans="1:34" ht="12.75" customHeight="1" x14ac:dyDescent="0.25">
      <c r="A537" s="352"/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  <c r="L537" s="352"/>
      <c r="M537" s="352"/>
      <c r="N537" s="352"/>
      <c r="O537" s="352"/>
      <c r="P537" s="352"/>
      <c r="Q537" s="352"/>
      <c r="R537" s="352"/>
      <c r="S537" s="352"/>
      <c r="T537" s="352"/>
      <c r="U537" s="352"/>
      <c r="V537" s="352"/>
      <c r="W537" s="352"/>
      <c r="X537" s="352"/>
      <c r="Y537" s="352"/>
      <c r="Z537" s="352"/>
      <c r="AA537" s="352"/>
      <c r="AB537" s="352"/>
      <c r="AC537" s="352"/>
      <c r="AD537" s="352"/>
      <c r="AE537" s="352"/>
      <c r="AF537" s="352"/>
      <c r="AG537" s="352"/>
      <c r="AH537" s="352"/>
    </row>
    <row r="538" spans="1:34" ht="12.75" customHeight="1" x14ac:dyDescent="0.25">
      <c r="A538" s="352"/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2"/>
      <c r="P538" s="352"/>
      <c r="Q538" s="352"/>
      <c r="R538" s="352"/>
      <c r="S538" s="352"/>
      <c r="T538" s="352"/>
      <c r="U538" s="352"/>
      <c r="V538" s="352"/>
      <c r="W538" s="352"/>
      <c r="X538" s="352"/>
      <c r="Y538" s="352"/>
      <c r="Z538" s="352"/>
      <c r="AA538" s="352"/>
      <c r="AB538" s="352"/>
      <c r="AC538" s="352"/>
      <c r="AD538" s="352"/>
      <c r="AE538" s="352"/>
      <c r="AF538" s="352"/>
      <c r="AG538" s="352"/>
      <c r="AH538" s="352"/>
    </row>
    <row r="539" spans="1:34" ht="12.75" customHeight="1" x14ac:dyDescent="0.25">
      <c r="A539" s="352"/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  <c r="L539" s="352"/>
      <c r="M539" s="352"/>
      <c r="N539" s="352"/>
      <c r="O539" s="352"/>
      <c r="P539" s="352"/>
      <c r="Q539" s="352"/>
      <c r="R539" s="352"/>
      <c r="S539" s="352"/>
      <c r="T539" s="352"/>
      <c r="U539" s="352"/>
      <c r="V539" s="352"/>
      <c r="W539" s="352"/>
      <c r="X539" s="352"/>
      <c r="Y539" s="352"/>
      <c r="Z539" s="352"/>
      <c r="AA539" s="352"/>
      <c r="AB539" s="352"/>
      <c r="AC539" s="352"/>
      <c r="AD539" s="352"/>
      <c r="AE539" s="352"/>
      <c r="AF539" s="352"/>
      <c r="AG539" s="352"/>
      <c r="AH539" s="352"/>
    </row>
    <row r="540" spans="1:34" ht="12.75" customHeight="1" x14ac:dyDescent="0.25">
      <c r="A540" s="352"/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  <c r="L540" s="352"/>
      <c r="M540" s="352"/>
      <c r="N540" s="352"/>
      <c r="O540" s="352"/>
      <c r="P540" s="352"/>
      <c r="Q540" s="352"/>
      <c r="R540" s="352"/>
      <c r="S540" s="352"/>
      <c r="T540" s="352"/>
      <c r="U540" s="352"/>
      <c r="V540" s="352"/>
      <c r="W540" s="352"/>
      <c r="X540" s="352"/>
      <c r="Y540" s="352"/>
      <c r="Z540" s="352"/>
      <c r="AA540" s="352"/>
      <c r="AB540" s="352"/>
      <c r="AC540" s="352"/>
      <c r="AD540" s="352"/>
      <c r="AE540" s="352"/>
      <c r="AF540" s="352"/>
      <c r="AG540" s="352"/>
      <c r="AH540" s="352"/>
    </row>
    <row r="541" spans="1:34" ht="12.75" customHeight="1" x14ac:dyDescent="0.25">
      <c r="A541" s="352"/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  <c r="AE541" s="352"/>
      <c r="AF541" s="352"/>
      <c r="AG541" s="352"/>
      <c r="AH541" s="352"/>
    </row>
    <row r="542" spans="1:34" ht="12.75" customHeight="1" x14ac:dyDescent="0.25">
      <c r="A542" s="352"/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  <c r="AE542" s="352"/>
      <c r="AF542" s="352"/>
      <c r="AG542" s="352"/>
      <c r="AH542" s="352"/>
    </row>
    <row r="543" spans="1:34" ht="12.75" customHeight="1" x14ac:dyDescent="0.25">
      <c r="A543" s="352"/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  <c r="AE543" s="352"/>
      <c r="AF543" s="352"/>
      <c r="AG543" s="352"/>
      <c r="AH543" s="352"/>
    </row>
    <row r="544" spans="1:34" ht="12.75" customHeight="1" x14ac:dyDescent="0.25">
      <c r="A544" s="352"/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  <c r="L544" s="352"/>
      <c r="M544" s="352"/>
      <c r="N544" s="352"/>
      <c r="O544" s="352"/>
      <c r="P544" s="352"/>
      <c r="Q544" s="352"/>
      <c r="R544" s="352"/>
      <c r="S544" s="352"/>
      <c r="T544" s="352"/>
      <c r="U544" s="352"/>
      <c r="V544" s="352"/>
      <c r="W544" s="352"/>
      <c r="X544" s="352"/>
      <c r="Y544" s="352"/>
      <c r="Z544" s="352"/>
      <c r="AA544" s="352"/>
      <c r="AB544" s="352"/>
      <c r="AC544" s="352"/>
      <c r="AD544" s="352"/>
      <c r="AE544" s="352"/>
      <c r="AF544" s="352"/>
      <c r="AG544" s="352"/>
      <c r="AH544" s="352"/>
    </row>
    <row r="545" spans="1:34" ht="12.75" customHeight="1" x14ac:dyDescent="0.25">
      <c r="A545" s="352"/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  <c r="L545" s="352"/>
      <c r="M545" s="352"/>
      <c r="N545" s="352"/>
      <c r="O545" s="352"/>
      <c r="P545" s="352"/>
      <c r="Q545" s="352"/>
      <c r="R545" s="352"/>
      <c r="S545" s="352"/>
      <c r="T545" s="352"/>
      <c r="U545" s="352"/>
      <c r="V545" s="352"/>
      <c r="W545" s="352"/>
      <c r="X545" s="352"/>
      <c r="Y545" s="352"/>
      <c r="Z545" s="352"/>
      <c r="AA545" s="352"/>
      <c r="AB545" s="352"/>
      <c r="AC545" s="352"/>
      <c r="AD545" s="352"/>
      <c r="AE545" s="352"/>
      <c r="AF545" s="352"/>
      <c r="AG545" s="352"/>
      <c r="AH545" s="352"/>
    </row>
    <row r="546" spans="1:34" ht="12.75" customHeight="1" x14ac:dyDescent="0.25">
      <c r="A546" s="352"/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  <c r="L546" s="352"/>
      <c r="M546" s="352"/>
      <c r="N546" s="352"/>
      <c r="O546" s="352"/>
      <c r="P546" s="352"/>
      <c r="Q546" s="352"/>
      <c r="R546" s="352"/>
      <c r="S546" s="352"/>
      <c r="T546" s="352"/>
      <c r="U546" s="352"/>
      <c r="V546" s="352"/>
      <c r="W546" s="352"/>
      <c r="X546" s="352"/>
      <c r="Y546" s="352"/>
      <c r="Z546" s="352"/>
      <c r="AA546" s="352"/>
      <c r="AB546" s="352"/>
      <c r="AC546" s="352"/>
      <c r="AD546" s="352"/>
      <c r="AE546" s="352"/>
      <c r="AF546" s="352"/>
      <c r="AG546" s="352"/>
      <c r="AH546" s="352"/>
    </row>
    <row r="547" spans="1:34" ht="12.75" customHeight="1" x14ac:dyDescent="0.25">
      <c r="A547" s="352"/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  <c r="L547" s="352"/>
      <c r="M547" s="352"/>
      <c r="N547" s="352"/>
      <c r="O547" s="352"/>
      <c r="P547" s="352"/>
      <c r="Q547" s="352"/>
      <c r="R547" s="352"/>
      <c r="S547" s="352"/>
      <c r="T547" s="352"/>
      <c r="U547" s="352"/>
      <c r="V547" s="352"/>
      <c r="W547" s="352"/>
      <c r="X547" s="352"/>
      <c r="Y547" s="352"/>
      <c r="Z547" s="352"/>
      <c r="AA547" s="352"/>
      <c r="AB547" s="352"/>
      <c r="AC547" s="352"/>
      <c r="AD547" s="352"/>
      <c r="AE547" s="352"/>
      <c r="AF547" s="352"/>
      <c r="AG547" s="352"/>
      <c r="AH547" s="352"/>
    </row>
    <row r="548" spans="1:34" ht="12.75" customHeight="1" x14ac:dyDescent="0.25">
      <c r="A548" s="352"/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  <c r="L548" s="352"/>
      <c r="M548" s="352"/>
      <c r="N548" s="352"/>
      <c r="O548" s="352"/>
      <c r="P548" s="352"/>
      <c r="Q548" s="352"/>
      <c r="R548" s="352"/>
      <c r="S548" s="352"/>
      <c r="T548" s="352"/>
      <c r="U548" s="352"/>
      <c r="V548" s="352"/>
      <c r="W548" s="352"/>
      <c r="X548" s="352"/>
      <c r="Y548" s="352"/>
      <c r="Z548" s="352"/>
      <c r="AA548" s="352"/>
      <c r="AB548" s="352"/>
      <c r="AC548" s="352"/>
      <c r="AD548" s="352"/>
      <c r="AE548" s="352"/>
      <c r="AF548" s="352"/>
      <c r="AG548" s="352"/>
      <c r="AH548" s="352"/>
    </row>
    <row r="549" spans="1:34" ht="12.75" customHeight="1" x14ac:dyDescent="0.25">
      <c r="A549" s="352"/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  <c r="L549" s="352"/>
      <c r="M549" s="352"/>
      <c r="N549" s="352"/>
      <c r="O549" s="352"/>
      <c r="P549" s="352"/>
      <c r="Q549" s="352"/>
      <c r="R549" s="352"/>
      <c r="S549" s="352"/>
      <c r="T549" s="352"/>
      <c r="U549" s="352"/>
      <c r="V549" s="352"/>
      <c r="W549" s="352"/>
      <c r="X549" s="352"/>
      <c r="Y549" s="352"/>
      <c r="Z549" s="352"/>
      <c r="AA549" s="352"/>
      <c r="AB549" s="352"/>
      <c r="AC549" s="352"/>
      <c r="AD549" s="352"/>
      <c r="AE549" s="352"/>
      <c r="AF549" s="352"/>
      <c r="AG549" s="352"/>
      <c r="AH549" s="352"/>
    </row>
    <row r="550" spans="1:34" ht="12.75" customHeight="1" x14ac:dyDescent="0.25">
      <c r="A550" s="352"/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  <c r="L550" s="352"/>
      <c r="M550" s="352"/>
      <c r="N550" s="352"/>
      <c r="O550" s="352"/>
      <c r="P550" s="352"/>
      <c r="Q550" s="352"/>
      <c r="R550" s="352"/>
      <c r="S550" s="352"/>
      <c r="T550" s="352"/>
      <c r="U550" s="352"/>
      <c r="V550" s="352"/>
      <c r="W550" s="352"/>
      <c r="X550" s="352"/>
      <c r="Y550" s="352"/>
      <c r="Z550" s="352"/>
      <c r="AA550" s="352"/>
      <c r="AB550" s="352"/>
      <c r="AC550" s="352"/>
      <c r="AD550" s="352"/>
      <c r="AE550" s="352"/>
      <c r="AF550" s="352"/>
      <c r="AG550" s="352"/>
      <c r="AH550" s="352"/>
    </row>
    <row r="551" spans="1:34" ht="12.75" customHeight="1" x14ac:dyDescent="0.25">
      <c r="A551" s="352"/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  <c r="L551" s="352"/>
      <c r="M551" s="352"/>
      <c r="N551" s="352"/>
      <c r="O551" s="352"/>
      <c r="P551" s="352"/>
      <c r="Q551" s="352"/>
      <c r="R551" s="352"/>
      <c r="S551" s="352"/>
      <c r="T551" s="352"/>
      <c r="U551" s="352"/>
      <c r="V551" s="352"/>
      <c r="W551" s="352"/>
      <c r="X551" s="352"/>
      <c r="Y551" s="352"/>
      <c r="Z551" s="352"/>
      <c r="AA551" s="352"/>
      <c r="AB551" s="352"/>
      <c r="AC551" s="352"/>
      <c r="AD551" s="352"/>
      <c r="AE551" s="352"/>
      <c r="AF551" s="352"/>
      <c r="AG551" s="352"/>
      <c r="AH551" s="352"/>
    </row>
    <row r="552" spans="1:34" ht="12.75" customHeight="1" x14ac:dyDescent="0.25">
      <c r="A552" s="352"/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  <c r="L552" s="352"/>
      <c r="M552" s="352"/>
      <c r="N552" s="352"/>
      <c r="O552" s="352"/>
      <c r="P552" s="352"/>
      <c r="Q552" s="352"/>
      <c r="R552" s="352"/>
      <c r="S552" s="352"/>
      <c r="T552" s="352"/>
      <c r="U552" s="352"/>
      <c r="V552" s="352"/>
      <c r="W552" s="352"/>
      <c r="X552" s="352"/>
      <c r="Y552" s="352"/>
      <c r="Z552" s="352"/>
      <c r="AA552" s="352"/>
      <c r="AB552" s="352"/>
      <c r="AC552" s="352"/>
      <c r="AD552" s="352"/>
      <c r="AE552" s="352"/>
      <c r="AF552" s="352"/>
      <c r="AG552" s="352"/>
      <c r="AH552" s="352"/>
    </row>
    <row r="553" spans="1:34" ht="12.75" customHeight="1" x14ac:dyDescent="0.25">
      <c r="A553" s="352"/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  <c r="L553" s="352"/>
      <c r="M553" s="352"/>
      <c r="N553" s="352"/>
      <c r="O553" s="352"/>
      <c r="P553" s="352"/>
      <c r="Q553" s="352"/>
      <c r="R553" s="352"/>
      <c r="S553" s="352"/>
      <c r="T553" s="352"/>
      <c r="U553" s="352"/>
      <c r="V553" s="352"/>
      <c r="W553" s="352"/>
      <c r="X553" s="352"/>
      <c r="Y553" s="352"/>
      <c r="Z553" s="352"/>
      <c r="AA553" s="352"/>
      <c r="AB553" s="352"/>
      <c r="AC553" s="352"/>
      <c r="AD553" s="352"/>
      <c r="AE553" s="352"/>
      <c r="AF553" s="352"/>
      <c r="AG553" s="352"/>
      <c r="AH553" s="352"/>
    </row>
    <row r="554" spans="1:34" ht="12.75" customHeight="1" x14ac:dyDescent="0.25">
      <c r="A554" s="352"/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  <c r="L554" s="352"/>
      <c r="M554" s="352"/>
      <c r="N554" s="352"/>
      <c r="O554" s="352"/>
      <c r="P554" s="352"/>
      <c r="Q554" s="352"/>
      <c r="R554" s="352"/>
      <c r="S554" s="352"/>
      <c r="T554" s="352"/>
      <c r="U554" s="352"/>
      <c r="V554" s="352"/>
      <c r="W554" s="352"/>
      <c r="X554" s="352"/>
      <c r="Y554" s="352"/>
      <c r="Z554" s="352"/>
      <c r="AA554" s="352"/>
      <c r="AB554" s="352"/>
      <c r="AC554" s="352"/>
      <c r="AD554" s="352"/>
      <c r="AE554" s="352"/>
      <c r="AF554" s="352"/>
      <c r="AG554" s="352"/>
      <c r="AH554" s="352"/>
    </row>
    <row r="555" spans="1:34" ht="12.75" customHeight="1" x14ac:dyDescent="0.25">
      <c r="A555" s="352"/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2"/>
      <c r="P555" s="352"/>
      <c r="Q555" s="352"/>
      <c r="R555" s="352"/>
      <c r="S555" s="352"/>
      <c r="T555" s="352"/>
      <c r="U555" s="352"/>
      <c r="V555" s="352"/>
      <c r="W555" s="352"/>
      <c r="X555" s="352"/>
      <c r="Y555" s="352"/>
      <c r="Z555" s="352"/>
      <c r="AA555" s="352"/>
      <c r="AB555" s="352"/>
      <c r="AC555" s="352"/>
      <c r="AD555" s="352"/>
      <c r="AE555" s="352"/>
      <c r="AF555" s="352"/>
      <c r="AG555" s="352"/>
      <c r="AH555" s="352"/>
    </row>
    <row r="556" spans="1:34" ht="12.75" customHeight="1" x14ac:dyDescent="0.25">
      <c r="A556" s="352"/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  <c r="L556" s="352"/>
      <c r="M556" s="352"/>
      <c r="N556" s="352"/>
      <c r="O556" s="352"/>
      <c r="P556" s="352"/>
      <c r="Q556" s="352"/>
      <c r="R556" s="352"/>
      <c r="S556" s="352"/>
      <c r="T556" s="352"/>
      <c r="U556" s="352"/>
      <c r="V556" s="352"/>
      <c r="W556" s="352"/>
      <c r="X556" s="352"/>
      <c r="Y556" s="352"/>
      <c r="Z556" s="352"/>
      <c r="AA556" s="352"/>
      <c r="AB556" s="352"/>
      <c r="AC556" s="352"/>
      <c r="AD556" s="352"/>
      <c r="AE556" s="352"/>
      <c r="AF556" s="352"/>
      <c r="AG556" s="352"/>
      <c r="AH556" s="352"/>
    </row>
    <row r="557" spans="1:34" ht="12.75" customHeight="1" x14ac:dyDescent="0.25">
      <c r="A557" s="352"/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  <c r="AE557" s="352"/>
      <c r="AF557" s="352"/>
      <c r="AG557" s="352"/>
      <c r="AH557" s="352"/>
    </row>
    <row r="558" spans="1:34" ht="12.75" customHeight="1" x14ac:dyDescent="0.25">
      <c r="A558" s="352"/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  <c r="AE558" s="352"/>
      <c r="AF558" s="352"/>
      <c r="AG558" s="352"/>
      <c r="AH558" s="352"/>
    </row>
    <row r="559" spans="1:34" ht="12.75" customHeight="1" x14ac:dyDescent="0.25">
      <c r="A559" s="352"/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  <c r="AE559" s="352"/>
      <c r="AF559" s="352"/>
      <c r="AG559" s="352"/>
      <c r="AH559" s="352"/>
    </row>
    <row r="560" spans="1:34" ht="12.75" customHeight="1" x14ac:dyDescent="0.25">
      <c r="A560" s="352"/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  <c r="AE560" s="352"/>
      <c r="AF560" s="352"/>
      <c r="AG560" s="352"/>
      <c r="AH560" s="352"/>
    </row>
    <row r="561" spans="1:34" ht="12.75" customHeight="1" x14ac:dyDescent="0.25">
      <c r="A561" s="352"/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  <c r="L561" s="352"/>
      <c r="M561" s="352"/>
      <c r="N561" s="352"/>
      <c r="O561" s="352"/>
      <c r="P561" s="352"/>
      <c r="Q561" s="352"/>
      <c r="R561" s="352"/>
      <c r="S561" s="352"/>
      <c r="T561" s="352"/>
      <c r="U561" s="352"/>
      <c r="V561" s="352"/>
      <c r="W561" s="352"/>
      <c r="X561" s="352"/>
      <c r="Y561" s="352"/>
      <c r="Z561" s="352"/>
      <c r="AA561" s="352"/>
      <c r="AB561" s="352"/>
      <c r="AC561" s="352"/>
      <c r="AD561" s="352"/>
      <c r="AE561" s="352"/>
      <c r="AF561" s="352"/>
      <c r="AG561" s="352"/>
      <c r="AH561" s="352"/>
    </row>
    <row r="562" spans="1:34" ht="12.75" customHeight="1" x14ac:dyDescent="0.25">
      <c r="A562" s="352"/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  <c r="L562" s="352"/>
      <c r="M562" s="352"/>
      <c r="N562" s="352"/>
      <c r="O562" s="352"/>
      <c r="P562" s="352"/>
      <c r="Q562" s="352"/>
      <c r="R562" s="352"/>
      <c r="S562" s="352"/>
      <c r="T562" s="352"/>
      <c r="U562" s="352"/>
      <c r="V562" s="352"/>
      <c r="W562" s="352"/>
      <c r="X562" s="352"/>
      <c r="Y562" s="352"/>
      <c r="Z562" s="352"/>
      <c r="AA562" s="352"/>
      <c r="AB562" s="352"/>
      <c r="AC562" s="352"/>
      <c r="AD562" s="352"/>
      <c r="AE562" s="352"/>
      <c r="AF562" s="352"/>
      <c r="AG562" s="352"/>
      <c r="AH562" s="352"/>
    </row>
    <row r="563" spans="1:34" ht="12.75" customHeight="1" x14ac:dyDescent="0.25">
      <c r="A563" s="352"/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  <c r="L563" s="352"/>
      <c r="M563" s="352"/>
      <c r="N563" s="352"/>
      <c r="O563" s="352"/>
      <c r="P563" s="352"/>
      <c r="Q563" s="352"/>
      <c r="R563" s="352"/>
      <c r="S563" s="352"/>
      <c r="T563" s="352"/>
      <c r="U563" s="352"/>
      <c r="V563" s="352"/>
      <c r="W563" s="352"/>
      <c r="X563" s="352"/>
      <c r="Y563" s="352"/>
      <c r="Z563" s="352"/>
      <c r="AA563" s="352"/>
      <c r="AB563" s="352"/>
      <c r="AC563" s="352"/>
      <c r="AD563" s="352"/>
      <c r="AE563" s="352"/>
      <c r="AF563" s="352"/>
      <c r="AG563" s="352"/>
      <c r="AH563" s="352"/>
    </row>
    <row r="564" spans="1:34" ht="12.75" customHeight="1" x14ac:dyDescent="0.25">
      <c r="A564" s="352"/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  <c r="L564" s="352"/>
      <c r="M564" s="352"/>
      <c r="N564" s="352"/>
      <c r="O564" s="352"/>
      <c r="P564" s="352"/>
      <c r="Q564" s="352"/>
      <c r="R564" s="352"/>
      <c r="S564" s="352"/>
      <c r="T564" s="352"/>
      <c r="U564" s="352"/>
      <c r="V564" s="352"/>
      <c r="W564" s="352"/>
      <c r="X564" s="352"/>
      <c r="Y564" s="352"/>
      <c r="Z564" s="352"/>
      <c r="AA564" s="352"/>
      <c r="AB564" s="352"/>
      <c r="AC564" s="352"/>
      <c r="AD564" s="352"/>
      <c r="AE564" s="352"/>
      <c r="AF564" s="352"/>
      <c r="AG564" s="352"/>
      <c r="AH564" s="352"/>
    </row>
    <row r="565" spans="1:34" ht="12.75" customHeight="1" x14ac:dyDescent="0.25">
      <c r="A565" s="352"/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  <c r="L565" s="352"/>
      <c r="M565" s="352"/>
      <c r="N565" s="352"/>
      <c r="O565" s="352"/>
      <c r="P565" s="352"/>
      <c r="Q565" s="352"/>
      <c r="R565" s="352"/>
      <c r="S565" s="352"/>
      <c r="T565" s="352"/>
      <c r="U565" s="352"/>
      <c r="V565" s="352"/>
      <c r="W565" s="352"/>
      <c r="X565" s="352"/>
      <c r="Y565" s="352"/>
      <c r="Z565" s="352"/>
      <c r="AA565" s="352"/>
      <c r="AB565" s="352"/>
      <c r="AC565" s="352"/>
      <c r="AD565" s="352"/>
      <c r="AE565" s="352"/>
      <c r="AF565" s="352"/>
      <c r="AG565" s="352"/>
      <c r="AH565" s="352"/>
    </row>
    <row r="566" spans="1:34" ht="12.75" customHeight="1" x14ac:dyDescent="0.25">
      <c r="A566" s="352"/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  <c r="L566" s="352"/>
      <c r="M566" s="352"/>
      <c r="N566" s="352"/>
      <c r="O566" s="352"/>
      <c r="P566" s="352"/>
      <c r="Q566" s="352"/>
      <c r="R566" s="352"/>
      <c r="S566" s="352"/>
      <c r="T566" s="352"/>
      <c r="U566" s="352"/>
      <c r="V566" s="352"/>
      <c r="W566" s="352"/>
      <c r="X566" s="352"/>
      <c r="Y566" s="352"/>
      <c r="Z566" s="352"/>
      <c r="AA566" s="352"/>
      <c r="AB566" s="352"/>
      <c r="AC566" s="352"/>
      <c r="AD566" s="352"/>
      <c r="AE566" s="352"/>
      <c r="AF566" s="352"/>
      <c r="AG566" s="352"/>
      <c r="AH566" s="352"/>
    </row>
    <row r="567" spans="1:34" ht="12.75" customHeight="1" x14ac:dyDescent="0.25">
      <c r="A567" s="352"/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  <c r="L567" s="352"/>
      <c r="M567" s="352"/>
      <c r="N567" s="352"/>
      <c r="O567" s="352"/>
      <c r="P567" s="352"/>
      <c r="Q567" s="352"/>
      <c r="R567" s="352"/>
      <c r="S567" s="352"/>
      <c r="T567" s="352"/>
      <c r="U567" s="352"/>
      <c r="V567" s="352"/>
      <c r="W567" s="352"/>
      <c r="X567" s="352"/>
      <c r="Y567" s="352"/>
      <c r="Z567" s="352"/>
      <c r="AA567" s="352"/>
      <c r="AB567" s="352"/>
      <c r="AC567" s="352"/>
      <c r="AD567" s="352"/>
      <c r="AE567" s="352"/>
      <c r="AF567" s="352"/>
      <c r="AG567" s="352"/>
      <c r="AH567" s="352"/>
    </row>
    <row r="568" spans="1:34" ht="12.75" customHeight="1" x14ac:dyDescent="0.25">
      <c r="A568" s="352"/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  <c r="L568" s="352"/>
      <c r="M568" s="352"/>
      <c r="N568" s="352"/>
      <c r="O568" s="352"/>
      <c r="P568" s="352"/>
      <c r="Q568" s="352"/>
      <c r="R568" s="352"/>
      <c r="S568" s="352"/>
      <c r="T568" s="352"/>
      <c r="U568" s="352"/>
      <c r="V568" s="352"/>
      <c r="W568" s="352"/>
      <c r="X568" s="352"/>
      <c r="Y568" s="352"/>
      <c r="Z568" s="352"/>
      <c r="AA568" s="352"/>
      <c r="AB568" s="352"/>
      <c r="AC568" s="352"/>
      <c r="AD568" s="352"/>
      <c r="AE568" s="352"/>
      <c r="AF568" s="352"/>
      <c r="AG568" s="352"/>
      <c r="AH568" s="352"/>
    </row>
    <row r="569" spans="1:34" ht="12.75" customHeight="1" x14ac:dyDescent="0.25">
      <c r="A569" s="352"/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  <c r="L569" s="352"/>
      <c r="M569" s="352"/>
      <c r="N569" s="352"/>
      <c r="O569" s="352"/>
      <c r="P569" s="352"/>
      <c r="Q569" s="352"/>
      <c r="R569" s="352"/>
      <c r="S569" s="352"/>
      <c r="T569" s="352"/>
      <c r="U569" s="352"/>
      <c r="V569" s="352"/>
      <c r="W569" s="352"/>
      <c r="X569" s="352"/>
      <c r="Y569" s="352"/>
      <c r="Z569" s="352"/>
      <c r="AA569" s="352"/>
      <c r="AB569" s="352"/>
      <c r="AC569" s="352"/>
      <c r="AD569" s="352"/>
      <c r="AE569" s="352"/>
      <c r="AF569" s="352"/>
      <c r="AG569" s="352"/>
      <c r="AH569" s="352"/>
    </row>
    <row r="570" spans="1:34" ht="12.75" customHeight="1" x14ac:dyDescent="0.25">
      <c r="A570" s="352"/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  <c r="L570" s="352"/>
      <c r="M570" s="352"/>
      <c r="N570" s="352"/>
      <c r="O570" s="352"/>
      <c r="P570" s="352"/>
      <c r="Q570" s="352"/>
      <c r="R570" s="352"/>
      <c r="S570" s="352"/>
      <c r="T570" s="352"/>
      <c r="U570" s="352"/>
      <c r="V570" s="352"/>
      <c r="W570" s="352"/>
      <c r="X570" s="352"/>
      <c r="Y570" s="352"/>
      <c r="Z570" s="352"/>
      <c r="AA570" s="352"/>
      <c r="AB570" s="352"/>
      <c r="AC570" s="352"/>
      <c r="AD570" s="352"/>
      <c r="AE570" s="352"/>
      <c r="AF570" s="352"/>
      <c r="AG570" s="352"/>
      <c r="AH570" s="352"/>
    </row>
    <row r="571" spans="1:34" ht="12.75" customHeight="1" x14ac:dyDescent="0.25">
      <c r="A571" s="352"/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  <c r="L571" s="352"/>
      <c r="M571" s="352"/>
      <c r="N571" s="352"/>
      <c r="O571" s="352"/>
      <c r="P571" s="352"/>
      <c r="Q571" s="352"/>
      <c r="R571" s="352"/>
      <c r="S571" s="352"/>
      <c r="T571" s="352"/>
      <c r="U571" s="352"/>
      <c r="V571" s="352"/>
      <c r="W571" s="352"/>
      <c r="X571" s="352"/>
      <c r="Y571" s="352"/>
      <c r="Z571" s="352"/>
      <c r="AA571" s="352"/>
      <c r="AB571" s="352"/>
      <c r="AC571" s="352"/>
      <c r="AD571" s="352"/>
      <c r="AE571" s="352"/>
      <c r="AF571" s="352"/>
      <c r="AG571" s="352"/>
      <c r="AH571" s="352"/>
    </row>
    <row r="572" spans="1:34" ht="12.75" customHeight="1" x14ac:dyDescent="0.25">
      <c r="A572" s="352"/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  <c r="L572" s="352"/>
      <c r="M572" s="352"/>
      <c r="N572" s="352"/>
      <c r="O572" s="352"/>
      <c r="P572" s="352"/>
      <c r="Q572" s="352"/>
      <c r="R572" s="352"/>
      <c r="S572" s="352"/>
      <c r="T572" s="352"/>
      <c r="U572" s="352"/>
      <c r="V572" s="352"/>
      <c r="W572" s="352"/>
      <c r="X572" s="352"/>
      <c r="Y572" s="352"/>
      <c r="Z572" s="352"/>
      <c r="AA572" s="352"/>
      <c r="AB572" s="352"/>
      <c r="AC572" s="352"/>
      <c r="AD572" s="352"/>
      <c r="AE572" s="352"/>
      <c r="AF572" s="352"/>
      <c r="AG572" s="352"/>
      <c r="AH572" s="352"/>
    </row>
    <row r="573" spans="1:34" ht="12.75" customHeight="1" x14ac:dyDescent="0.25">
      <c r="A573" s="352"/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  <c r="L573" s="352"/>
      <c r="M573" s="352"/>
      <c r="N573" s="352"/>
      <c r="O573" s="352"/>
      <c r="P573" s="352"/>
      <c r="Q573" s="352"/>
      <c r="R573" s="352"/>
      <c r="S573" s="352"/>
      <c r="T573" s="352"/>
      <c r="U573" s="352"/>
      <c r="V573" s="352"/>
      <c r="W573" s="352"/>
      <c r="X573" s="352"/>
      <c r="Y573" s="352"/>
      <c r="Z573" s="352"/>
      <c r="AA573" s="352"/>
      <c r="AB573" s="352"/>
      <c r="AC573" s="352"/>
      <c r="AD573" s="352"/>
      <c r="AE573" s="352"/>
      <c r="AF573" s="352"/>
      <c r="AG573" s="352"/>
      <c r="AH573" s="352"/>
    </row>
    <row r="574" spans="1:34" ht="12.75" customHeight="1" x14ac:dyDescent="0.25">
      <c r="A574" s="352"/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  <c r="L574" s="352"/>
      <c r="M574" s="352"/>
      <c r="N574" s="352"/>
      <c r="O574" s="352"/>
      <c r="P574" s="352"/>
      <c r="Q574" s="352"/>
      <c r="R574" s="352"/>
      <c r="S574" s="352"/>
      <c r="T574" s="352"/>
      <c r="U574" s="352"/>
      <c r="V574" s="352"/>
      <c r="W574" s="352"/>
      <c r="X574" s="352"/>
      <c r="Y574" s="352"/>
      <c r="Z574" s="352"/>
      <c r="AA574" s="352"/>
      <c r="AB574" s="352"/>
      <c r="AC574" s="352"/>
      <c r="AD574" s="352"/>
      <c r="AE574" s="352"/>
      <c r="AF574" s="352"/>
      <c r="AG574" s="352"/>
      <c r="AH574" s="352"/>
    </row>
    <row r="575" spans="1:34" ht="12.75" customHeight="1" x14ac:dyDescent="0.25">
      <c r="A575" s="352"/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  <c r="L575" s="352"/>
      <c r="M575" s="352"/>
      <c r="N575" s="352"/>
      <c r="O575" s="352"/>
      <c r="P575" s="352"/>
      <c r="Q575" s="352"/>
      <c r="R575" s="352"/>
      <c r="S575" s="352"/>
      <c r="T575" s="352"/>
      <c r="U575" s="352"/>
      <c r="V575" s="352"/>
      <c r="W575" s="352"/>
      <c r="X575" s="352"/>
      <c r="Y575" s="352"/>
      <c r="Z575" s="352"/>
      <c r="AA575" s="352"/>
      <c r="AB575" s="352"/>
      <c r="AC575" s="352"/>
      <c r="AD575" s="352"/>
      <c r="AE575" s="352"/>
      <c r="AF575" s="352"/>
      <c r="AG575" s="352"/>
      <c r="AH575" s="352"/>
    </row>
    <row r="576" spans="1:34" ht="12.75" customHeight="1" x14ac:dyDescent="0.25">
      <c r="A576" s="352"/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  <c r="L576" s="352"/>
      <c r="M576" s="352"/>
      <c r="N576" s="352"/>
      <c r="O576" s="352"/>
      <c r="P576" s="352"/>
      <c r="Q576" s="352"/>
      <c r="R576" s="352"/>
      <c r="S576" s="352"/>
      <c r="T576" s="352"/>
      <c r="U576" s="352"/>
      <c r="V576" s="352"/>
      <c r="W576" s="352"/>
      <c r="X576" s="352"/>
      <c r="Y576" s="352"/>
      <c r="Z576" s="352"/>
      <c r="AA576" s="352"/>
      <c r="AB576" s="352"/>
      <c r="AC576" s="352"/>
      <c r="AD576" s="352"/>
      <c r="AE576" s="352"/>
      <c r="AF576" s="352"/>
      <c r="AG576" s="352"/>
      <c r="AH576" s="352"/>
    </row>
    <row r="577" spans="1:34" ht="12.75" customHeight="1" x14ac:dyDescent="0.25">
      <c r="A577" s="352"/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  <c r="L577" s="352"/>
      <c r="M577" s="352"/>
      <c r="N577" s="352"/>
      <c r="O577" s="352"/>
      <c r="P577" s="352"/>
      <c r="Q577" s="352"/>
      <c r="R577" s="352"/>
      <c r="S577" s="352"/>
      <c r="T577" s="352"/>
      <c r="U577" s="352"/>
      <c r="V577" s="352"/>
      <c r="W577" s="352"/>
      <c r="X577" s="352"/>
      <c r="Y577" s="352"/>
      <c r="Z577" s="352"/>
      <c r="AA577" s="352"/>
      <c r="AB577" s="352"/>
      <c r="AC577" s="352"/>
      <c r="AD577" s="352"/>
      <c r="AE577" s="352"/>
      <c r="AF577" s="352"/>
      <c r="AG577" s="352"/>
      <c r="AH577" s="352"/>
    </row>
    <row r="578" spans="1:34" ht="12.75" customHeight="1" x14ac:dyDescent="0.25">
      <c r="A578" s="352"/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  <c r="L578" s="352"/>
      <c r="M578" s="352"/>
      <c r="N578" s="352"/>
      <c r="O578" s="352"/>
      <c r="P578" s="352"/>
      <c r="Q578" s="352"/>
      <c r="R578" s="352"/>
      <c r="S578" s="352"/>
      <c r="T578" s="352"/>
      <c r="U578" s="352"/>
      <c r="V578" s="352"/>
      <c r="W578" s="352"/>
      <c r="X578" s="352"/>
      <c r="Y578" s="352"/>
      <c r="Z578" s="352"/>
      <c r="AA578" s="352"/>
      <c r="AB578" s="352"/>
      <c r="AC578" s="352"/>
      <c r="AD578" s="352"/>
      <c r="AE578" s="352"/>
      <c r="AF578" s="352"/>
      <c r="AG578" s="352"/>
      <c r="AH578" s="352"/>
    </row>
    <row r="579" spans="1:34" ht="12.75" customHeight="1" x14ac:dyDescent="0.25">
      <c r="A579" s="352"/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  <c r="L579" s="352"/>
      <c r="M579" s="352"/>
      <c r="N579" s="352"/>
      <c r="O579" s="352"/>
      <c r="P579" s="352"/>
      <c r="Q579" s="352"/>
      <c r="R579" s="352"/>
      <c r="S579" s="352"/>
      <c r="T579" s="352"/>
      <c r="U579" s="352"/>
      <c r="V579" s="352"/>
      <c r="W579" s="352"/>
      <c r="X579" s="352"/>
      <c r="Y579" s="352"/>
      <c r="Z579" s="352"/>
      <c r="AA579" s="352"/>
      <c r="AB579" s="352"/>
      <c r="AC579" s="352"/>
      <c r="AD579" s="352"/>
      <c r="AE579" s="352"/>
      <c r="AF579" s="352"/>
      <c r="AG579" s="352"/>
      <c r="AH579" s="352"/>
    </row>
    <row r="580" spans="1:34" ht="12.75" customHeight="1" x14ac:dyDescent="0.25">
      <c r="A580" s="352"/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  <c r="L580" s="352"/>
      <c r="M580" s="352"/>
      <c r="N580" s="352"/>
      <c r="O580" s="352"/>
      <c r="P580" s="352"/>
      <c r="Q580" s="352"/>
      <c r="R580" s="352"/>
      <c r="S580" s="352"/>
      <c r="T580" s="352"/>
      <c r="U580" s="352"/>
      <c r="V580" s="352"/>
      <c r="W580" s="352"/>
      <c r="X580" s="352"/>
      <c r="Y580" s="352"/>
      <c r="Z580" s="352"/>
      <c r="AA580" s="352"/>
      <c r="AB580" s="352"/>
      <c r="AC580" s="352"/>
      <c r="AD580" s="352"/>
      <c r="AE580" s="352"/>
      <c r="AF580" s="352"/>
      <c r="AG580" s="352"/>
      <c r="AH580" s="352"/>
    </row>
    <row r="581" spans="1:34" ht="12.75" customHeight="1" x14ac:dyDescent="0.25">
      <c r="A581" s="352"/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  <c r="L581" s="352"/>
      <c r="M581" s="352"/>
      <c r="N581" s="352"/>
      <c r="O581" s="352"/>
      <c r="P581" s="352"/>
      <c r="Q581" s="352"/>
      <c r="R581" s="352"/>
      <c r="S581" s="352"/>
      <c r="T581" s="352"/>
      <c r="U581" s="352"/>
      <c r="V581" s="352"/>
      <c r="W581" s="352"/>
      <c r="X581" s="352"/>
      <c r="Y581" s="352"/>
      <c r="Z581" s="352"/>
      <c r="AA581" s="352"/>
      <c r="AB581" s="352"/>
      <c r="AC581" s="352"/>
      <c r="AD581" s="352"/>
      <c r="AE581" s="352"/>
      <c r="AF581" s="352"/>
      <c r="AG581" s="352"/>
      <c r="AH581" s="352"/>
    </row>
    <row r="582" spans="1:34" ht="12.75" customHeight="1" x14ac:dyDescent="0.25">
      <c r="A582" s="352"/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  <c r="L582" s="352"/>
      <c r="M582" s="352"/>
      <c r="N582" s="352"/>
      <c r="O582" s="352"/>
      <c r="P582" s="352"/>
      <c r="Q582" s="352"/>
      <c r="R582" s="352"/>
      <c r="S582" s="352"/>
      <c r="T582" s="352"/>
      <c r="U582" s="352"/>
      <c r="V582" s="352"/>
      <c r="W582" s="352"/>
      <c r="X582" s="352"/>
      <c r="Y582" s="352"/>
      <c r="Z582" s="352"/>
      <c r="AA582" s="352"/>
      <c r="AB582" s="352"/>
      <c r="AC582" s="352"/>
      <c r="AD582" s="352"/>
      <c r="AE582" s="352"/>
      <c r="AF582" s="352"/>
      <c r="AG582" s="352"/>
      <c r="AH582" s="352"/>
    </row>
    <row r="583" spans="1:34" ht="12.75" customHeight="1" x14ac:dyDescent="0.25">
      <c r="A583" s="352"/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  <c r="L583" s="352"/>
      <c r="M583" s="352"/>
      <c r="N583" s="352"/>
      <c r="O583" s="352"/>
      <c r="P583" s="352"/>
      <c r="Q583" s="352"/>
      <c r="R583" s="352"/>
      <c r="S583" s="352"/>
      <c r="T583" s="352"/>
      <c r="U583" s="352"/>
      <c r="V583" s="352"/>
      <c r="W583" s="352"/>
      <c r="X583" s="352"/>
      <c r="Y583" s="352"/>
      <c r="Z583" s="352"/>
      <c r="AA583" s="352"/>
      <c r="AB583" s="352"/>
      <c r="AC583" s="352"/>
      <c r="AD583" s="352"/>
      <c r="AE583" s="352"/>
      <c r="AF583" s="352"/>
      <c r="AG583" s="352"/>
      <c r="AH583" s="352"/>
    </row>
    <row r="584" spans="1:34" ht="12.75" customHeight="1" x14ac:dyDescent="0.25">
      <c r="A584" s="352"/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  <c r="L584" s="352"/>
      <c r="M584" s="352"/>
      <c r="N584" s="352"/>
      <c r="O584" s="352"/>
      <c r="P584" s="352"/>
      <c r="Q584" s="352"/>
      <c r="R584" s="352"/>
      <c r="S584" s="352"/>
      <c r="T584" s="352"/>
      <c r="U584" s="352"/>
      <c r="V584" s="352"/>
      <c r="W584" s="352"/>
      <c r="X584" s="352"/>
      <c r="Y584" s="352"/>
      <c r="Z584" s="352"/>
      <c r="AA584" s="352"/>
      <c r="AB584" s="352"/>
      <c r="AC584" s="352"/>
      <c r="AD584" s="352"/>
      <c r="AE584" s="352"/>
      <c r="AF584" s="352"/>
      <c r="AG584" s="352"/>
      <c r="AH584" s="352"/>
    </row>
    <row r="585" spans="1:34" ht="12.75" customHeight="1" x14ac:dyDescent="0.25">
      <c r="A585" s="352"/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  <c r="L585" s="352"/>
      <c r="M585" s="352"/>
      <c r="N585" s="352"/>
      <c r="O585" s="352"/>
      <c r="P585" s="352"/>
      <c r="Q585" s="352"/>
      <c r="R585" s="352"/>
      <c r="S585" s="352"/>
      <c r="T585" s="352"/>
      <c r="U585" s="352"/>
      <c r="V585" s="352"/>
      <c r="W585" s="352"/>
      <c r="X585" s="352"/>
      <c r="Y585" s="352"/>
      <c r="Z585" s="352"/>
      <c r="AA585" s="352"/>
      <c r="AB585" s="352"/>
      <c r="AC585" s="352"/>
      <c r="AD585" s="352"/>
      <c r="AE585" s="352"/>
      <c r="AF585" s="352"/>
      <c r="AG585" s="352"/>
      <c r="AH585" s="352"/>
    </row>
    <row r="586" spans="1:34" ht="12.75" customHeight="1" x14ac:dyDescent="0.25">
      <c r="A586" s="352"/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  <c r="L586" s="352"/>
      <c r="M586" s="352"/>
      <c r="N586" s="352"/>
      <c r="O586" s="352"/>
      <c r="P586" s="352"/>
      <c r="Q586" s="352"/>
      <c r="R586" s="352"/>
      <c r="S586" s="352"/>
      <c r="T586" s="352"/>
      <c r="U586" s="352"/>
      <c r="V586" s="352"/>
      <c r="W586" s="352"/>
      <c r="X586" s="352"/>
      <c r="Y586" s="352"/>
      <c r="Z586" s="352"/>
      <c r="AA586" s="352"/>
      <c r="AB586" s="352"/>
      <c r="AC586" s="352"/>
      <c r="AD586" s="352"/>
      <c r="AE586" s="352"/>
      <c r="AF586" s="352"/>
      <c r="AG586" s="352"/>
      <c r="AH586" s="352"/>
    </row>
    <row r="587" spans="1:34" ht="12.75" customHeight="1" x14ac:dyDescent="0.25">
      <c r="A587" s="352"/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  <c r="L587" s="352"/>
      <c r="M587" s="352"/>
      <c r="N587" s="352"/>
      <c r="O587" s="352"/>
      <c r="P587" s="352"/>
      <c r="Q587" s="352"/>
      <c r="R587" s="352"/>
      <c r="S587" s="352"/>
      <c r="T587" s="352"/>
      <c r="U587" s="352"/>
      <c r="V587" s="352"/>
      <c r="W587" s="352"/>
      <c r="X587" s="352"/>
      <c r="Y587" s="352"/>
      <c r="Z587" s="352"/>
      <c r="AA587" s="352"/>
      <c r="AB587" s="352"/>
      <c r="AC587" s="352"/>
      <c r="AD587" s="352"/>
      <c r="AE587" s="352"/>
      <c r="AF587" s="352"/>
      <c r="AG587" s="352"/>
      <c r="AH587" s="352"/>
    </row>
    <row r="588" spans="1:34" ht="12.75" customHeight="1" x14ac:dyDescent="0.25">
      <c r="A588" s="352"/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  <c r="L588" s="352"/>
      <c r="M588" s="352"/>
      <c r="N588" s="352"/>
      <c r="O588" s="352"/>
      <c r="P588" s="352"/>
      <c r="Q588" s="352"/>
      <c r="R588" s="352"/>
      <c r="S588" s="352"/>
      <c r="T588" s="352"/>
      <c r="U588" s="352"/>
      <c r="V588" s="352"/>
      <c r="W588" s="352"/>
      <c r="X588" s="352"/>
      <c r="Y588" s="352"/>
      <c r="Z588" s="352"/>
      <c r="AA588" s="352"/>
      <c r="AB588" s="352"/>
      <c r="AC588" s="352"/>
      <c r="AD588" s="352"/>
      <c r="AE588" s="352"/>
      <c r="AF588" s="352"/>
      <c r="AG588" s="352"/>
      <c r="AH588" s="352"/>
    </row>
    <row r="589" spans="1:34" ht="12.75" customHeight="1" x14ac:dyDescent="0.25">
      <c r="A589" s="352"/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  <c r="L589" s="352"/>
      <c r="M589" s="352"/>
      <c r="N589" s="352"/>
      <c r="O589" s="352"/>
      <c r="P589" s="352"/>
      <c r="Q589" s="352"/>
      <c r="R589" s="352"/>
      <c r="S589" s="352"/>
      <c r="T589" s="352"/>
      <c r="U589" s="352"/>
      <c r="V589" s="352"/>
      <c r="W589" s="352"/>
      <c r="X589" s="352"/>
      <c r="Y589" s="352"/>
      <c r="Z589" s="352"/>
      <c r="AA589" s="352"/>
      <c r="AB589" s="352"/>
      <c r="AC589" s="352"/>
      <c r="AD589" s="352"/>
      <c r="AE589" s="352"/>
      <c r="AF589" s="352"/>
      <c r="AG589" s="352"/>
      <c r="AH589" s="352"/>
    </row>
    <row r="590" spans="1:34" ht="12.75" customHeight="1" x14ac:dyDescent="0.25">
      <c r="A590" s="352"/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  <c r="L590" s="352"/>
      <c r="M590" s="352"/>
      <c r="N590" s="352"/>
      <c r="O590" s="352"/>
      <c r="P590" s="352"/>
      <c r="Q590" s="352"/>
      <c r="R590" s="352"/>
      <c r="S590" s="352"/>
      <c r="T590" s="352"/>
      <c r="U590" s="352"/>
      <c r="V590" s="352"/>
      <c r="W590" s="352"/>
      <c r="X590" s="352"/>
      <c r="Y590" s="352"/>
      <c r="Z590" s="352"/>
      <c r="AA590" s="352"/>
      <c r="AB590" s="352"/>
      <c r="AC590" s="352"/>
      <c r="AD590" s="352"/>
      <c r="AE590" s="352"/>
      <c r="AF590" s="352"/>
      <c r="AG590" s="352"/>
      <c r="AH590" s="352"/>
    </row>
    <row r="591" spans="1:34" ht="12.75" customHeight="1" x14ac:dyDescent="0.25">
      <c r="A591" s="352"/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  <c r="L591" s="352"/>
      <c r="M591" s="352"/>
      <c r="N591" s="352"/>
      <c r="O591" s="352"/>
      <c r="P591" s="352"/>
      <c r="Q591" s="352"/>
      <c r="R591" s="352"/>
      <c r="S591" s="352"/>
      <c r="T591" s="352"/>
      <c r="U591" s="352"/>
      <c r="V591" s="352"/>
      <c r="W591" s="352"/>
      <c r="X591" s="352"/>
      <c r="Y591" s="352"/>
      <c r="Z591" s="352"/>
      <c r="AA591" s="352"/>
      <c r="AB591" s="352"/>
      <c r="AC591" s="352"/>
      <c r="AD591" s="352"/>
      <c r="AE591" s="352"/>
      <c r="AF591" s="352"/>
      <c r="AG591" s="352"/>
      <c r="AH591" s="352"/>
    </row>
    <row r="592" spans="1:34" ht="12.75" customHeight="1" x14ac:dyDescent="0.25">
      <c r="A592" s="352"/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352"/>
      <c r="N592" s="352"/>
      <c r="O592" s="352"/>
      <c r="P592" s="352"/>
      <c r="Q592" s="352"/>
      <c r="R592" s="352"/>
      <c r="S592" s="352"/>
      <c r="T592" s="352"/>
      <c r="U592" s="352"/>
      <c r="V592" s="352"/>
      <c r="W592" s="352"/>
      <c r="X592" s="352"/>
      <c r="Y592" s="352"/>
      <c r="Z592" s="352"/>
      <c r="AA592" s="352"/>
      <c r="AB592" s="352"/>
      <c r="AC592" s="352"/>
      <c r="AD592" s="352"/>
      <c r="AE592" s="352"/>
      <c r="AF592" s="352"/>
      <c r="AG592" s="352"/>
      <c r="AH592" s="352"/>
    </row>
    <row r="593" spans="1:34" ht="12.75" customHeight="1" x14ac:dyDescent="0.25">
      <c r="A593" s="352"/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  <c r="L593" s="352"/>
      <c r="M593" s="352"/>
      <c r="N593" s="352"/>
      <c r="O593" s="352"/>
      <c r="P593" s="352"/>
      <c r="Q593" s="352"/>
      <c r="R593" s="352"/>
      <c r="S593" s="352"/>
      <c r="T593" s="352"/>
      <c r="U593" s="352"/>
      <c r="V593" s="352"/>
      <c r="W593" s="352"/>
      <c r="X593" s="352"/>
      <c r="Y593" s="352"/>
      <c r="Z593" s="352"/>
      <c r="AA593" s="352"/>
      <c r="AB593" s="352"/>
      <c r="AC593" s="352"/>
      <c r="AD593" s="352"/>
      <c r="AE593" s="352"/>
      <c r="AF593" s="352"/>
      <c r="AG593" s="352"/>
      <c r="AH593" s="352"/>
    </row>
    <row r="594" spans="1:34" ht="12.75" customHeight="1" x14ac:dyDescent="0.25">
      <c r="A594" s="352"/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  <c r="L594" s="352"/>
      <c r="M594" s="352"/>
      <c r="N594" s="352"/>
      <c r="O594" s="352"/>
      <c r="P594" s="352"/>
      <c r="Q594" s="352"/>
      <c r="R594" s="352"/>
      <c r="S594" s="352"/>
      <c r="T594" s="352"/>
      <c r="U594" s="352"/>
      <c r="V594" s="352"/>
      <c r="W594" s="352"/>
      <c r="X594" s="352"/>
      <c r="Y594" s="352"/>
      <c r="Z594" s="352"/>
      <c r="AA594" s="352"/>
      <c r="AB594" s="352"/>
      <c r="AC594" s="352"/>
      <c r="AD594" s="352"/>
      <c r="AE594" s="352"/>
      <c r="AF594" s="352"/>
      <c r="AG594" s="352"/>
      <c r="AH594" s="352"/>
    </row>
    <row r="595" spans="1:34" ht="12.75" customHeight="1" x14ac:dyDescent="0.25">
      <c r="A595" s="352"/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  <c r="L595" s="352"/>
      <c r="M595" s="352"/>
      <c r="N595" s="352"/>
      <c r="O595" s="352"/>
      <c r="P595" s="352"/>
      <c r="Q595" s="352"/>
      <c r="R595" s="352"/>
      <c r="S595" s="352"/>
      <c r="T595" s="352"/>
      <c r="U595" s="352"/>
      <c r="V595" s="352"/>
      <c r="W595" s="352"/>
      <c r="X595" s="352"/>
      <c r="Y595" s="352"/>
      <c r="Z595" s="352"/>
      <c r="AA595" s="352"/>
      <c r="AB595" s="352"/>
      <c r="AC595" s="352"/>
      <c r="AD595" s="352"/>
      <c r="AE595" s="352"/>
      <c r="AF595" s="352"/>
      <c r="AG595" s="352"/>
      <c r="AH595" s="352"/>
    </row>
    <row r="596" spans="1:34" ht="12.75" customHeight="1" x14ac:dyDescent="0.25">
      <c r="A596" s="352"/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  <c r="L596" s="352"/>
      <c r="M596" s="352"/>
      <c r="N596" s="352"/>
      <c r="O596" s="352"/>
      <c r="P596" s="352"/>
      <c r="Q596" s="352"/>
      <c r="R596" s="352"/>
      <c r="S596" s="352"/>
      <c r="T596" s="352"/>
      <c r="U596" s="352"/>
      <c r="V596" s="352"/>
      <c r="W596" s="352"/>
      <c r="X596" s="352"/>
      <c r="Y596" s="352"/>
      <c r="Z596" s="352"/>
      <c r="AA596" s="352"/>
      <c r="AB596" s="352"/>
      <c r="AC596" s="352"/>
      <c r="AD596" s="352"/>
      <c r="AE596" s="352"/>
      <c r="AF596" s="352"/>
      <c r="AG596" s="352"/>
      <c r="AH596" s="352"/>
    </row>
    <row r="597" spans="1:34" ht="12.75" customHeight="1" x14ac:dyDescent="0.25">
      <c r="A597" s="352"/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  <c r="L597" s="352"/>
      <c r="M597" s="352"/>
      <c r="N597" s="352"/>
      <c r="O597" s="352"/>
      <c r="P597" s="352"/>
      <c r="Q597" s="352"/>
      <c r="R597" s="352"/>
      <c r="S597" s="352"/>
      <c r="T597" s="352"/>
      <c r="U597" s="352"/>
      <c r="V597" s="352"/>
      <c r="W597" s="352"/>
      <c r="X597" s="352"/>
      <c r="Y597" s="352"/>
      <c r="Z597" s="352"/>
      <c r="AA597" s="352"/>
      <c r="AB597" s="352"/>
      <c r="AC597" s="352"/>
      <c r="AD597" s="352"/>
      <c r="AE597" s="352"/>
      <c r="AF597" s="352"/>
      <c r="AG597" s="352"/>
      <c r="AH597" s="352"/>
    </row>
    <row r="598" spans="1:34" ht="12.75" customHeight="1" x14ac:dyDescent="0.25">
      <c r="A598" s="352"/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  <c r="L598" s="352"/>
      <c r="M598" s="352"/>
      <c r="N598" s="352"/>
      <c r="O598" s="352"/>
      <c r="P598" s="352"/>
      <c r="Q598" s="352"/>
      <c r="R598" s="352"/>
      <c r="S598" s="352"/>
      <c r="T598" s="352"/>
      <c r="U598" s="352"/>
      <c r="V598" s="352"/>
      <c r="W598" s="352"/>
      <c r="X598" s="352"/>
      <c r="Y598" s="352"/>
      <c r="Z598" s="352"/>
      <c r="AA598" s="352"/>
      <c r="AB598" s="352"/>
      <c r="AC598" s="352"/>
      <c r="AD598" s="352"/>
      <c r="AE598" s="352"/>
      <c r="AF598" s="352"/>
      <c r="AG598" s="352"/>
      <c r="AH598" s="352"/>
    </row>
    <row r="599" spans="1:34" ht="12.75" customHeight="1" x14ac:dyDescent="0.25">
      <c r="A599" s="352"/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  <c r="L599" s="352"/>
      <c r="M599" s="352"/>
      <c r="N599" s="352"/>
      <c r="O599" s="352"/>
      <c r="P599" s="352"/>
      <c r="Q599" s="352"/>
      <c r="R599" s="352"/>
      <c r="S599" s="352"/>
      <c r="T599" s="352"/>
      <c r="U599" s="352"/>
      <c r="V599" s="352"/>
      <c r="W599" s="352"/>
      <c r="X599" s="352"/>
      <c r="Y599" s="352"/>
      <c r="Z599" s="352"/>
      <c r="AA599" s="352"/>
      <c r="AB599" s="352"/>
      <c r="AC599" s="352"/>
      <c r="AD599" s="352"/>
      <c r="AE599" s="352"/>
      <c r="AF599" s="352"/>
      <c r="AG599" s="352"/>
      <c r="AH599" s="352"/>
    </row>
    <row r="600" spans="1:34" ht="12.75" customHeight="1" x14ac:dyDescent="0.25">
      <c r="A600" s="352"/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  <c r="L600" s="352"/>
      <c r="M600" s="352"/>
      <c r="N600" s="352"/>
      <c r="O600" s="352"/>
      <c r="P600" s="352"/>
      <c r="Q600" s="352"/>
      <c r="R600" s="352"/>
      <c r="S600" s="352"/>
      <c r="T600" s="352"/>
      <c r="U600" s="352"/>
      <c r="V600" s="352"/>
      <c r="W600" s="352"/>
      <c r="X600" s="352"/>
      <c r="Y600" s="352"/>
      <c r="Z600" s="352"/>
      <c r="AA600" s="352"/>
      <c r="AB600" s="352"/>
      <c r="AC600" s="352"/>
      <c r="AD600" s="352"/>
      <c r="AE600" s="352"/>
      <c r="AF600" s="352"/>
      <c r="AG600" s="352"/>
      <c r="AH600" s="352"/>
    </row>
    <row r="601" spans="1:34" ht="12.75" customHeight="1" x14ac:dyDescent="0.25">
      <c r="A601" s="352"/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  <c r="L601" s="352"/>
      <c r="M601" s="352"/>
      <c r="N601" s="352"/>
      <c r="O601" s="352"/>
      <c r="P601" s="352"/>
      <c r="Q601" s="352"/>
      <c r="R601" s="352"/>
      <c r="S601" s="352"/>
      <c r="T601" s="352"/>
      <c r="U601" s="352"/>
      <c r="V601" s="352"/>
      <c r="W601" s="352"/>
      <c r="X601" s="352"/>
      <c r="Y601" s="352"/>
      <c r="Z601" s="352"/>
      <c r="AA601" s="352"/>
      <c r="AB601" s="352"/>
      <c r="AC601" s="352"/>
      <c r="AD601" s="352"/>
      <c r="AE601" s="352"/>
      <c r="AF601" s="352"/>
      <c r="AG601" s="352"/>
      <c r="AH601" s="352"/>
    </row>
    <row r="602" spans="1:34" ht="12.75" customHeight="1" x14ac:dyDescent="0.25">
      <c r="A602" s="352"/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  <c r="L602" s="352"/>
      <c r="M602" s="352"/>
      <c r="N602" s="352"/>
      <c r="O602" s="352"/>
      <c r="P602" s="352"/>
      <c r="Q602" s="352"/>
      <c r="R602" s="352"/>
      <c r="S602" s="352"/>
      <c r="T602" s="352"/>
      <c r="U602" s="352"/>
      <c r="V602" s="352"/>
      <c r="W602" s="352"/>
      <c r="X602" s="352"/>
      <c r="Y602" s="352"/>
      <c r="Z602" s="352"/>
      <c r="AA602" s="352"/>
      <c r="AB602" s="352"/>
      <c r="AC602" s="352"/>
      <c r="AD602" s="352"/>
      <c r="AE602" s="352"/>
      <c r="AF602" s="352"/>
      <c r="AG602" s="352"/>
      <c r="AH602" s="352"/>
    </row>
    <row r="603" spans="1:34" ht="12.75" customHeight="1" x14ac:dyDescent="0.25">
      <c r="A603" s="352"/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  <c r="L603" s="352"/>
      <c r="M603" s="352"/>
      <c r="N603" s="352"/>
      <c r="O603" s="352"/>
      <c r="P603" s="352"/>
      <c r="Q603" s="352"/>
      <c r="R603" s="352"/>
      <c r="S603" s="352"/>
      <c r="T603" s="352"/>
      <c r="U603" s="352"/>
      <c r="V603" s="352"/>
      <c r="W603" s="352"/>
      <c r="X603" s="352"/>
      <c r="Y603" s="352"/>
      <c r="Z603" s="352"/>
      <c r="AA603" s="352"/>
      <c r="AB603" s="352"/>
      <c r="AC603" s="352"/>
      <c r="AD603" s="352"/>
      <c r="AE603" s="352"/>
      <c r="AF603" s="352"/>
      <c r="AG603" s="352"/>
      <c r="AH603" s="352"/>
    </row>
    <row r="604" spans="1:34" ht="12.75" customHeight="1" x14ac:dyDescent="0.25">
      <c r="A604" s="352"/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  <c r="L604" s="352"/>
      <c r="M604" s="352"/>
      <c r="N604" s="352"/>
      <c r="O604" s="352"/>
      <c r="P604" s="352"/>
      <c r="Q604" s="352"/>
      <c r="R604" s="352"/>
      <c r="S604" s="352"/>
      <c r="T604" s="352"/>
      <c r="U604" s="352"/>
      <c r="V604" s="352"/>
      <c r="W604" s="352"/>
      <c r="X604" s="352"/>
      <c r="Y604" s="352"/>
      <c r="Z604" s="352"/>
      <c r="AA604" s="352"/>
      <c r="AB604" s="352"/>
      <c r="AC604" s="352"/>
      <c r="AD604" s="352"/>
      <c r="AE604" s="352"/>
      <c r="AF604" s="352"/>
      <c r="AG604" s="352"/>
      <c r="AH604" s="352"/>
    </row>
    <row r="605" spans="1:34" ht="12.75" customHeight="1" x14ac:dyDescent="0.25">
      <c r="A605" s="352"/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  <c r="L605" s="352"/>
      <c r="M605" s="352"/>
      <c r="N605" s="352"/>
      <c r="O605" s="352"/>
      <c r="P605" s="352"/>
      <c r="Q605" s="352"/>
      <c r="R605" s="352"/>
      <c r="S605" s="352"/>
      <c r="T605" s="352"/>
      <c r="U605" s="352"/>
      <c r="V605" s="352"/>
      <c r="W605" s="352"/>
      <c r="X605" s="352"/>
      <c r="Y605" s="352"/>
      <c r="Z605" s="352"/>
      <c r="AA605" s="352"/>
      <c r="AB605" s="352"/>
      <c r="AC605" s="352"/>
      <c r="AD605" s="352"/>
      <c r="AE605" s="352"/>
      <c r="AF605" s="352"/>
      <c r="AG605" s="352"/>
      <c r="AH605" s="352"/>
    </row>
    <row r="606" spans="1:34" ht="12.75" customHeight="1" x14ac:dyDescent="0.25">
      <c r="A606" s="352"/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  <c r="L606" s="352"/>
      <c r="M606" s="352"/>
      <c r="N606" s="352"/>
      <c r="O606" s="352"/>
      <c r="P606" s="352"/>
      <c r="Q606" s="352"/>
      <c r="R606" s="352"/>
      <c r="S606" s="352"/>
      <c r="T606" s="352"/>
      <c r="U606" s="352"/>
      <c r="V606" s="352"/>
      <c r="W606" s="352"/>
      <c r="X606" s="352"/>
      <c r="Y606" s="352"/>
      <c r="Z606" s="352"/>
      <c r="AA606" s="352"/>
      <c r="AB606" s="352"/>
      <c r="AC606" s="352"/>
      <c r="AD606" s="352"/>
      <c r="AE606" s="352"/>
      <c r="AF606" s="352"/>
      <c r="AG606" s="352"/>
      <c r="AH606" s="352"/>
    </row>
    <row r="607" spans="1:34" ht="12.75" customHeight="1" x14ac:dyDescent="0.25">
      <c r="A607" s="352"/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  <c r="L607" s="352"/>
      <c r="M607" s="352"/>
      <c r="N607" s="352"/>
      <c r="O607" s="352"/>
      <c r="P607" s="352"/>
      <c r="Q607" s="352"/>
      <c r="R607" s="352"/>
      <c r="S607" s="352"/>
      <c r="T607" s="352"/>
      <c r="U607" s="352"/>
      <c r="V607" s="352"/>
      <c r="W607" s="352"/>
      <c r="X607" s="352"/>
      <c r="Y607" s="352"/>
      <c r="Z607" s="352"/>
      <c r="AA607" s="352"/>
      <c r="AB607" s="352"/>
      <c r="AC607" s="352"/>
      <c r="AD607" s="352"/>
      <c r="AE607" s="352"/>
      <c r="AF607" s="352"/>
      <c r="AG607" s="352"/>
      <c r="AH607" s="352"/>
    </row>
    <row r="608" spans="1:34" ht="12.75" customHeight="1" x14ac:dyDescent="0.25">
      <c r="A608" s="352"/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  <c r="L608" s="352"/>
      <c r="M608" s="352"/>
      <c r="N608" s="352"/>
      <c r="O608" s="352"/>
      <c r="P608" s="352"/>
      <c r="Q608" s="352"/>
      <c r="R608" s="352"/>
      <c r="S608" s="352"/>
      <c r="T608" s="352"/>
      <c r="U608" s="352"/>
      <c r="V608" s="352"/>
      <c r="W608" s="352"/>
      <c r="X608" s="352"/>
      <c r="Y608" s="352"/>
      <c r="Z608" s="352"/>
      <c r="AA608" s="352"/>
      <c r="AB608" s="352"/>
      <c r="AC608" s="352"/>
      <c r="AD608" s="352"/>
      <c r="AE608" s="352"/>
      <c r="AF608" s="352"/>
      <c r="AG608" s="352"/>
      <c r="AH608" s="352"/>
    </row>
    <row r="609" spans="1:34" ht="12.75" customHeight="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  <c r="L609" s="352"/>
      <c r="M609" s="352"/>
      <c r="N609" s="352"/>
      <c r="O609" s="352"/>
      <c r="P609" s="352"/>
      <c r="Q609" s="352"/>
      <c r="R609" s="352"/>
      <c r="S609" s="352"/>
      <c r="T609" s="352"/>
      <c r="U609" s="352"/>
      <c r="V609" s="352"/>
      <c r="W609" s="352"/>
      <c r="X609" s="352"/>
      <c r="Y609" s="352"/>
      <c r="Z609" s="352"/>
      <c r="AA609" s="352"/>
      <c r="AB609" s="352"/>
      <c r="AC609" s="352"/>
      <c r="AD609" s="352"/>
      <c r="AE609" s="352"/>
      <c r="AF609" s="352"/>
      <c r="AG609" s="352"/>
      <c r="AH609" s="352"/>
    </row>
    <row r="610" spans="1:34" ht="12.75" customHeight="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  <c r="L610" s="352"/>
      <c r="M610" s="352"/>
      <c r="N610" s="352"/>
      <c r="O610" s="352"/>
      <c r="P610" s="352"/>
      <c r="Q610" s="352"/>
      <c r="R610" s="352"/>
      <c r="S610" s="352"/>
      <c r="T610" s="352"/>
      <c r="U610" s="352"/>
      <c r="V610" s="352"/>
      <c r="W610" s="352"/>
      <c r="X610" s="352"/>
      <c r="Y610" s="352"/>
      <c r="Z610" s="352"/>
      <c r="AA610" s="352"/>
      <c r="AB610" s="352"/>
      <c r="AC610" s="352"/>
      <c r="AD610" s="352"/>
      <c r="AE610" s="352"/>
      <c r="AF610" s="352"/>
      <c r="AG610" s="352"/>
      <c r="AH610" s="352"/>
    </row>
    <row r="611" spans="1:34" ht="12.75" customHeight="1" x14ac:dyDescent="0.25">
      <c r="A611" s="352"/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  <c r="L611" s="352"/>
      <c r="M611" s="352"/>
      <c r="N611" s="352"/>
      <c r="O611" s="352"/>
      <c r="P611" s="352"/>
      <c r="Q611" s="352"/>
      <c r="R611" s="352"/>
      <c r="S611" s="352"/>
      <c r="T611" s="352"/>
      <c r="U611" s="352"/>
      <c r="V611" s="352"/>
      <c r="W611" s="352"/>
      <c r="X611" s="352"/>
      <c r="Y611" s="352"/>
      <c r="Z611" s="352"/>
      <c r="AA611" s="352"/>
      <c r="AB611" s="352"/>
      <c r="AC611" s="352"/>
      <c r="AD611" s="352"/>
      <c r="AE611" s="352"/>
      <c r="AF611" s="352"/>
      <c r="AG611" s="352"/>
      <c r="AH611" s="352"/>
    </row>
    <row r="612" spans="1:34" ht="12.75" customHeight="1" x14ac:dyDescent="0.25">
      <c r="A612" s="352"/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  <c r="L612" s="352"/>
      <c r="M612" s="352"/>
      <c r="N612" s="352"/>
      <c r="O612" s="352"/>
      <c r="P612" s="352"/>
      <c r="Q612" s="352"/>
      <c r="R612" s="352"/>
      <c r="S612" s="352"/>
      <c r="T612" s="352"/>
      <c r="U612" s="352"/>
      <c r="V612" s="352"/>
      <c r="W612" s="352"/>
      <c r="X612" s="352"/>
      <c r="Y612" s="352"/>
      <c r="Z612" s="352"/>
      <c r="AA612" s="352"/>
      <c r="AB612" s="352"/>
      <c r="AC612" s="352"/>
      <c r="AD612" s="352"/>
      <c r="AE612" s="352"/>
      <c r="AF612" s="352"/>
      <c r="AG612" s="352"/>
      <c r="AH612" s="352"/>
    </row>
    <row r="613" spans="1:34" ht="12.75" customHeight="1" x14ac:dyDescent="0.25">
      <c r="A613" s="352"/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  <c r="L613" s="352"/>
      <c r="M613" s="352"/>
      <c r="N613" s="352"/>
      <c r="O613" s="352"/>
      <c r="P613" s="352"/>
      <c r="Q613" s="352"/>
      <c r="R613" s="352"/>
      <c r="S613" s="352"/>
      <c r="T613" s="352"/>
      <c r="U613" s="352"/>
      <c r="V613" s="352"/>
      <c r="W613" s="352"/>
      <c r="X613" s="352"/>
      <c r="Y613" s="352"/>
      <c r="Z613" s="352"/>
      <c r="AA613" s="352"/>
      <c r="AB613" s="352"/>
      <c r="AC613" s="352"/>
      <c r="AD613" s="352"/>
      <c r="AE613" s="352"/>
      <c r="AF613" s="352"/>
      <c r="AG613" s="352"/>
      <c r="AH613" s="352"/>
    </row>
    <row r="614" spans="1:34" ht="12.75" customHeight="1" x14ac:dyDescent="0.25">
      <c r="A614" s="352"/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  <c r="L614" s="352"/>
      <c r="M614" s="352"/>
      <c r="N614" s="352"/>
      <c r="O614" s="352"/>
      <c r="P614" s="352"/>
      <c r="Q614" s="352"/>
      <c r="R614" s="352"/>
      <c r="S614" s="352"/>
      <c r="T614" s="352"/>
      <c r="U614" s="352"/>
      <c r="V614" s="352"/>
      <c r="W614" s="352"/>
      <c r="X614" s="352"/>
      <c r="Y614" s="352"/>
      <c r="Z614" s="352"/>
      <c r="AA614" s="352"/>
      <c r="AB614" s="352"/>
      <c r="AC614" s="352"/>
      <c r="AD614" s="352"/>
      <c r="AE614" s="352"/>
      <c r="AF614" s="352"/>
      <c r="AG614" s="352"/>
      <c r="AH614" s="352"/>
    </row>
    <row r="615" spans="1:34" ht="12.75" customHeight="1" x14ac:dyDescent="0.25">
      <c r="A615" s="352"/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  <c r="L615" s="352"/>
      <c r="M615" s="352"/>
      <c r="N615" s="352"/>
      <c r="O615" s="352"/>
      <c r="P615" s="352"/>
      <c r="Q615" s="352"/>
      <c r="R615" s="352"/>
      <c r="S615" s="352"/>
      <c r="T615" s="352"/>
      <c r="U615" s="352"/>
      <c r="V615" s="352"/>
      <c r="W615" s="352"/>
      <c r="X615" s="352"/>
      <c r="Y615" s="352"/>
      <c r="Z615" s="352"/>
      <c r="AA615" s="352"/>
      <c r="AB615" s="352"/>
      <c r="AC615" s="352"/>
      <c r="AD615" s="352"/>
      <c r="AE615" s="352"/>
      <c r="AF615" s="352"/>
      <c r="AG615" s="352"/>
      <c r="AH615" s="352"/>
    </row>
    <row r="616" spans="1:34" ht="12.75" customHeight="1" x14ac:dyDescent="0.25">
      <c r="A616" s="352"/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  <c r="L616" s="352"/>
      <c r="M616" s="352"/>
      <c r="N616" s="352"/>
      <c r="O616" s="352"/>
      <c r="P616" s="352"/>
      <c r="Q616" s="352"/>
      <c r="R616" s="352"/>
      <c r="S616" s="352"/>
      <c r="T616" s="352"/>
      <c r="U616" s="352"/>
      <c r="V616" s="352"/>
      <c r="W616" s="352"/>
      <c r="X616" s="352"/>
      <c r="Y616" s="352"/>
      <c r="Z616" s="352"/>
      <c r="AA616" s="352"/>
      <c r="AB616" s="352"/>
      <c r="AC616" s="352"/>
      <c r="AD616" s="352"/>
      <c r="AE616" s="352"/>
      <c r="AF616" s="352"/>
      <c r="AG616" s="352"/>
      <c r="AH616" s="352"/>
    </row>
    <row r="617" spans="1:34" ht="12.75" customHeight="1" x14ac:dyDescent="0.25">
      <c r="A617" s="352"/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  <c r="L617" s="352"/>
      <c r="M617" s="352"/>
      <c r="N617" s="352"/>
      <c r="O617" s="352"/>
      <c r="P617" s="352"/>
      <c r="Q617" s="352"/>
      <c r="R617" s="352"/>
      <c r="S617" s="352"/>
      <c r="T617" s="352"/>
      <c r="U617" s="352"/>
      <c r="V617" s="352"/>
      <c r="W617" s="352"/>
      <c r="X617" s="352"/>
      <c r="Y617" s="352"/>
      <c r="Z617" s="352"/>
      <c r="AA617" s="352"/>
      <c r="AB617" s="352"/>
      <c r="AC617" s="352"/>
      <c r="AD617" s="352"/>
      <c r="AE617" s="352"/>
      <c r="AF617" s="352"/>
      <c r="AG617" s="352"/>
      <c r="AH617" s="352"/>
    </row>
    <row r="618" spans="1:34" ht="12.75" customHeight="1" x14ac:dyDescent="0.25">
      <c r="A618" s="352"/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  <c r="L618" s="352"/>
      <c r="M618" s="352"/>
      <c r="N618" s="352"/>
      <c r="O618" s="352"/>
      <c r="P618" s="352"/>
      <c r="Q618" s="352"/>
      <c r="R618" s="352"/>
      <c r="S618" s="352"/>
      <c r="T618" s="352"/>
      <c r="U618" s="352"/>
      <c r="V618" s="352"/>
      <c r="W618" s="352"/>
      <c r="X618" s="352"/>
      <c r="Y618" s="352"/>
      <c r="Z618" s="352"/>
      <c r="AA618" s="352"/>
      <c r="AB618" s="352"/>
      <c r="AC618" s="352"/>
      <c r="AD618" s="352"/>
      <c r="AE618" s="352"/>
      <c r="AF618" s="352"/>
      <c r="AG618" s="352"/>
      <c r="AH618" s="352"/>
    </row>
    <row r="619" spans="1:34" ht="12.75" customHeight="1" x14ac:dyDescent="0.25">
      <c r="A619" s="352"/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  <c r="L619" s="352"/>
      <c r="M619" s="352"/>
      <c r="N619" s="352"/>
      <c r="O619" s="352"/>
      <c r="P619" s="352"/>
      <c r="Q619" s="352"/>
      <c r="R619" s="352"/>
      <c r="S619" s="352"/>
      <c r="T619" s="352"/>
      <c r="U619" s="352"/>
      <c r="V619" s="352"/>
      <c r="W619" s="352"/>
      <c r="X619" s="352"/>
      <c r="Y619" s="352"/>
      <c r="Z619" s="352"/>
      <c r="AA619" s="352"/>
      <c r="AB619" s="352"/>
      <c r="AC619" s="352"/>
      <c r="AD619" s="352"/>
      <c r="AE619" s="352"/>
      <c r="AF619" s="352"/>
      <c r="AG619" s="352"/>
      <c r="AH619" s="352"/>
    </row>
    <row r="620" spans="1:34" ht="12.75" customHeight="1" x14ac:dyDescent="0.25">
      <c r="A620" s="352"/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  <c r="L620" s="352"/>
      <c r="M620" s="352"/>
      <c r="N620" s="352"/>
      <c r="O620" s="352"/>
      <c r="P620" s="352"/>
      <c r="Q620" s="352"/>
      <c r="R620" s="352"/>
      <c r="S620" s="352"/>
      <c r="T620" s="352"/>
      <c r="U620" s="352"/>
      <c r="V620" s="352"/>
      <c r="W620" s="352"/>
      <c r="X620" s="352"/>
      <c r="Y620" s="352"/>
      <c r="Z620" s="352"/>
      <c r="AA620" s="352"/>
      <c r="AB620" s="352"/>
      <c r="AC620" s="352"/>
      <c r="AD620" s="352"/>
      <c r="AE620" s="352"/>
      <c r="AF620" s="352"/>
      <c r="AG620" s="352"/>
      <c r="AH620" s="352"/>
    </row>
    <row r="621" spans="1:34" ht="12.75" customHeight="1" x14ac:dyDescent="0.25">
      <c r="A621" s="352"/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  <c r="L621" s="352"/>
      <c r="M621" s="352"/>
      <c r="N621" s="352"/>
      <c r="O621" s="352"/>
      <c r="P621" s="352"/>
      <c r="Q621" s="352"/>
      <c r="R621" s="352"/>
      <c r="S621" s="352"/>
      <c r="T621" s="352"/>
      <c r="U621" s="352"/>
      <c r="V621" s="352"/>
      <c r="W621" s="352"/>
      <c r="X621" s="352"/>
      <c r="Y621" s="352"/>
      <c r="Z621" s="352"/>
      <c r="AA621" s="352"/>
      <c r="AB621" s="352"/>
      <c r="AC621" s="352"/>
      <c r="AD621" s="352"/>
      <c r="AE621" s="352"/>
      <c r="AF621" s="352"/>
      <c r="AG621" s="352"/>
      <c r="AH621" s="352"/>
    </row>
    <row r="622" spans="1:34" ht="12.75" customHeight="1" x14ac:dyDescent="0.25">
      <c r="A622" s="352"/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  <c r="L622" s="352"/>
      <c r="M622" s="352"/>
      <c r="N622" s="352"/>
      <c r="O622" s="352"/>
      <c r="P622" s="352"/>
      <c r="Q622" s="352"/>
      <c r="R622" s="352"/>
      <c r="S622" s="352"/>
      <c r="T622" s="352"/>
      <c r="U622" s="352"/>
      <c r="V622" s="352"/>
      <c r="W622" s="352"/>
      <c r="X622" s="352"/>
      <c r="Y622" s="352"/>
      <c r="Z622" s="352"/>
      <c r="AA622" s="352"/>
      <c r="AB622" s="352"/>
      <c r="AC622" s="352"/>
      <c r="AD622" s="352"/>
      <c r="AE622" s="352"/>
      <c r="AF622" s="352"/>
      <c r="AG622" s="352"/>
      <c r="AH622" s="352"/>
    </row>
    <row r="623" spans="1:34" ht="12.75" customHeight="1" x14ac:dyDescent="0.25">
      <c r="A623" s="352"/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  <c r="L623" s="352"/>
      <c r="M623" s="352"/>
      <c r="N623" s="352"/>
      <c r="O623" s="352"/>
      <c r="P623" s="352"/>
      <c r="Q623" s="352"/>
      <c r="R623" s="352"/>
      <c r="S623" s="352"/>
      <c r="T623" s="352"/>
      <c r="U623" s="352"/>
      <c r="V623" s="352"/>
      <c r="W623" s="352"/>
      <c r="X623" s="352"/>
      <c r="Y623" s="352"/>
      <c r="Z623" s="352"/>
      <c r="AA623" s="352"/>
      <c r="AB623" s="352"/>
      <c r="AC623" s="352"/>
      <c r="AD623" s="352"/>
      <c r="AE623" s="352"/>
      <c r="AF623" s="352"/>
      <c r="AG623" s="352"/>
      <c r="AH623" s="352"/>
    </row>
    <row r="624" spans="1:34" ht="12.75" customHeight="1" x14ac:dyDescent="0.25">
      <c r="A624" s="352"/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  <c r="L624" s="352"/>
      <c r="M624" s="352"/>
      <c r="N624" s="352"/>
      <c r="O624" s="352"/>
      <c r="P624" s="352"/>
      <c r="Q624" s="352"/>
      <c r="R624" s="352"/>
      <c r="S624" s="352"/>
      <c r="T624" s="352"/>
      <c r="U624" s="352"/>
      <c r="V624" s="352"/>
      <c r="W624" s="352"/>
      <c r="X624" s="352"/>
      <c r="Y624" s="352"/>
      <c r="Z624" s="352"/>
      <c r="AA624" s="352"/>
      <c r="AB624" s="352"/>
      <c r="AC624" s="352"/>
      <c r="AD624" s="352"/>
      <c r="AE624" s="352"/>
      <c r="AF624" s="352"/>
      <c r="AG624" s="352"/>
      <c r="AH624" s="352"/>
    </row>
    <row r="625" spans="1:34" ht="12.75" customHeight="1" x14ac:dyDescent="0.25">
      <c r="A625" s="352"/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  <c r="L625" s="352"/>
      <c r="M625" s="352"/>
      <c r="N625" s="352"/>
      <c r="O625" s="352"/>
      <c r="P625" s="352"/>
      <c r="Q625" s="352"/>
      <c r="R625" s="352"/>
      <c r="S625" s="352"/>
      <c r="T625" s="352"/>
      <c r="U625" s="352"/>
      <c r="V625" s="352"/>
      <c r="W625" s="352"/>
      <c r="X625" s="352"/>
      <c r="Y625" s="352"/>
      <c r="Z625" s="352"/>
      <c r="AA625" s="352"/>
      <c r="AB625" s="352"/>
      <c r="AC625" s="352"/>
      <c r="AD625" s="352"/>
      <c r="AE625" s="352"/>
      <c r="AF625" s="352"/>
      <c r="AG625" s="352"/>
      <c r="AH625" s="352"/>
    </row>
    <row r="626" spans="1:34" ht="12.75" customHeight="1" x14ac:dyDescent="0.25">
      <c r="A626" s="352"/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  <c r="L626" s="352"/>
      <c r="M626" s="352"/>
      <c r="N626" s="352"/>
      <c r="O626" s="352"/>
      <c r="P626" s="352"/>
      <c r="Q626" s="352"/>
      <c r="R626" s="352"/>
      <c r="S626" s="352"/>
      <c r="T626" s="352"/>
      <c r="U626" s="352"/>
      <c r="V626" s="352"/>
      <c r="W626" s="352"/>
      <c r="X626" s="352"/>
      <c r="Y626" s="352"/>
      <c r="Z626" s="352"/>
      <c r="AA626" s="352"/>
      <c r="AB626" s="352"/>
      <c r="AC626" s="352"/>
      <c r="AD626" s="352"/>
      <c r="AE626" s="352"/>
      <c r="AF626" s="352"/>
      <c r="AG626" s="352"/>
      <c r="AH626" s="352"/>
    </row>
    <row r="627" spans="1:34" ht="12.75" customHeight="1" x14ac:dyDescent="0.25">
      <c r="A627" s="352"/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  <c r="L627" s="352"/>
      <c r="M627" s="352"/>
      <c r="N627" s="352"/>
      <c r="O627" s="352"/>
      <c r="P627" s="352"/>
      <c r="Q627" s="352"/>
      <c r="R627" s="352"/>
      <c r="S627" s="352"/>
      <c r="T627" s="352"/>
      <c r="U627" s="352"/>
      <c r="V627" s="352"/>
      <c r="W627" s="352"/>
      <c r="X627" s="352"/>
      <c r="Y627" s="352"/>
      <c r="Z627" s="352"/>
      <c r="AA627" s="352"/>
      <c r="AB627" s="352"/>
      <c r="AC627" s="352"/>
      <c r="AD627" s="352"/>
      <c r="AE627" s="352"/>
      <c r="AF627" s="352"/>
      <c r="AG627" s="352"/>
      <c r="AH627" s="352"/>
    </row>
    <row r="628" spans="1:34" ht="12.75" customHeight="1" x14ac:dyDescent="0.25">
      <c r="A628" s="352"/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  <c r="L628" s="352"/>
      <c r="M628" s="352"/>
      <c r="N628" s="352"/>
      <c r="O628" s="352"/>
      <c r="P628" s="352"/>
      <c r="Q628" s="352"/>
      <c r="R628" s="352"/>
      <c r="S628" s="352"/>
      <c r="T628" s="352"/>
      <c r="U628" s="352"/>
      <c r="V628" s="352"/>
      <c r="W628" s="352"/>
      <c r="X628" s="352"/>
      <c r="Y628" s="352"/>
      <c r="Z628" s="352"/>
      <c r="AA628" s="352"/>
      <c r="AB628" s="352"/>
      <c r="AC628" s="352"/>
      <c r="AD628" s="352"/>
      <c r="AE628" s="352"/>
      <c r="AF628" s="352"/>
      <c r="AG628" s="352"/>
      <c r="AH628" s="352"/>
    </row>
    <row r="629" spans="1:34" ht="12.75" customHeight="1" x14ac:dyDescent="0.25">
      <c r="A629" s="352"/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  <c r="L629" s="352"/>
      <c r="M629" s="352"/>
      <c r="N629" s="352"/>
      <c r="O629" s="352"/>
      <c r="P629" s="352"/>
      <c r="Q629" s="352"/>
      <c r="R629" s="352"/>
      <c r="S629" s="352"/>
      <c r="T629" s="352"/>
      <c r="U629" s="352"/>
      <c r="V629" s="352"/>
      <c r="W629" s="352"/>
      <c r="X629" s="352"/>
      <c r="Y629" s="352"/>
      <c r="Z629" s="352"/>
      <c r="AA629" s="352"/>
      <c r="AB629" s="352"/>
      <c r="AC629" s="352"/>
      <c r="AD629" s="352"/>
      <c r="AE629" s="352"/>
      <c r="AF629" s="352"/>
      <c r="AG629" s="352"/>
      <c r="AH629" s="352"/>
    </row>
    <row r="630" spans="1:34" ht="12.75" customHeight="1" x14ac:dyDescent="0.25">
      <c r="A630" s="352"/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  <c r="L630" s="352"/>
      <c r="M630" s="352"/>
      <c r="N630" s="352"/>
      <c r="O630" s="352"/>
      <c r="P630" s="352"/>
      <c r="Q630" s="352"/>
      <c r="R630" s="352"/>
      <c r="S630" s="352"/>
      <c r="T630" s="352"/>
      <c r="U630" s="352"/>
      <c r="V630" s="352"/>
      <c r="W630" s="352"/>
      <c r="X630" s="352"/>
      <c r="Y630" s="352"/>
      <c r="Z630" s="352"/>
      <c r="AA630" s="352"/>
      <c r="AB630" s="352"/>
      <c r="AC630" s="352"/>
      <c r="AD630" s="352"/>
      <c r="AE630" s="352"/>
      <c r="AF630" s="352"/>
      <c r="AG630" s="352"/>
      <c r="AH630" s="352"/>
    </row>
    <row r="631" spans="1:34" ht="12.75" customHeight="1" x14ac:dyDescent="0.25">
      <c r="A631" s="352"/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  <c r="L631" s="352"/>
      <c r="M631" s="352"/>
      <c r="N631" s="352"/>
      <c r="O631" s="352"/>
      <c r="P631" s="352"/>
      <c r="Q631" s="352"/>
      <c r="R631" s="352"/>
      <c r="S631" s="352"/>
      <c r="T631" s="352"/>
      <c r="U631" s="352"/>
      <c r="V631" s="352"/>
      <c r="W631" s="352"/>
      <c r="X631" s="352"/>
      <c r="Y631" s="352"/>
      <c r="Z631" s="352"/>
      <c r="AA631" s="352"/>
      <c r="AB631" s="352"/>
      <c r="AC631" s="352"/>
      <c r="AD631" s="352"/>
      <c r="AE631" s="352"/>
      <c r="AF631" s="352"/>
      <c r="AG631" s="352"/>
      <c r="AH631" s="352"/>
    </row>
    <row r="632" spans="1:34" ht="12.75" customHeight="1" x14ac:dyDescent="0.25">
      <c r="A632" s="352"/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  <c r="L632" s="352"/>
      <c r="M632" s="352"/>
      <c r="N632" s="352"/>
      <c r="O632" s="352"/>
      <c r="P632" s="352"/>
      <c r="Q632" s="352"/>
      <c r="R632" s="352"/>
      <c r="S632" s="352"/>
      <c r="T632" s="352"/>
      <c r="U632" s="352"/>
      <c r="V632" s="352"/>
      <c r="W632" s="352"/>
      <c r="X632" s="352"/>
      <c r="Y632" s="352"/>
      <c r="Z632" s="352"/>
      <c r="AA632" s="352"/>
      <c r="AB632" s="352"/>
      <c r="AC632" s="352"/>
      <c r="AD632" s="352"/>
      <c r="AE632" s="352"/>
      <c r="AF632" s="352"/>
      <c r="AG632" s="352"/>
      <c r="AH632" s="352"/>
    </row>
    <row r="633" spans="1:34" ht="12.75" customHeight="1" x14ac:dyDescent="0.25">
      <c r="A633" s="352"/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  <c r="L633" s="352"/>
      <c r="M633" s="352"/>
      <c r="N633" s="352"/>
      <c r="O633" s="352"/>
      <c r="P633" s="352"/>
      <c r="Q633" s="352"/>
      <c r="R633" s="352"/>
      <c r="S633" s="352"/>
      <c r="T633" s="352"/>
      <c r="U633" s="352"/>
      <c r="V633" s="352"/>
      <c r="W633" s="352"/>
      <c r="X633" s="352"/>
      <c r="Y633" s="352"/>
      <c r="Z633" s="352"/>
      <c r="AA633" s="352"/>
      <c r="AB633" s="352"/>
      <c r="AC633" s="352"/>
      <c r="AD633" s="352"/>
      <c r="AE633" s="352"/>
      <c r="AF633" s="352"/>
      <c r="AG633" s="352"/>
      <c r="AH633" s="352"/>
    </row>
    <row r="634" spans="1:34" ht="12.75" customHeight="1" x14ac:dyDescent="0.25">
      <c r="A634" s="352"/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  <c r="L634" s="352"/>
      <c r="M634" s="352"/>
      <c r="N634" s="352"/>
      <c r="O634" s="352"/>
      <c r="P634" s="352"/>
      <c r="Q634" s="352"/>
      <c r="R634" s="352"/>
      <c r="S634" s="352"/>
      <c r="T634" s="352"/>
      <c r="U634" s="352"/>
      <c r="V634" s="352"/>
      <c r="W634" s="352"/>
      <c r="X634" s="352"/>
      <c r="Y634" s="352"/>
      <c r="Z634" s="352"/>
      <c r="AA634" s="352"/>
      <c r="AB634" s="352"/>
      <c r="AC634" s="352"/>
      <c r="AD634" s="352"/>
      <c r="AE634" s="352"/>
      <c r="AF634" s="352"/>
      <c r="AG634" s="352"/>
      <c r="AH634" s="352"/>
    </row>
    <row r="635" spans="1:34" ht="12.75" customHeight="1" x14ac:dyDescent="0.25">
      <c r="A635" s="352"/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  <c r="L635" s="352"/>
      <c r="M635" s="352"/>
      <c r="N635" s="352"/>
      <c r="O635" s="352"/>
      <c r="P635" s="352"/>
      <c r="Q635" s="352"/>
      <c r="R635" s="352"/>
      <c r="S635" s="352"/>
      <c r="T635" s="352"/>
      <c r="U635" s="352"/>
      <c r="V635" s="352"/>
      <c r="W635" s="352"/>
      <c r="X635" s="352"/>
      <c r="Y635" s="352"/>
      <c r="Z635" s="352"/>
      <c r="AA635" s="352"/>
      <c r="AB635" s="352"/>
      <c r="AC635" s="352"/>
      <c r="AD635" s="352"/>
      <c r="AE635" s="352"/>
      <c r="AF635" s="352"/>
      <c r="AG635" s="352"/>
      <c r="AH635" s="352"/>
    </row>
    <row r="636" spans="1:34" ht="12.75" customHeight="1" x14ac:dyDescent="0.25">
      <c r="A636" s="352"/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  <c r="L636" s="352"/>
      <c r="M636" s="352"/>
      <c r="N636" s="352"/>
      <c r="O636" s="352"/>
      <c r="P636" s="352"/>
      <c r="Q636" s="352"/>
      <c r="R636" s="352"/>
      <c r="S636" s="352"/>
      <c r="T636" s="352"/>
      <c r="U636" s="352"/>
      <c r="V636" s="352"/>
      <c r="W636" s="352"/>
      <c r="X636" s="352"/>
      <c r="Y636" s="352"/>
      <c r="Z636" s="352"/>
      <c r="AA636" s="352"/>
      <c r="AB636" s="352"/>
      <c r="AC636" s="352"/>
      <c r="AD636" s="352"/>
      <c r="AE636" s="352"/>
      <c r="AF636" s="352"/>
      <c r="AG636" s="352"/>
      <c r="AH636" s="352"/>
    </row>
    <row r="637" spans="1:34" ht="12.75" customHeight="1" x14ac:dyDescent="0.25">
      <c r="A637" s="352"/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  <c r="L637" s="352"/>
      <c r="M637" s="352"/>
      <c r="N637" s="352"/>
      <c r="O637" s="352"/>
      <c r="P637" s="352"/>
      <c r="Q637" s="352"/>
      <c r="R637" s="352"/>
      <c r="S637" s="352"/>
      <c r="T637" s="352"/>
      <c r="U637" s="352"/>
      <c r="V637" s="352"/>
      <c r="W637" s="352"/>
      <c r="X637" s="352"/>
      <c r="Y637" s="352"/>
      <c r="Z637" s="352"/>
      <c r="AA637" s="352"/>
      <c r="AB637" s="352"/>
      <c r="AC637" s="352"/>
      <c r="AD637" s="352"/>
      <c r="AE637" s="352"/>
      <c r="AF637" s="352"/>
      <c r="AG637" s="352"/>
      <c r="AH637" s="352"/>
    </row>
    <row r="638" spans="1:34" ht="12.75" customHeight="1" x14ac:dyDescent="0.25">
      <c r="A638" s="352"/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  <c r="L638" s="352"/>
      <c r="M638" s="352"/>
      <c r="N638" s="352"/>
      <c r="O638" s="352"/>
      <c r="P638" s="352"/>
      <c r="Q638" s="352"/>
      <c r="R638" s="352"/>
      <c r="S638" s="352"/>
      <c r="T638" s="352"/>
      <c r="U638" s="352"/>
      <c r="V638" s="352"/>
      <c r="W638" s="352"/>
      <c r="X638" s="352"/>
      <c r="Y638" s="352"/>
      <c r="Z638" s="352"/>
      <c r="AA638" s="352"/>
      <c r="AB638" s="352"/>
      <c r="AC638" s="352"/>
      <c r="AD638" s="352"/>
      <c r="AE638" s="352"/>
      <c r="AF638" s="352"/>
      <c r="AG638" s="352"/>
      <c r="AH638" s="352"/>
    </row>
    <row r="639" spans="1:34" ht="12.75" customHeight="1" x14ac:dyDescent="0.25">
      <c r="A639" s="352"/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  <c r="L639" s="352"/>
      <c r="M639" s="352"/>
      <c r="N639" s="352"/>
      <c r="O639" s="352"/>
      <c r="P639" s="352"/>
      <c r="Q639" s="352"/>
      <c r="R639" s="352"/>
      <c r="S639" s="352"/>
      <c r="T639" s="352"/>
      <c r="U639" s="352"/>
      <c r="V639" s="352"/>
      <c r="W639" s="352"/>
      <c r="X639" s="352"/>
      <c r="Y639" s="352"/>
      <c r="Z639" s="352"/>
      <c r="AA639" s="352"/>
      <c r="AB639" s="352"/>
      <c r="AC639" s="352"/>
      <c r="AD639" s="352"/>
      <c r="AE639" s="352"/>
      <c r="AF639" s="352"/>
      <c r="AG639" s="352"/>
      <c r="AH639" s="352"/>
    </row>
    <row r="640" spans="1:34" ht="12.75" customHeight="1" x14ac:dyDescent="0.25">
      <c r="A640" s="352"/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  <c r="L640" s="352"/>
      <c r="M640" s="352"/>
      <c r="N640" s="352"/>
      <c r="O640" s="352"/>
      <c r="P640" s="352"/>
      <c r="Q640" s="352"/>
      <c r="R640" s="352"/>
      <c r="S640" s="352"/>
      <c r="T640" s="352"/>
      <c r="U640" s="352"/>
      <c r="V640" s="352"/>
      <c r="W640" s="352"/>
      <c r="X640" s="352"/>
      <c r="Y640" s="352"/>
      <c r="Z640" s="352"/>
      <c r="AA640" s="352"/>
      <c r="AB640" s="352"/>
      <c r="AC640" s="352"/>
      <c r="AD640" s="352"/>
      <c r="AE640" s="352"/>
      <c r="AF640" s="352"/>
      <c r="AG640" s="352"/>
      <c r="AH640" s="352"/>
    </row>
    <row r="641" spans="1:34" ht="12.75" customHeight="1" x14ac:dyDescent="0.25">
      <c r="A641" s="352"/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  <c r="L641" s="352"/>
      <c r="M641" s="352"/>
      <c r="N641" s="352"/>
      <c r="O641" s="352"/>
      <c r="P641" s="352"/>
      <c r="Q641" s="352"/>
      <c r="R641" s="352"/>
      <c r="S641" s="352"/>
      <c r="T641" s="352"/>
      <c r="U641" s="352"/>
      <c r="V641" s="352"/>
      <c r="W641" s="352"/>
      <c r="X641" s="352"/>
      <c r="Y641" s="352"/>
      <c r="Z641" s="352"/>
      <c r="AA641" s="352"/>
      <c r="AB641" s="352"/>
      <c r="AC641" s="352"/>
      <c r="AD641" s="352"/>
      <c r="AE641" s="352"/>
      <c r="AF641" s="352"/>
      <c r="AG641" s="352"/>
      <c r="AH641" s="352"/>
    </row>
    <row r="642" spans="1:34" ht="12.75" customHeight="1" x14ac:dyDescent="0.25">
      <c r="A642" s="352"/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  <c r="L642" s="35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  <c r="AE642" s="352"/>
      <c r="AF642" s="352"/>
      <c r="AG642" s="352"/>
      <c r="AH642" s="352"/>
    </row>
    <row r="643" spans="1:34" ht="12.75" customHeight="1" x14ac:dyDescent="0.25">
      <c r="A643" s="352"/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  <c r="AE643" s="352"/>
      <c r="AF643" s="352"/>
      <c r="AG643" s="352"/>
      <c r="AH643" s="352"/>
    </row>
    <row r="644" spans="1:34" ht="12.75" customHeight="1" x14ac:dyDescent="0.25">
      <c r="A644" s="352"/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  <c r="L644" s="352"/>
      <c r="M644" s="352"/>
      <c r="N644" s="352"/>
      <c r="O644" s="352"/>
      <c r="P644" s="352"/>
      <c r="Q644" s="352"/>
      <c r="R644" s="352"/>
      <c r="S644" s="352"/>
      <c r="T644" s="352"/>
      <c r="U644" s="352"/>
      <c r="V644" s="352"/>
      <c r="W644" s="352"/>
      <c r="X644" s="352"/>
      <c r="Y644" s="352"/>
      <c r="Z644" s="352"/>
      <c r="AA644" s="352"/>
      <c r="AB644" s="352"/>
      <c r="AC644" s="352"/>
      <c r="AD644" s="352"/>
      <c r="AE644" s="352"/>
      <c r="AF644" s="352"/>
      <c r="AG644" s="352"/>
      <c r="AH644" s="352"/>
    </row>
    <row r="645" spans="1:34" ht="12.75" customHeight="1" x14ac:dyDescent="0.25">
      <c r="A645" s="352"/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  <c r="L645" s="352"/>
      <c r="M645" s="352"/>
      <c r="N645" s="352"/>
      <c r="O645" s="352"/>
      <c r="P645" s="352"/>
      <c r="Q645" s="352"/>
      <c r="R645" s="352"/>
      <c r="S645" s="352"/>
      <c r="T645" s="352"/>
      <c r="U645" s="352"/>
      <c r="V645" s="352"/>
      <c r="W645" s="352"/>
      <c r="X645" s="352"/>
      <c r="Y645" s="352"/>
      <c r="Z645" s="352"/>
      <c r="AA645" s="352"/>
      <c r="AB645" s="352"/>
      <c r="AC645" s="352"/>
      <c r="AD645" s="352"/>
      <c r="AE645" s="352"/>
      <c r="AF645" s="352"/>
      <c r="AG645" s="352"/>
      <c r="AH645" s="352"/>
    </row>
    <row r="646" spans="1:34" ht="12.75" customHeight="1" x14ac:dyDescent="0.25">
      <c r="A646" s="352"/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  <c r="L646" s="352"/>
      <c r="M646" s="352"/>
      <c r="N646" s="352"/>
      <c r="O646" s="352"/>
      <c r="P646" s="352"/>
      <c r="Q646" s="352"/>
      <c r="R646" s="352"/>
      <c r="S646" s="352"/>
      <c r="T646" s="352"/>
      <c r="U646" s="352"/>
      <c r="V646" s="352"/>
      <c r="W646" s="352"/>
      <c r="X646" s="352"/>
      <c r="Y646" s="352"/>
      <c r="Z646" s="352"/>
      <c r="AA646" s="352"/>
      <c r="AB646" s="352"/>
      <c r="AC646" s="352"/>
      <c r="AD646" s="352"/>
      <c r="AE646" s="352"/>
      <c r="AF646" s="352"/>
      <c r="AG646" s="352"/>
      <c r="AH646" s="352"/>
    </row>
    <row r="647" spans="1:34" ht="12.75" customHeight="1" x14ac:dyDescent="0.25">
      <c r="A647" s="352"/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  <c r="L647" s="352"/>
      <c r="M647" s="352"/>
      <c r="N647" s="352"/>
      <c r="O647" s="352"/>
      <c r="P647" s="352"/>
      <c r="Q647" s="352"/>
      <c r="R647" s="352"/>
      <c r="S647" s="352"/>
      <c r="T647" s="352"/>
      <c r="U647" s="352"/>
      <c r="V647" s="352"/>
      <c r="W647" s="352"/>
      <c r="X647" s="352"/>
      <c r="Y647" s="352"/>
      <c r="Z647" s="352"/>
      <c r="AA647" s="352"/>
      <c r="AB647" s="352"/>
      <c r="AC647" s="352"/>
      <c r="AD647" s="352"/>
      <c r="AE647" s="352"/>
      <c r="AF647" s="352"/>
      <c r="AG647" s="352"/>
      <c r="AH647" s="352"/>
    </row>
    <row r="648" spans="1:34" ht="12.75" customHeight="1" x14ac:dyDescent="0.25">
      <c r="A648" s="352"/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  <c r="L648" s="352"/>
      <c r="M648" s="352"/>
      <c r="N648" s="352"/>
      <c r="O648" s="352"/>
      <c r="P648" s="352"/>
      <c r="Q648" s="352"/>
      <c r="R648" s="352"/>
      <c r="S648" s="352"/>
      <c r="T648" s="352"/>
      <c r="U648" s="352"/>
      <c r="V648" s="352"/>
      <c r="W648" s="352"/>
      <c r="X648" s="352"/>
      <c r="Y648" s="352"/>
      <c r="Z648" s="352"/>
      <c r="AA648" s="352"/>
      <c r="AB648" s="352"/>
      <c r="AC648" s="352"/>
      <c r="AD648" s="352"/>
      <c r="AE648" s="352"/>
      <c r="AF648" s="352"/>
      <c r="AG648" s="352"/>
      <c r="AH648" s="352"/>
    </row>
    <row r="649" spans="1:34" ht="12.75" customHeight="1" x14ac:dyDescent="0.25">
      <c r="A649" s="352"/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  <c r="L649" s="352"/>
      <c r="M649" s="352"/>
      <c r="N649" s="352"/>
      <c r="O649" s="352"/>
      <c r="P649" s="352"/>
      <c r="Q649" s="352"/>
      <c r="R649" s="352"/>
      <c r="S649" s="352"/>
      <c r="T649" s="352"/>
      <c r="U649" s="352"/>
      <c r="V649" s="352"/>
      <c r="W649" s="352"/>
      <c r="X649" s="352"/>
      <c r="Y649" s="352"/>
      <c r="Z649" s="352"/>
      <c r="AA649" s="352"/>
      <c r="AB649" s="352"/>
      <c r="AC649" s="352"/>
      <c r="AD649" s="352"/>
      <c r="AE649" s="352"/>
      <c r="AF649" s="352"/>
      <c r="AG649" s="352"/>
      <c r="AH649" s="352"/>
    </row>
    <row r="650" spans="1:34" ht="12.75" customHeight="1" x14ac:dyDescent="0.25">
      <c r="A650" s="352"/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  <c r="L650" s="352"/>
      <c r="M650" s="352"/>
      <c r="N650" s="352"/>
      <c r="O650" s="352"/>
      <c r="P650" s="352"/>
      <c r="Q650" s="352"/>
      <c r="R650" s="352"/>
      <c r="S650" s="352"/>
      <c r="T650" s="352"/>
      <c r="U650" s="352"/>
      <c r="V650" s="352"/>
      <c r="W650" s="352"/>
      <c r="X650" s="352"/>
      <c r="Y650" s="352"/>
      <c r="Z650" s="352"/>
      <c r="AA650" s="352"/>
      <c r="AB650" s="352"/>
      <c r="AC650" s="352"/>
      <c r="AD650" s="352"/>
      <c r="AE650" s="352"/>
      <c r="AF650" s="352"/>
      <c r="AG650" s="352"/>
      <c r="AH650" s="352"/>
    </row>
    <row r="651" spans="1:34" ht="12.75" customHeight="1" x14ac:dyDescent="0.25">
      <c r="A651" s="352"/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  <c r="L651" s="352"/>
      <c r="M651" s="352"/>
      <c r="N651" s="352"/>
      <c r="O651" s="352"/>
      <c r="P651" s="352"/>
      <c r="Q651" s="352"/>
      <c r="R651" s="352"/>
      <c r="S651" s="352"/>
      <c r="T651" s="352"/>
      <c r="U651" s="352"/>
      <c r="V651" s="352"/>
      <c r="W651" s="352"/>
      <c r="X651" s="352"/>
      <c r="Y651" s="352"/>
      <c r="Z651" s="352"/>
      <c r="AA651" s="352"/>
      <c r="AB651" s="352"/>
      <c r="AC651" s="352"/>
      <c r="AD651" s="352"/>
      <c r="AE651" s="352"/>
      <c r="AF651" s="352"/>
      <c r="AG651" s="352"/>
      <c r="AH651" s="352"/>
    </row>
    <row r="652" spans="1:34" ht="12.75" customHeight="1" x14ac:dyDescent="0.25">
      <c r="A652" s="352"/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  <c r="L652" s="352"/>
      <c r="M652" s="352"/>
      <c r="N652" s="352"/>
      <c r="O652" s="352"/>
      <c r="P652" s="352"/>
      <c r="Q652" s="352"/>
      <c r="R652" s="352"/>
      <c r="S652" s="352"/>
      <c r="T652" s="352"/>
      <c r="U652" s="352"/>
      <c r="V652" s="352"/>
      <c r="W652" s="352"/>
      <c r="X652" s="352"/>
      <c r="Y652" s="352"/>
      <c r="Z652" s="352"/>
      <c r="AA652" s="352"/>
      <c r="AB652" s="352"/>
      <c r="AC652" s="352"/>
      <c r="AD652" s="352"/>
      <c r="AE652" s="352"/>
      <c r="AF652" s="352"/>
      <c r="AG652" s="352"/>
      <c r="AH652" s="352"/>
    </row>
    <row r="653" spans="1:34" ht="12.75" customHeight="1" x14ac:dyDescent="0.25">
      <c r="A653" s="352"/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  <c r="L653" s="352"/>
      <c r="M653" s="352"/>
      <c r="N653" s="352"/>
      <c r="O653" s="352"/>
      <c r="P653" s="352"/>
      <c r="Q653" s="352"/>
      <c r="R653" s="352"/>
      <c r="S653" s="352"/>
      <c r="T653" s="352"/>
      <c r="U653" s="352"/>
      <c r="V653" s="352"/>
      <c r="W653" s="352"/>
      <c r="X653" s="352"/>
      <c r="Y653" s="352"/>
      <c r="Z653" s="352"/>
      <c r="AA653" s="352"/>
      <c r="AB653" s="352"/>
      <c r="AC653" s="352"/>
      <c r="AD653" s="352"/>
      <c r="AE653" s="352"/>
      <c r="AF653" s="352"/>
      <c r="AG653" s="352"/>
      <c r="AH653" s="352"/>
    </row>
    <row r="654" spans="1:34" ht="12.75" customHeight="1" x14ac:dyDescent="0.25">
      <c r="A654" s="352"/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  <c r="L654" s="352"/>
      <c r="M654" s="352"/>
      <c r="N654" s="352"/>
      <c r="O654" s="352"/>
      <c r="P654" s="352"/>
      <c r="Q654" s="352"/>
      <c r="R654" s="352"/>
      <c r="S654" s="352"/>
      <c r="T654" s="352"/>
      <c r="U654" s="352"/>
      <c r="V654" s="352"/>
      <c r="W654" s="352"/>
      <c r="X654" s="352"/>
      <c r="Y654" s="352"/>
      <c r="Z654" s="352"/>
      <c r="AA654" s="352"/>
      <c r="AB654" s="352"/>
      <c r="AC654" s="352"/>
      <c r="AD654" s="352"/>
      <c r="AE654" s="352"/>
      <c r="AF654" s="352"/>
      <c r="AG654" s="352"/>
      <c r="AH654" s="352"/>
    </row>
    <row r="655" spans="1:34" ht="12.75" customHeight="1" x14ac:dyDescent="0.25">
      <c r="A655" s="352"/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  <c r="L655" s="352"/>
      <c r="M655" s="352"/>
      <c r="N655" s="352"/>
      <c r="O655" s="352"/>
      <c r="P655" s="352"/>
      <c r="Q655" s="352"/>
      <c r="R655" s="352"/>
      <c r="S655" s="352"/>
      <c r="T655" s="352"/>
      <c r="U655" s="352"/>
      <c r="V655" s="352"/>
      <c r="W655" s="352"/>
      <c r="X655" s="352"/>
      <c r="Y655" s="352"/>
      <c r="Z655" s="352"/>
      <c r="AA655" s="352"/>
      <c r="AB655" s="352"/>
      <c r="AC655" s="352"/>
      <c r="AD655" s="352"/>
      <c r="AE655" s="352"/>
      <c r="AF655" s="352"/>
      <c r="AG655" s="352"/>
      <c r="AH655" s="352"/>
    </row>
    <row r="656" spans="1:34" ht="12.75" customHeight="1" x14ac:dyDescent="0.25">
      <c r="A656" s="352"/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  <c r="L656" s="352"/>
      <c r="M656" s="352"/>
      <c r="N656" s="352"/>
      <c r="O656" s="352"/>
      <c r="P656" s="352"/>
      <c r="Q656" s="352"/>
      <c r="R656" s="352"/>
      <c r="S656" s="352"/>
      <c r="T656" s="352"/>
      <c r="U656" s="352"/>
      <c r="V656" s="352"/>
      <c r="W656" s="352"/>
      <c r="X656" s="352"/>
      <c r="Y656" s="352"/>
      <c r="Z656" s="352"/>
      <c r="AA656" s="352"/>
      <c r="AB656" s="352"/>
      <c r="AC656" s="352"/>
      <c r="AD656" s="352"/>
      <c r="AE656" s="352"/>
      <c r="AF656" s="352"/>
      <c r="AG656" s="352"/>
      <c r="AH656" s="352"/>
    </row>
    <row r="657" spans="1:34" ht="12.75" customHeight="1" x14ac:dyDescent="0.25">
      <c r="A657" s="352"/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  <c r="L657" s="352"/>
      <c r="M657" s="352"/>
      <c r="N657" s="352"/>
      <c r="O657" s="352"/>
      <c r="P657" s="352"/>
      <c r="Q657" s="352"/>
      <c r="R657" s="352"/>
      <c r="S657" s="352"/>
      <c r="T657" s="352"/>
      <c r="U657" s="352"/>
      <c r="V657" s="352"/>
      <c r="W657" s="352"/>
      <c r="X657" s="352"/>
      <c r="Y657" s="352"/>
      <c r="Z657" s="352"/>
      <c r="AA657" s="352"/>
      <c r="AB657" s="352"/>
      <c r="AC657" s="352"/>
      <c r="AD657" s="352"/>
      <c r="AE657" s="352"/>
      <c r="AF657" s="352"/>
      <c r="AG657" s="352"/>
      <c r="AH657" s="352"/>
    </row>
    <row r="658" spans="1:34" ht="12.75" customHeight="1" x14ac:dyDescent="0.25">
      <c r="A658" s="352"/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  <c r="L658" s="352"/>
      <c r="M658" s="352"/>
      <c r="N658" s="352"/>
      <c r="O658" s="352"/>
      <c r="P658" s="352"/>
      <c r="Q658" s="352"/>
      <c r="R658" s="352"/>
      <c r="S658" s="352"/>
      <c r="T658" s="352"/>
      <c r="U658" s="352"/>
      <c r="V658" s="352"/>
      <c r="W658" s="352"/>
      <c r="X658" s="352"/>
      <c r="Y658" s="352"/>
      <c r="Z658" s="352"/>
      <c r="AA658" s="352"/>
      <c r="AB658" s="352"/>
      <c r="AC658" s="352"/>
      <c r="AD658" s="352"/>
      <c r="AE658" s="352"/>
      <c r="AF658" s="352"/>
      <c r="AG658" s="352"/>
      <c r="AH658" s="352"/>
    </row>
    <row r="659" spans="1:34" ht="12.75" customHeight="1" x14ac:dyDescent="0.25">
      <c r="A659" s="352"/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  <c r="L659" s="352"/>
      <c r="M659" s="352"/>
      <c r="N659" s="352"/>
      <c r="O659" s="352"/>
      <c r="P659" s="352"/>
      <c r="Q659" s="352"/>
      <c r="R659" s="352"/>
      <c r="S659" s="352"/>
      <c r="T659" s="352"/>
      <c r="U659" s="352"/>
      <c r="V659" s="352"/>
      <c r="W659" s="352"/>
      <c r="X659" s="352"/>
      <c r="Y659" s="352"/>
      <c r="Z659" s="352"/>
      <c r="AA659" s="352"/>
      <c r="AB659" s="352"/>
      <c r="AC659" s="352"/>
      <c r="AD659" s="352"/>
      <c r="AE659" s="352"/>
      <c r="AF659" s="352"/>
      <c r="AG659" s="352"/>
      <c r="AH659" s="352"/>
    </row>
    <row r="660" spans="1:34" ht="12.75" customHeight="1" x14ac:dyDescent="0.25">
      <c r="A660" s="352"/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  <c r="L660" s="352"/>
      <c r="M660" s="352"/>
      <c r="N660" s="352"/>
      <c r="O660" s="352"/>
      <c r="P660" s="352"/>
      <c r="Q660" s="352"/>
      <c r="R660" s="352"/>
      <c r="S660" s="352"/>
      <c r="T660" s="352"/>
      <c r="U660" s="352"/>
      <c r="V660" s="352"/>
      <c r="W660" s="352"/>
      <c r="X660" s="352"/>
      <c r="Y660" s="352"/>
      <c r="Z660" s="352"/>
      <c r="AA660" s="352"/>
      <c r="AB660" s="352"/>
      <c r="AC660" s="352"/>
      <c r="AD660" s="352"/>
      <c r="AE660" s="352"/>
      <c r="AF660" s="352"/>
      <c r="AG660" s="352"/>
      <c r="AH660" s="352"/>
    </row>
    <row r="661" spans="1:34" ht="12.75" customHeight="1" x14ac:dyDescent="0.25">
      <c r="A661" s="352"/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  <c r="L661" s="352"/>
      <c r="M661" s="352"/>
      <c r="N661" s="352"/>
      <c r="O661" s="352"/>
      <c r="P661" s="352"/>
      <c r="Q661" s="352"/>
      <c r="R661" s="352"/>
      <c r="S661" s="352"/>
      <c r="T661" s="352"/>
      <c r="U661" s="352"/>
      <c r="V661" s="352"/>
      <c r="W661" s="352"/>
      <c r="X661" s="352"/>
      <c r="Y661" s="352"/>
      <c r="Z661" s="352"/>
      <c r="AA661" s="352"/>
      <c r="AB661" s="352"/>
      <c r="AC661" s="352"/>
      <c r="AD661" s="352"/>
      <c r="AE661" s="352"/>
      <c r="AF661" s="352"/>
      <c r="AG661" s="352"/>
      <c r="AH661" s="352"/>
    </row>
    <row r="662" spans="1:34" ht="12.75" customHeight="1" x14ac:dyDescent="0.25">
      <c r="A662" s="352"/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  <c r="L662" s="352"/>
      <c r="M662" s="352"/>
      <c r="N662" s="352"/>
      <c r="O662" s="352"/>
      <c r="P662" s="352"/>
      <c r="Q662" s="352"/>
      <c r="R662" s="352"/>
      <c r="S662" s="352"/>
      <c r="T662" s="352"/>
      <c r="U662" s="352"/>
      <c r="V662" s="352"/>
      <c r="W662" s="352"/>
      <c r="X662" s="352"/>
      <c r="Y662" s="352"/>
      <c r="Z662" s="352"/>
      <c r="AA662" s="352"/>
      <c r="AB662" s="352"/>
      <c r="AC662" s="352"/>
      <c r="AD662" s="352"/>
      <c r="AE662" s="352"/>
      <c r="AF662" s="352"/>
      <c r="AG662" s="352"/>
      <c r="AH662" s="352"/>
    </row>
    <row r="663" spans="1:34" ht="12.75" customHeight="1" x14ac:dyDescent="0.25">
      <c r="A663" s="352"/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  <c r="L663" s="352"/>
      <c r="M663" s="352"/>
      <c r="N663" s="352"/>
      <c r="O663" s="352"/>
      <c r="P663" s="352"/>
      <c r="Q663" s="352"/>
      <c r="R663" s="352"/>
      <c r="S663" s="352"/>
      <c r="T663" s="352"/>
      <c r="U663" s="352"/>
      <c r="V663" s="352"/>
      <c r="W663" s="352"/>
      <c r="X663" s="352"/>
      <c r="Y663" s="352"/>
      <c r="Z663" s="352"/>
      <c r="AA663" s="352"/>
      <c r="AB663" s="352"/>
      <c r="AC663" s="352"/>
      <c r="AD663" s="352"/>
      <c r="AE663" s="352"/>
      <c r="AF663" s="352"/>
      <c r="AG663" s="352"/>
      <c r="AH663" s="352"/>
    </row>
    <row r="664" spans="1:34" ht="12.75" customHeight="1" x14ac:dyDescent="0.25">
      <c r="A664" s="352"/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  <c r="L664" s="352"/>
      <c r="M664" s="352"/>
      <c r="N664" s="352"/>
      <c r="O664" s="352"/>
      <c r="P664" s="352"/>
      <c r="Q664" s="352"/>
      <c r="R664" s="352"/>
      <c r="S664" s="352"/>
      <c r="T664" s="352"/>
      <c r="U664" s="352"/>
      <c r="V664" s="352"/>
      <c r="W664" s="352"/>
      <c r="X664" s="352"/>
      <c r="Y664" s="352"/>
      <c r="Z664" s="352"/>
      <c r="AA664" s="352"/>
      <c r="AB664" s="352"/>
      <c r="AC664" s="352"/>
      <c r="AD664" s="352"/>
      <c r="AE664" s="352"/>
      <c r="AF664" s="352"/>
      <c r="AG664" s="352"/>
      <c r="AH664" s="352"/>
    </row>
    <row r="665" spans="1:34" ht="12.75" customHeight="1" x14ac:dyDescent="0.25">
      <c r="A665" s="352"/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  <c r="L665" s="352"/>
      <c r="M665" s="352"/>
      <c r="N665" s="352"/>
      <c r="O665" s="352"/>
      <c r="P665" s="352"/>
      <c r="Q665" s="352"/>
      <c r="R665" s="352"/>
      <c r="S665" s="352"/>
      <c r="T665" s="352"/>
      <c r="U665" s="352"/>
      <c r="V665" s="352"/>
      <c r="W665" s="352"/>
      <c r="X665" s="352"/>
      <c r="Y665" s="352"/>
      <c r="Z665" s="352"/>
      <c r="AA665" s="352"/>
      <c r="AB665" s="352"/>
      <c r="AC665" s="352"/>
      <c r="AD665" s="352"/>
      <c r="AE665" s="352"/>
      <c r="AF665" s="352"/>
      <c r="AG665" s="352"/>
      <c r="AH665" s="352"/>
    </row>
    <row r="666" spans="1:34" ht="12.75" customHeight="1" x14ac:dyDescent="0.25">
      <c r="A666" s="352"/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  <c r="L666" s="352"/>
      <c r="M666" s="352"/>
      <c r="N666" s="352"/>
      <c r="O666" s="352"/>
      <c r="P666" s="352"/>
      <c r="Q666" s="352"/>
      <c r="R666" s="352"/>
      <c r="S666" s="352"/>
      <c r="T666" s="352"/>
      <c r="U666" s="352"/>
      <c r="V666" s="352"/>
      <c r="W666" s="352"/>
      <c r="X666" s="352"/>
      <c r="Y666" s="352"/>
      <c r="Z666" s="352"/>
      <c r="AA666" s="352"/>
      <c r="AB666" s="352"/>
      <c r="AC666" s="352"/>
      <c r="AD666" s="352"/>
      <c r="AE666" s="352"/>
      <c r="AF666" s="352"/>
      <c r="AG666" s="352"/>
      <c r="AH666" s="352"/>
    </row>
    <row r="667" spans="1:34" ht="12.75" customHeight="1" x14ac:dyDescent="0.25">
      <c r="A667" s="352"/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  <c r="L667" s="352"/>
      <c r="M667" s="352"/>
      <c r="N667" s="352"/>
      <c r="O667" s="352"/>
      <c r="P667" s="352"/>
      <c r="Q667" s="352"/>
      <c r="R667" s="352"/>
      <c r="S667" s="352"/>
      <c r="T667" s="352"/>
      <c r="U667" s="352"/>
      <c r="V667" s="352"/>
      <c r="W667" s="352"/>
      <c r="X667" s="352"/>
      <c r="Y667" s="352"/>
      <c r="Z667" s="352"/>
      <c r="AA667" s="352"/>
      <c r="AB667" s="352"/>
      <c r="AC667" s="352"/>
      <c r="AD667" s="352"/>
      <c r="AE667" s="352"/>
      <c r="AF667" s="352"/>
      <c r="AG667" s="352"/>
      <c r="AH667" s="352"/>
    </row>
    <row r="668" spans="1:34" ht="12.75" customHeight="1" x14ac:dyDescent="0.25">
      <c r="A668" s="352"/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  <c r="L668" s="352"/>
      <c r="M668" s="352"/>
      <c r="N668" s="352"/>
      <c r="O668" s="352"/>
      <c r="P668" s="352"/>
      <c r="Q668" s="352"/>
      <c r="R668" s="352"/>
      <c r="S668" s="352"/>
      <c r="T668" s="352"/>
      <c r="U668" s="352"/>
      <c r="V668" s="352"/>
      <c r="W668" s="352"/>
      <c r="X668" s="352"/>
      <c r="Y668" s="352"/>
      <c r="Z668" s="352"/>
      <c r="AA668" s="352"/>
      <c r="AB668" s="352"/>
      <c r="AC668" s="352"/>
      <c r="AD668" s="352"/>
      <c r="AE668" s="352"/>
      <c r="AF668" s="352"/>
      <c r="AG668" s="352"/>
      <c r="AH668" s="352"/>
    </row>
    <row r="669" spans="1:34" ht="12.75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  <c r="L669" s="352"/>
      <c r="M669" s="352"/>
      <c r="N669" s="352"/>
      <c r="O669" s="352"/>
      <c r="P669" s="352"/>
      <c r="Q669" s="352"/>
      <c r="R669" s="352"/>
      <c r="S669" s="352"/>
      <c r="T669" s="352"/>
      <c r="U669" s="352"/>
      <c r="V669" s="352"/>
      <c r="W669" s="352"/>
      <c r="X669" s="352"/>
      <c r="Y669" s="352"/>
      <c r="Z669" s="352"/>
      <c r="AA669" s="352"/>
      <c r="AB669" s="352"/>
      <c r="AC669" s="352"/>
      <c r="AD669" s="352"/>
      <c r="AE669" s="352"/>
      <c r="AF669" s="352"/>
      <c r="AG669" s="352"/>
      <c r="AH669" s="352"/>
    </row>
    <row r="670" spans="1:34" ht="12.75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  <c r="L670" s="352"/>
      <c r="M670" s="352"/>
      <c r="N670" s="352"/>
      <c r="O670" s="352"/>
      <c r="P670" s="352"/>
      <c r="Q670" s="352"/>
      <c r="R670" s="352"/>
      <c r="S670" s="352"/>
      <c r="T670" s="352"/>
      <c r="U670" s="352"/>
      <c r="V670" s="352"/>
      <c r="W670" s="352"/>
      <c r="X670" s="352"/>
      <c r="Y670" s="352"/>
      <c r="Z670" s="352"/>
      <c r="AA670" s="352"/>
      <c r="AB670" s="352"/>
      <c r="AC670" s="352"/>
      <c r="AD670" s="352"/>
      <c r="AE670" s="352"/>
      <c r="AF670" s="352"/>
      <c r="AG670" s="352"/>
      <c r="AH670" s="352"/>
    </row>
    <row r="671" spans="1:34" ht="12.75" customHeight="1" x14ac:dyDescent="0.25">
      <c r="A671" s="352"/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  <c r="L671" s="352"/>
      <c r="M671" s="352"/>
      <c r="N671" s="352"/>
      <c r="O671" s="352"/>
      <c r="P671" s="352"/>
      <c r="Q671" s="352"/>
      <c r="R671" s="352"/>
      <c r="S671" s="352"/>
      <c r="T671" s="352"/>
      <c r="U671" s="352"/>
      <c r="V671" s="352"/>
      <c r="W671" s="352"/>
      <c r="X671" s="352"/>
      <c r="Y671" s="352"/>
      <c r="Z671" s="352"/>
      <c r="AA671" s="352"/>
      <c r="AB671" s="352"/>
      <c r="AC671" s="352"/>
      <c r="AD671" s="352"/>
      <c r="AE671" s="352"/>
      <c r="AF671" s="352"/>
      <c r="AG671" s="352"/>
      <c r="AH671" s="352"/>
    </row>
    <row r="672" spans="1:34" ht="12.75" customHeight="1" x14ac:dyDescent="0.25">
      <c r="A672" s="352"/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  <c r="L672" s="352"/>
      <c r="M672" s="352"/>
      <c r="N672" s="352"/>
      <c r="O672" s="352"/>
      <c r="P672" s="352"/>
      <c r="Q672" s="352"/>
      <c r="R672" s="352"/>
      <c r="S672" s="352"/>
      <c r="T672" s="352"/>
      <c r="U672" s="352"/>
      <c r="V672" s="352"/>
      <c r="W672" s="352"/>
      <c r="X672" s="352"/>
      <c r="Y672" s="352"/>
      <c r="Z672" s="352"/>
      <c r="AA672" s="352"/>
      <c r="AB672" s="352"/>
      <c r="AC672" s="352"/>
      <c r="AD672" s="352"/>
      <c r="AE672" s="352"/>
      <c r="AF672" s="352"/>
      <c r="AG672" s="352"/>
      <c r="AH672" s="352"/>
    </row>
    <row r="673" spans="1:34" ht="12.75" customHeight="1" x14ac:dyDescent="0.25">
      <c r="A673" s="352"/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  <c r="L673" s="352"/>
      <c r="M673" s="352"/>
      <c r="N673" s="352"/>
      <c r="O673" s="352"/>
      <c r="P673" s="352"/>
      <c r="Q673" s="352"/>
      <c r="R673" s="352"/>
      <c r="S673" s="352"/>
      <c r="T673" s="352"/>
      <c r="U673" s="352"/>
      <c r="V673" s="352"/>
      <c r="W673" s="352"/>
      <c r="X673" s="352"/>
      <c r="Y673" s="352"/>
      <c r="Z673" s="352"/>
      <c r="AA673" s="352"/>
      <c r="AB673" s="352"/>
      <c r="AC673" s="352"/>
      <c r="AD673" s="352"/>
      <c r="AE673" s="352"/>
      <c r="AF673" s="352"/>
      <c r="AG673" s="352"/>
      <c r="AH673" s="352"/>
    </row>
    <row r="674" spans="1:34" ht="12.75" customHeight="1" x14ac:dyDescent="0.25">
      <c r="A674" s="352"/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  <c r="L674" s="352"/>
      <c r="M674" s="352"/>
      <c r="N674" s="352"/>
      <c r="O674" s="352"/>
      <c r="P674" s="352"/>
      <c r="Q674" s="352"/>
      <c r="R674" s="352"/>
      <c r="S674" s="352"/>
      <c r="T674" s="352"/>
      <c r="U674" s="352"/>
      <c r="V674" s="352"/>
      <c r="W674" s="352"/>
      <c r="X674" s="352"/>
      <c r="Y674" s="352"/>
      <c r="Z674" s="352"/>
      <c r="AA674" s="352"/>
      <c r="AB674" s="352"/>
      <c r="AC674" s="352"/>
      <c r="AD674" s="352"/>
      <c r="AE674" s="352"/>
      <c r="AF674" s="352"/>
      <c r="AG674" s="352"/>
      <c r="AH674" s="352"/>
    </row>
    <row r="675" spans="1:34" ht="12.75" customHeight="1" x14ac:dyDescent="0.25">
      <c r="A675" s="352"/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2"/>
      <c r="O675" s="352"/>
      <c r="P675" s="352"/>
      <c r="Q675" s="352"/>
      <c r="R675" s="352"/>
      <c r="S675" s="352"/>
      <c r="T675" s="352"/>
      <c r="U675" s="352"/>
      <c r="V675" s="352"/>
      <c r="W675" s="352"/>
      <c r="X675" s="352"/>
      <c r="Y675" s="352"/>
      <c r="Z675" s="352"/>
      <c r="AA675" s="352"/>
      <c r="AB675" s="352"/>
      <c r="AC675" s="352"/>
      <c r="AD675" s="352"/>
      <c r="AE675" s="352"/>
      <c r="AF675" s="352"/>
      <c r="AG675" s="352"/>
      <c r="AH675" s="352"/>
    </row>
    <row r="676" spans="1:34" ht="12.75" customHeight="1" x14ac:dyDescent="0.25">
      <c r="A676" s="352"/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  <c r="L676" s="352"/>
      <c r="M676" s="352"/>
      <c r="N676" s="352"/>
      <c r="O676" s="352"/>
      <c r="P676" s="352"/>
      <c r="Q676" s="352"/>
      <c r="R676" s="352"/>
      <c r="S676" s="352"/>
      <c r="T676" s="352"/>
      <c r="U676" s="352"/>
      <c r="V676" s="352"/>
      <c r="W676" s="352"/>
      <c r="X676" s="352"/>
      <c r="Y676" s="352"/>
      <c r="Z676" s="352"/>
      <c r="AA676" s="352"/>
      <c r="AB676" s="352"/>
      <c r="AC676" s="352"/>
      <c r="AD676" s="352"/>
      <c r="AE676" s="352"/>
      <c r="AF676" s="352"/>
      <c r="AG676" s="352"/>
      <c r="AH676" s="352"/>
    </row>
    <row r="677" spans="1:34" ht="12.75" customHeight="1" x14ac:dyDescent="0.25">
      <c r="A677" s="352"/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  <c r="L677" s="352"/>
      <c r="M677" s="352"/>
      <c r="N677" s="352"/>
      <c r="O677" s="352"/>
      <c r="P677" s="352"/>
      <c r="Q677" s="352"/>
      <c r="R677" s="352"/>
      <c r="S677" s="352"/>
      <c r="T677" s="352"/>
      <c r="U677" s="352"/>
      <c r="V677" s="352"/>
      <c r="W677" s="352"/>
      <c r="X677" s="352"/>
      <c r="Y677" s="352"/>
      <c r="Z677" s="352"/>
      <c r="AA677" s="352"/>
      <c r="AB677" s="352"/>
      <c r="AC677" s="352"/>
      <c r="AD677" s="352"/>
      <c r="AE677" s="352"/>
      <c r="AF677" s="352"/>
      <c r="AG677" s="352"/>
      <c r="AH677" s="352"/>
    </row>
    <row r="678" spans="1:34" ht="12.75" customHeight="1" x14ac:dyDescent="0.25">
      <c r="A678" s="352"/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  <c r="L678" s="352"/>
      <c r="M678" s="352"/>
      <c r="N678" s="352"/>
      <c r="O678" s="352"/>
      <c r="P678" s="352"/>
      <c r="Q678" s="352"/>
      <c r="R678" s="352"/>
      <c r="S678" s="352"/>
      <c r="T678" s="352"/>
      <c r="U678" s="352"/>
      <c r="V678" s="352"/>
      <c r="W678" s="352"/>
      <c r="X678" s="352"/>
      <c r="Y678" s="352"/>
      <c r="Z678" s="352"/>
      <c r="AA678" s="352"/>
      <c r="AB678" s="352"/>
      <c r="AC678" s="352"/>
      <c r="AD678" s="352"/>
      <c r="AE678" s="352"/>
      <c r="AF678" s="352"/>
      <c r="AG678" s="352"/>
      <c r="AH678" s="352"/>
    </row>
    <row r="679" spans="1:34" ht="12.75" customHeight="1" x14ac:dyDescent="0.25">
      <c r="A679" s="352"/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  <c r="L679" s="352"/>
      <c r="M679" s="352"/>
      <c r="N679" s="352"/>
      <c r="O679" s="352"/>
      <c r="P679" s="352"/>
      <c r="Q679" s="352"/>
      <c r="R679" s="352"/>
      <c r="S679" s="352"/>
      <c r="T679" s="352"/>
      <c r="U679" s="352"/>
      <c r="V679" s="352"/>
      <c r="W679" s="352"/>
      <c r="X679" s="352"/>
      <c r="Y679" s="352"/>
      <c r="Z679" s="352"/>
      <c r="AA679" s="352"/>
      <c r="AB679" s="352"/>
      <c r="AC679" s="352"/>
      <c r="AD679" s="352"/>
      <c r="AE679" s="352"/>
      <c r="AF679" s="352"/>
      <c r="AG679" s="352"/>
      <c r="AH679" s="352"/>
    </row>
    <row r="680" spans="1:34" ht="12.75" customHeight="1" x14ac:dyDescent="0.25">
      <c r="A680" s="352"/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  <c r="L680" s="352"/>
      <c r="M680" s="352"/>
      <c r="N680" s="352"/>
      <c r="O680" s="352"/>
      <c r="P680" s="352"/>
      <c r="Q680" s="352"/>
      <c r="R680" s="352"/>
      <c r="S680" s="352"/>
      <c r="T680" s="352"/>
      <c r="U680" s="352"/>
      <c r="V680" s="352"/>
      <c r="W680" s="352"/>
      <c r="X680" s="352"/>
      <c r="Y680" s="352"/>
      <c r="Z680" s="352"/>
      <c r="AA680" s="352"/>
      <c r="AB680" s="352"/>
      <c r="AC680" s="352"/>
      <c r="AD680" s="352"/>
      <c r="AE680" s="352"/>
      <c r="AF680" s="352"/>
      <c r="AG680" s="352"/>
      <c r="AH680" s="352"/>
    </row>
    <row r="681" spans="1:34" ht="12.75" customHeight="1" x14ac:dyDescent="0.25">
      <c r="A681" s="352"/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  <c r="L681" s="352"/>
      <c r="M681" s="352"/>
      <c r="N681" s="352"/>
      <c r="O681" s="352"/>
      <c r="P681" s="352"/>
      <c r="Q681" s="352"/>
      <c r="R681" s="352"/>
      <c r="S681" s="352"/>
      <c r="T681" s="352"/>
      <c r="U681" s="352"/>
      <c r="V681" s="352"/>
      <c r="W681" s="352"/>
      <c r="X681" s="352"/>
      <c r="Y681" s="352"/>
      <c r="Z681" s="352"/>
      <c r="AA681" s="352"/>
      <c r="AB681" s="352"/>
      <c r="AC681" s="352"/>
      <c r="AD681" s="352"/>
      <c r="AE681" s="352"/>
      <c r="AF681" s="352"/>
      <c r="AG681" s="352"/>
      <c r="AH681" s="352"/>
    </row>
    <row r="682" spans="1:34" ht="12.75" customHeight="1" x14ac:dyDescent="0.25">
      <c r="A682" s="352"/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  <c r="L682" s="352"/>
      <c r="M682" s="352"/>
      <c r="N682" s="352"/>
      <c r="O682" s="352"/>
      <c r="P682" s="352"/>
      <c r="Q682" s="352"/>
      <c r="R682" s="352"/>
      <c r="S682" s="352"/>
      <c r="T682" s="352"/>
      <c r="U682" s="352"/>
      <c r="V682" s="352"/>
      <c r="W682" s="352"/>
      <c r="X682" s="352"/>
      <c r="Y682" s="352"/>
      <c r="Z682" s="352"/>
      <c r="AA682" s="352"/>
      <c r="AB682" s="352"/>
      <c r="AC682" s="352"/>
      <c r="AD682" s="352"/>
      <c r="AE682" s="352"/>
      <c r="AF682" s="352"/>
      <c r="AG682" s="352"/>
      <c r="AH682" s="352"/>
    </row>
    <row r="683" spans="1:34" ht="12.75" customHeight="1" x14ac:dyDescent="0.25">
      <c r="A683" s="352"/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  <c r="L683" s="352"/>
      <c r="M683" s="352"/>
      <c r="N683" s="352"/>
      <c r="O683" s="352"/>
      <c r="P683" s="352"/>
      <c r="Q683" s="352"/>
      <c r="R683" s="352"/>
      <c r="S683" s="352"/>
      <c r="T683" s="352"/>
      <c r="U683" s="352"/>
      <c r="V683" s="352"/>
      <c r="W683" s="352"/>
      <c r="X683" s="352"/>
      <c r="Y683" s="352"/>
      <c r="Z683" s="352"/>
      <c r="AA683" s="352"/>
      <c r="AB683" s="352"/>
      <c r="AC683" s="352"/>
      <c r="AD683" s="352"/>
      <c r="AE683" s="352"/>
      <c r="AF683" s="352"/>
      <c r="AG683" s="352"/>
      <c r="AH683" s="352"/>
    </row>
    <row r="684" spans="1:34" ht="12.75" customHeight="1" x14ac:dyDescent="0.25">
      <c r="A684" s="352"/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  <c r="L684" s="352"/>
      <c r="M684" s="352"/>
      <c r="N684" s="352"/>
      <c r="O684" s="352"/>
      <c r="P684" s="352"/>
      <c r="Q684" s="352"/>
      <c r="R684" s="352"/>
      <c r="S684" s="352"/>
      <c r="T684" s="352"/>
      <c r="U684" s="352"/>
      <c r="V684" s="352"/>
      <c r="W684" s="352"/>
      <c r="X684" s="352"/>
      <c r="Y684" s="352"/>
      <c r="Z684" s="352"/>
      <c r="AA684" s="352"/>
      <c r="AB684" s="352"/>
      <c r="AC684" s="352"/>
      <c r="AD684" s="352"/>
      <c r="AE684" s="352"/>
      <c r="AF684" s="352"/>
      <c r="AG684" s="352"/>
      <c r="AH684" s="352"/>
    </row>
    <row r="685" spans="1:34" ht="12.75" customHeight="1" x14ac:dyDescent="0.25">
      <c r="A685" s="352"/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  <c r="L685" s="352"/>
      <c r="M685" s="352"/>
      <c r="N685" s="352"/>
      <c r="O685" s="352"/>
      <c r="P685" s="352"/>
      <c r="Q685" s="352"/>
      <c r="R685" s="352"/>
      <c r="S685" s="352"/>
      <c r="T685" s="352"/>
      <c r="U685" s="352"/>
      <c r="V685" s="352"/>
      <c r="W685" s="352"/>
      <c r="X685" s="352"/>
      <c r="Y685" s="352"/>
      <c r="Z685" s="352"/>
      <c r="AA685" s="352"/>
      <c r="AB685" s="352"/>
      <c r="AC685" s="352"/>
      <c r="AD685" s="352"/>
      <c r="AE685" s="352"/>
      <c r="AF685" s="352"/>
      <c r="AG685" s="352"/>
      <c r="AH685" s="352"/>
    </row>
    <row r="686" spans="1:34" ht="12.75" customHeight="1" x14ac:dyDescent="0.25">
      <c r="A686" s="352"/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  <c r="L686" s="352"/>
      <c r="M686" s="352"/>
      <c r="N686" s="352"/>
      <c r="O686" s="352"/>
      <c r="P686" s="352"/>
      <c r="Q686" s="352"/>
      <c r="R686" s="352"/>
      <c r="S686" s="352"/>
      <c r="T686" s="352"/>
      <c r="U686" s="352"/>
      <c r="V686" s="352"/>
      <c r="W686" s="352"/>
      <c r="X686" s="352"/>
      <c r="Y686" s="352"/>
      <c r="Z686" s="352"/>
      <c r="AA686" s="352"/>
      <c r="AB686" s="352"/>
      <c r="AC686" s="352"/>
      <c r="AD686" s="352"/>
      <c r="AE686" s="352"/>
      <c r="AF686" s="352"/>
      <c r="AG686" s="352"/>
      <c r="AH686" s="352"/>
    </row>
    <row r="687" spans="1:34" ht="12.75" customHeight="1" x14ac:dyDescent="0.25">
      <c r="A687" s="352"/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  <c r="L687" s="352"/>
      <c r="M687" s="352"/>
      <c r="N687" s="352"/>
      <c r="O687" s="352"/>
      <c r="P687" s="352"/>
      <c r="Q687" s="352"/>
      <c r="R687" s="352"/>
      <c r="S687" s="352"/>
      <c r="T687" s="352"/>
      <c r="U687" s="352"/>
      <c r="V687" s="352"/>
      <c r="W687" s="352"/>
      <c r="X687" s="352"/>
      <c r="Y687" s="352"/>
      <c r="Z687" s="352"/>
      <c r="AA687" s="352"/>
      <c r="AB687" s="352"/>
      <c r="AC687" s="352"/>
      <c r="AD687" s="352"/>
      <c r="AE687" s="352"/>
      <c r="AF687" s="352"/>
      <c r="AG687" s="352"/>
      <c r="AH687" s="352"/>
    </row>
    <row r="688" spans="1:34" ht="12.75" customHeight="1" x14ac:dyDescent="0.25">
      <c r="A688" s="352"/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  <c r="L688" s="352"/>
      <c r="M688" s="352"/>
      <c r="N688" s="352"/>
      <c r="O688" s="352"/>
      <c r="P688" s="352"/>
      <c r="Q688" s="352"/>
      <c r="R688" s="352"/>
      <c r="S688" s="352"/>
      <c r="T688" s="352"/>
      <c r="U688" s="352"/>
      <c r="V688" s="352"/>
      <c r="W688" s="352"/>
      <c r="X688" s="352"/>
      <c r="Y688" s="352"/>
      <c r="Z688" s="352"/>
      <c r="AA688" s="352"/>
      <c r="AB688" s="352"/>
      <c r="AC688" s="352"/>
      <c r="AD688" s="352"/>
      <c r="AE688" s="352"/>
      <c r="AF688" s="352"/>
      <c r="AG688" s="352"/>
      <c r="AH688" s="352"/>
    </row>
    <row r="689" spans="1:34" ht="12.75" customHeight="1" x14ac:dyDescent="0.25">
      <c r="A689" s="352"/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  <c r="L689" s="352"/>
      <c r="M689" s="352"/>
      <c r="N689" s="352"/>
      <c r="O689" s="352"/>
      <c r="P689" s="352"/>
      <c r="Q689" s="352"/>
      <c r="R689" s="352"/>
      <c r="S689" s="352"/>
      <c r="T689" s="352"/>
      <c r="U689" s="352"/>
      <c r="V689" s="352"/>
      <c r="W689" s="352"/>
      <c r="X689" s="352"/>
      <c r="Y689" s="352"/>
      <c r="Z689" s="352"/>
      <c r="AA689" s="352"/>
      <c r="AB689" s="352"/>
      <c r="AC689" s="352"/>
      <c r="AD689" s="352"/>
      <c r="AE689" s="352"/>
      <c r="AF689" s="352"/>
      <c r="AG689" s="352"/>
      <c r="AH689" s="352"/>
    </row>
    <row r="690" spans="1:34" ht="12.75" customHeight="1" x14ac:dyDescent="0.25">
      <c r="A690" s="352"/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  <c r="L690" s="352"/>
      <c r="M690" s="352"/>
      <c r="N690" s="352"/>
      <c r="O690" s="352"/>
      <c r="P690" s="352"/>
      <c r="Q690" s="352"/>
      <c r="R690" s="352"/>
      <c r="S690" s="352"/>
      <c r="T690" s="352"/>
      <c r="U690" s="352"/>
      <c r="V690" s="352"/>
      <c r="W690" s="352"/>
      <c r="X690" s="352"/>
      <c r="Y690" s="352"/>
      <c r="Z690" s="352"/>
      <c r="AA690" s="352"/>
      <c r="AB690" s="352"/>
      <c r="AC690" s="352"/>
      <c r="AD690" s="352"/>
      <c r="AE690" s="352"/>
      <c r="AF690" s="352"/>
      <c r="AG690" s="352"/>
      <c r="AH690" s="352"/>
    </row>
    <row r="691" spans="1:34" ht="12.75" customHeight="1" x14ac:dyDescent="0.25">
      <c r="A691" s="352"/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  <c r="L691" s="352"/>
      <c r="M691" s="352"/>
      <c r="N691" s="352"/>
      <c r="O691" s="352"/>
      <c r="P691" s="352"/>
      <c r="Q691" s="352"/>
      <c r="R691" s="352"/>
      <c r="S691" s="352"/>
      <c r="T691" s="352"/>
      <c r="U691" s="352"/>
      <c r="V691" s="352"/>
      <c r="W691" s="352"/>
      <c r="X691" s="352"/>
      <c r="Y691" s="352"/>
      <c r="Z691" s="352"/>
      <c r="AA691" s="352"/>
      <c r="AB691" s="352"/>
      <c r="AC691" s="352"/>
      <c r="AD691" s="352"/>
      <c r="AE691" s="352"/>
      <c r="AF691" s="352"/>
      <c r="AG691" s="352"/>
      <c r="AH691" s="352"/>
    </row>
    <row r="692" spans="1:34" ht="12.75" customHeight="1" x14ac:dyDescent="0.25">
      <c r="A692" s="352"/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  <c r="L692" s="352"/>
      <c r="M692" s="352"/>
      <c r="N692" s="352"/>
      <c r="O692" s="352"/>
      <c r="P692" s="352"/>
      <c r="Q692" s="352"/>
      <c r="R692" s="352"/>
      <c r="S692" s="352"/>
      <c r="T692" s="352"/>
      <c r="U692" s="352"/>
      <c r="V692" s="352"/>
      <c r="W692" s="352"/>
      <c r="X692" s="352"/>
      <c r="Y692" s="352"/>
      <c r="Z692" s="352"/>
      <c r="AA692" s="352"/>
      <c r="AB692" s="352"/>
      <c r="AC692" s="352"/>
      <c r="AD692" s="352"/>
      <c r="AE692" s="352"/>
      <c r="AF692" s="352"/>
      <c r="AG692" s="352"/>
      <c r="AH692" s="352"/>
    </row>
    <row r="693" spans="1:34" ht="12.75" customHeight="1" x14ac:dyDescent="0.25">
      <c r="A693" s="352"/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  <c r="L693" s="352"/>
      <c r="M693" s="352"/>
      <c r="N693" s="352"/>
      <c r="O693" s="352"/>
      <c r="P693" s="352"/>
      <c r="Q693" s="352"/>
      <c r="R693" s="352"/>
      <c r="S693" s="352"/>
      <c r="T693" s="352"/>
      <c r="U693" s="352"/>
      <c r="V693" s="352"/>
      <c r="W693" s="352"/>
      <c r="X693" s="352"/>
      <c r="Y693" s="352"/>
      <c r="Z693" s="352"/>
      <c r="AA693" s="352"/>
      <c r="AB693" s="352"/>
      <c r="AC693" s="352"/>
      <c r="AD693" s="352"/>
      <c r="AE693" s="352"/>
      <c r="AF693" s="352"/>
      <c r="AG693" s="352"/>
      <c r="AH693" s="352"/>
    </row>
    <row r="694" spans="1:34" ht="12.75" customHeight="1" x14ac:dyDescent="0.25">
      <c r="A694" s="352"/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  <c r="L694" s="352"/>
      <c r="M694" s="352"/>
      <c r="N694" s="352"/>
      <c r="O694" s="352"/>
      <c r="P694" s="352"/>
      <c r="Q694" s="352"/>
      <c r="R694" s="352"/>
      <c r="S694" s="352"/>
      <c r="T694" s="352"/>
      <c r="U694" s="352"/>
      <c r="V694" s="352"/>
      <c r="W694" s="352"/>
      <c r="X694" s="352"/>
      <c r="Y694" s="352"/>
      <c r="Z694" s="352"/>
      <c r="AA694" s="352"/>
      <c r="AB694" s="352"/>
      <c r="AC694" s="352"/>
      <c r="AD694" s="352"/>
      <c r="AE694" s="352"/>
      <c r="AF694" s="352"/>
      <c r="AG694" s="352"/>
      <c r="AH694" s="352"/>
    </row>
    <row r="695" spans="1:34" ht="12.75" customHeight="1" x14ac:dyDescent="0.25">
      <c r="A695" s="352"/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  <c r="L695" s="352"/>
      <c r="M695" s="352"/>
      <c r="N695" s="352"/>
      <c r="O695" s="352"/>
      <c r="P695" s="352"/>
      <c r="Q695" s="352"/>
      <c r="R695" s="352"/>
      <c r="S695" s="352"/>
      <c r="T695" s="352"/>
      <c r="U695" s="352"/>
      <c r="V695" s="352"/>
      <c r="W695" s="352"/>
      <c r="X695" s="352"/>
      <c r="Y695" s="352"/>
      <c r="Z695" s="352"/>
      <c r="AA695" s="352"/>
      <c r="AB695" s="352"/>
      <c r="AC695" s="352"/>
      <c r="AD695" s="352"/>
      <c r="AE695" s="352"/>
      <c r="AF695" s="352"/>
      <c r="AG695" s="352"/>
      <c r="AH695" s="352"/>
    </row>
    <row r="696" spans="1:34" ht="12.75" customHeight="1" x14ac:dyDescent="0.25">
      <c r="A696" s="352"/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  <c r="L696" s="352"/>
      <c r="M696" s="352"/>
      <c r="N696" s="352"/>
      <c r="O696" s="352"/>
      <c r="P696" s="352"/>
      <c r="Q696" s="352"/>
      <c r="R696" s="352"/>
      <c r="S696" s="352"/>
      <c r="T696" s="352"/>
      <c r="U696" s="352"/>
      <c r="V696" s="352"/>
      <c r="W696" s="352"/>
      <c r="X696" s="352"/>
      <c r="Y696" s="352"/>
      <c r="Z696" s="352"/>
      <c r="AA696" s="352"/>
      <c r="AB696" s="352"/>
      <c r="AC696" s="352"/>
      <c r="AD696" s="352"/>
      <c r="AE696" s="352"/>
      <c r="AF696" s="352"/>
      <c r="AG696" s="352"/>
      <c r="AH696" s="352"/>
    </row>
    <row r="697" spans="1:34" ht="12.75" customHeight="1" x14ac:dyDescent="0.25">
      <c r="A697" s="352"/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  <c r="L697" s="352"/>
      <c r="M697" s="352"/>
      <c r="N697" s="352"/>
      <c r="O697" s="352"/>
      <c r="P697" s="352"/>
      <c r="Q697" s="352"/>
      <c r="R697" s="352"/>
      <c r="S697" s="352"/>
      <c r="T697" s="352"/>
      <c r="U697" s="352"/>
      <c r="V697" s="352"/>
      <c r="W697" s="352"/>
      <c r="X697" s="352"/>
      <c r="Y697" s="352"/>
      <c r="Z697" s="352"/>
      <c r="AA697" s="352"/>
      <c r="AB697" s="352"/>
      <c r="AC697" s="352"/>
      <c r="AD697" s="352"/>
      <c r="AE697" s="352"/>
      <c r="AF697" s="352"/>
      <c r="AG697" s="352"/>
      <c r="AH697" s="352"/>
    </row>
    <row r="698" spans="1:34" ht="12.75" customHeight="1" x14ac:dyDescent="0.25">
      <c r="A698" s="352"/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  <c r="L698" s="352"/>
      <c r="M698" s="352"/>
      <c r="N698" s="352"/>
      <c r="O698" s="352"/>
      <c r="P698" s="352"/>
      <c r="Q698" s="352"/>
      <c r="R698" s="352"/>
      <c r="S698" s="352"/>
      <c r="T698" s="352"/>
      <c r="U698" s="352"/>
      <c r="V698" s="352"/>
      <c r="W698" s="352"/>
      <c r="X698" s="352"/>
      <c r="Y698" s="352"/>
      <c r="Z698" s="352"/>
      <c r="AA698" s="352"/>
      <c r="AB698" s="352"/>
      <c r="AC698" s="352"/>
      <c r="AD698" s="352"/>
      <c r="AE698" s="352"/>
      <c r="AF698" s="352"/>
      <c r="AG698" s="352"/>
      <c r="AH698" s="352"/>
    </row>
    <row r="699" spans="1:34" ht="12.75" customHeight="1" x14ac:dyDescent="0.25">
      <c r="A699" s="352"/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  <c r="L699" s="352"/>
      <c r="M699" s="352"/>
      <c r="N699" s="352"/>
      <c r="O699" s="352"/>
      <c r="P699" s="352"/>
      <c r="Q699" s="352"/>
      <c r="R699" s="352"/>
      <c r="S699" s="352"/>
      <c r="T699" s="352"/>
      <c r="U699" s="352"/>
      <c r="V699" s="352"/>
      <c r="W699" s="352"/>
      <c r="X699" s="352"/>
      <c r="Y699" s="352"/>
      <c r="Z699" s="352"/>
      <c r="AA699" s="352"/>
      <c r="AB699" s="352"/>
      <c r="AC699" s="352"/>
      <c r="AD699" s="352"/>
      <c r="AE699" s="352"/>
      <c r="AF699" s="352"/>
      <c r="AG699" s="352"/>
      <c r="AH699" s="352"/>
    </row>
    <row r="700" spans="1:34" ht="12.75" customHeight="1" x14ac:dyDescent="0.25">
      <c r="A700" s="352"/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  <c r="L700" s="352"/>
      <c r="M700" s="352"/>
      <c r="N700" s="352"/>
      <c r="O700" s="352"/>
      <c r="P700" s="352"/>
      <c r="Q700" s="352"/>
      <c r="R700" s="352"/>
      <c r="S700" s="352"/>
      <c r="T700" s="352"/>
      <c r="U700" s="352"/>
      <c r="V700" s="352"/>
      <c r="W700" s="352"/>
      <c r="X700" s="352"/>
      <c r="Y700" s="352"/>
      <c r="Z700" s="352"/>
      <c r="AA700" s="352"/>
      <c r="AB700" s="352"/>
      <c r="AC700" s="352"/>
      <c r="AD700" s="352"/>
      <c r="AE700" s="352"/>
      <c r="AF700" s="352"/>
      <c r="AG700" s="352"/>
      <c r="AH700" s="352"/>
    </row>
    <row r="701" spans="1:34" ht="12.75" customHeight="1" x14ac:dyDescent="0.25">
      <c r="A701" s="352"/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  <c r="L701" s="352"/>
      <c r="M701" s="352"/>
      <c r="N701" s="352"/>
      <c r="O701" s="352"/>
      <c r="P701" s="352"/>
      <c r="Q701" s="352"/>
      <c r="R701" s="352"/>
      <c r="S701" s="352"/>
      <c r="T701" s="352"/>
      <c r="U701" s="352"/>
      <c r="V701" s="352"/>
      <c r="W701" s="352"/>
      <c r="X701" s="352"/>
      <c r="Y701" s="352"/>
      <c r="Z701" s="352"/>
      <c r="AA701" s="352"/>
      <c r="AB701" s="352"/>
      <c r="AC701" s="352"/>
      <c r="AD701" s="352"/>
      <c r="AE701" s="352"/>
      <c r="AF701" s="352"/>
      <c r="AG701" s="352"/>
      <c r="AH701" s="352"/>
    </row>
    <row r="702" spans="1:34" ht="12.75" customHeight="1" x14ac:dyDescent="0.25">
      <c r="A702" s="352"/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  <c r="L702" s="352"/>
      <c r="M702" s="352"/>
      <c r="N702" s="352"/>
      <c r="O702" s="352"/>
      <c r="P702" s="352"/>
      <c r="Q702" s="352"/>
      <c r="R702" s="352"/>
      <c r="S702" s="352"/>
      <c r="T702" s="352"/>
      <c r="U702" s="352"/>
      <c r="V702" s="352"/>
      <c r="W702" s="352"/>
      <c r="X702" s="352"/>
      <c r="Y702" s="352"/>
      <c r="Z702" s="352"/>
      <c r="AA702" s="352"/>
      <c r="AB702" s="352"/>
      <c r="AC702" s="352"/>
      <c r="AD702" s="352"/>
      <c r="AE702" s="352"/>
      <c r="AF702" s="352"/>
      <c r="AG702" s="352"/>
      <c r="AH702" s="352"/>
    </row>
    <row r="703" spans="1:34" ht="12.75" customHeight="1" x14ac:dyDescent="0.25">
      <c r="A703" s="352"/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  <c r="L703" s="352"/>
      <c r="M703" s="352"/>
      <c r="N703" s="352"/>
      <c r="O703" s="352"/>
      <c r="P703" s="352"/>
      <c r="Q703" s="352"/>
      <c r="R703" s="352"/>
      <c r="S703" s="352"/>
      <c r="T703" s="352"/>
      <c r="U703" s="352"/>
      <c r="V703" s="352"/>
      <c r="W703" s="352"/>
      <c r="X703" s="352"/>
      <c r="Y703" s="352"/>
      <c r="Z703" s="352"/>
      <c r="AA703" s="352"/>
      <c r="AB703" s="352"/>
      <c r="AC703" s="352"/>
      <c r="AD703" s="352"/>
      <c r="AE703" s="352"/>
      <c r="AF703" s="352"/>
      <c r="AG703" s="352"/>
      <c r="AH703" s="352"/>
    </row>
    <row r="704" spans="1:34" ht="12.75" customHeight="1" x14ac:dyDescent="0.25">
      <c r="A704" s="352"/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  <c r="L704" s="352"/>
      <c r="M704" s="352"/>
      <c r="N704" s="352"/>
      <c r="O704" s="352"/>
      <c r="P704" s="352"/>
      <c r="Q704" s="352"/>
      <c r="R704" s="352"/>
      <c r="S704" s="352"/>
      <c r="T704" s="352"/>
      <c r="U704" s="352"/>
      <c r="V704" s="352"/>
      <c r="W704" s="352"/>
      <c r="X704" s="352"/>
      <c r="Y704" s="352"/>
      <c r="Z704" s="352"/>
      <c r="AA704" s="352"/>
      <c r="AB704" s="352"/>
      <c r="AC704" s="352"/>
      <c r="AD704" s="352"/>
      <c r="AE704" s="352"/>
      <c r="AF704" s="352"/>
      <c r="AG704" s="352"/>
      <c r="AH704" s="352"/>
    </row>
    <row r="705" spans="1:34" ht="12.75" customHeight="1" x14ac:dyDescent="0.25">
      <c r="A705" s="352"/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  <c r="L705" s="352"/>
      <c r="M705" s="352"/>
      <c r="N705" s="352"/>
      <c r="O705" s="352"/>
      <c r="P705" s="352"/>
      <c r="Q705" s="352"/>
      <c r="R705" s="352"/>
      <c r="S705" s="352"/>
      <c r="T705" s="352"/>
      <c r="U705" s="352"/>
      <c r="V705" s="352"/>
      <c r="W705" s="352"/>
      <c r="X705" s="352"/>
      <c r="Y705" s="352"/>
      <c r="Z705" s="352"/>
      <c r="AA705" s="352"/>
      <c r="AB705" s="352"/>
      <c r="AC705" s="352"/>
      <c r="AD705" s="352"/>
      <c r="AE705" s="352"/>
      <c r="AF705" s="352"/>
      <c r="AG705" s="352"/>
      <c r="AH705" s="352"/>
    </row>
    <row r="706" spans="1:34" ht="12.75" customHeight="1" x14ac:dyDescent="0.25">
      <c r="A706" s="352"/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  <c r="L706" s="352"/>
      <c r="M706" s="352"/>
      <c r="N706" s="352"/>
      <c r="O706" s="352"/>
      <c r="P706" s="352"/>
      <c r="Q706" s="352"/>
      <c r="R706" s="352"/>
      <c r="S706" s="352"/>
      <c r="T706" s="352"/>
      <c r="U706" s="352"/>
      <c r="V706" s="352"/>
      <c r="W706" s="352"/>
      <c r="X706" s="352"/>
      <c r="Y706" s="352"/>
      <c r="Z706" s="352"/>
      <c r="AA706" s="352"/>
      <c r="AB706" s="352"/>
      <c r="AC706" s="352"/>
      <c r="AD706" s="352"/>
      <c r="AE706" s="352"/>
      <c r="AF706" s="352"/>
      <c r="AG706" s="352"/>
      <c r="AH706" s="352"/>
    </row>
    <row r="707" spans="1:34" ht="12.75" customHeight="1" x14ac:dyDescent="0.25">
      <c r="A707" s="352"/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  <c r="L707" s="352"/>
      <c r="M707" s="352"/>
      <c r="N707" s="352"/>
      <c r="O707" s="352"/>
      <c r="P707" s="352"/>
      <c r="Q707" s="352"/>
      <c r="R707" s="352"/>
      <c r="S707" s="352"/>
      <c r="T707" s="352"/>
      <c r="U707" s="352"/>
      <c r="V707" s="352"/>
      <c r="W707" s="352"/>
      <c r="X707" s="352"/>
      <c r="Y707" s="352"/>
      <c r="Z707" s="352"/>
      <c r="AA707" s="352"/>
      <c r="AB707" s="352"/>
      <c r="AC707" s="352"/>
      <c r="AD707" s="352"/>
      <c r="AE707" s="352"/>
      <c r="AF707" s="352"/>
      <c r="AG707" s="352"/>
      <c r="AH707" s="352"/>
    </row>
    <row r="708" spans="1:34" ht="12.75" customHeight="1" x14ac:dyDescent="0.25">
      <c r="A708" s="352"/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  <c r="L708" s="352"/>
      <c r="M708" s="352"/>
      <c r="N708" s="352"/>
      <c r="O708" s="352"/>
      <c r="P708" s="352"/>
      <c r="Q708" s="352"/>
      <c r="R708" s="352"/>
      <c r="S708" s="352"/>
      <c r="T708" s="352"/>
      <c r="U708" s="352"/>
      <c r="V708" s="352"/>
      <c r="W708" s="352"/>
      <c r="X708" s="352"/>
      <c r="Y708" s="352"/>
      <c r="Z708" s="352"/>
      <c r="AA708" s="352"/>
      <c r="AB708" s="352"/>
      <c r="AC708" s="352"/>
      <c r="AD708" s="352"/>
      <c r="AE708" s="352"/>
      <c r="AF708" s="352"/>
      <c r="AG708" s="352"/>
      <c r="AH708" s="352"/>
    </row>
    <row r="709" spans="1:34" ht="12.75" customHeight="1" x14ac:dyDescent="0.25">
      <c r="A709" s="352"/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  <c r="L709" s="352"/>
      <c r="M709" s="352"/>
      <c r="N709" s="352"/>
      <c r="O709" s="352"/>
      <c r="P709" s="352"/>
      <c r="Q709" s="352"/>
      <c r="R709" s="352"/>
      <c r="S709" s="352"/>
      <c r="T709" s="352"/>
      <c r="U709" s="352"/>
      <c r="V709" s="352"/>
      <c r="W709" s="352"/>
      <c r="X709" s="352"/>
      <c r="Y709" s="352"/>
      <c r="Z709" s="352"/>
      <c r="AA709" s="352"/>
      <c r="AB709" s="352"/>
      <c r="AC709" s="352"/>
      <c r="AD709" s="352"/>
      <c r="AE709" s="352"/>
      <c r="AF709" s="352"/>
      <c r="AG709" s="352"/>
      <c r="AH709" s="352"/>
    </row>
    <row r="710" spans="1:34" ht="12.75" customHeight="1" x14ac:dyDescent="0.25">
      <c r="A710" s="352"/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  <c r="L710" s="352"/>
      <c r="M710" s="352"/>
      <c r="N710" s="352"/>
      <c r="O710" s="352"/>
      <c r="P710" s="352"/>
      <c r="Q710" s="352"/>
      <c r="R710" s="352"/>
      <c r="S710" s="352"/>
      <c r="T710" s="352"/>
      <c r="U710" s="352"/>
      <c r="V710" s="352"/>
      <c r="W710" s="352"/>
      <c r="X710" s="352"/>
      <c r="Y710" s="352"/>
      <c r="Z710" s="352"/>
      <c r="AA710" s="352"/>
      <c r="AB710" s="352"/>
      <c r="AC710" s="352"/>
      <c r="AD710" s="352"/>
      <c r="AE710" s="352"/>
      <c r="AF710" s="352"/>
      <c r="AG710" s="352"/>
      <c r="AH710" s="352"/>
    </row>
    <row r="711" spans="1:34" ht="12.75" customHeight="1" x14ac:dyDescent="0.25">
      <c r="A711" s="352"/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  <c r="L711" s="352"/>
      <c r="M711" s="352"/>
      <c r="N711" s="352"/>
      <c r="O711" s="352"/>
      <c r="P711" s="352"/>
      <c r="Q711" s="352"/>
      <c r="R711" s="352"/>
      <c r="S711" s="352"/>
      <c r="T711" s="352"/>
      <c r="U711" s="352"/>
      <c r="V711" s="352"/>
      <c r="W711" s="352"/>
      <c r="X711" s="352"/>
      <c r="Y711" s="352"/>
      <c r="Z711" s="352"/>
      <c r="AA711" s="352"/>
      <c r="AB711" s="352"/>
      <c r="AC711" s="352"/>
      <c r="AD711" s="352"/>
      <c r="AE711" s="352"/>
      <c r="AF711" s="352"/>
      <c r="AG711" s="352"/>
      <c r="AH711" s="352"/>
    </row>
    <row r="712" spans="1:34" ht="12.75" customHeight="1" x14ac:dyDescent="0.25">
      <c r="A712" s="352"/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  <c r="L712" s="352"/>
      <c r="M712" s="352"/>
      <c r="N712" s="352"/>
      <c r="O712" s="352"/>
      <c r="P712" s="352"/>
      <c r="Q712" s="352"/>
      <c r="R712" s="352"/>
      <c r="S712" s="352"/>
      <c r="T712" s="352"/>
      <c r="U712" s="352"/>
      <c r="V712" s="352"/>
      <c r="W712" s="352"/>
      <c r="X712" s="352"/>
      <c r="Y712" s="352"/>
      <c r="Z712" s="352"/>
      <c r="AA712" s="352"/>
      <c r="AB712" s="352"/>
      <c r="AC712" s="352"/>
      <c r="AD712" s="352"/>
      <c r="AE712" s="352"/>
      <c r="AF712" s="352"/>
      <c r="AG712" s="352"/>
      <c r="AH712" s="352"/>
    </row>
    <row r="713" spans="1:34" ht="12.75" customHeight="1" x14ac:dyDescent="0.25">
      <c r="A713" s="352"/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  <c r="L713" s="352"/>
      <c r="M713" s="352"/>
      <c r="N713" s="352"/>
      <c r="O713" s="352"/>
      <c r="P713" s="352"/>
      <c r="Q713" s="352"/>
      <c r="R713" s="352"/>
      <c r="S713" s="352"/>
      <c r="T713" s="352"/>
      <c r="U713" s="352"/>
      <c r="V713" s="352"/>
      <c r="W713" s="352"/>
      <c r="X713" s="352"/>
      <c r="Y713" s="352"/>
      <c r="Z713" s="352"/>
      <c r="AA713" s="352"/>
      <c r="AB713" s="352"/>
      <c r="AC713" s="352"/>
      <c r="AD713" s="352"/>
      <c r="AE713" s="352"/>
      <c r="AF713" s="352"/>
      <c r="AG713" s="352"/>
      <c r="AH713" s="352"/>
    </row>
    <row r="714" spans="1:34" ht="12.75" customHeight="1" x14ac:dyDescent="0.25">
      <c r="A714" s="352"/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  <c r="L714" s="352"/>
      <c r="M714" s="352"/>
      <c r="N714" s="352"/>
      <c r="O714" s="352"/>
      <c r="P714" s="352"/>
      <c r="Q714" s="352"/>
      <c r="R714" s="352"/>
      <c r="S714" s="352"/>
      <c r="T714" s="352"/>
      <c r="U714" s="352"/>
      <c r="V714" s="352"/>
      <c r="W714" s="352"/>
      <c r="X714" s="352"/>
      <c r="Y714" s="352"/>
      <c r="Z714" s="352"/>
      <c r="AA714" s="352"/>
      <c r="AB714" s="352"/>
      <c r="AC714" s="352"/>
      <c r="AD714" s="352"/>
      <c r="AE714" s="352"/>
      <c r="AF714" s="352"/>
      <c r="AG714" s="352"/>
      <c r="AH714" s="352"/>
    </row>
    <row r="715" spans="1:34" ht="12.75" customHeight="1" x14ac:dyDescent="0.25">
      <c r="A715" s="352"/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  <c r="L715" s="352"/>
      <c r="M715" s="352"/>
      <c r="N715" s="352"/>
      <c r="O715" s="352"/>
      <c r="P715" s="352"/>
      <c r="Q715" s="352"/>
      <c r="R715" s="352"/>
      <c r="S715" s="352"/>
      <c r="T715" s="352"/>
      <c r="U715" s="352"/>
      <c r="V715" s="352"/>
      <c r="W715" s="352"/>
      <c r="X715" s="352"/>
      <c r="Y715" s="352"/>
      <c r="Z715" s="352"/>
      <c r="AA715" s="352"/>
      <c r="AB715" s="352"/>
      <c r="AC715" s="352"/>
      <c r="AD715" s="352"/>
      <c r="AE715" s="352"/>
      <c r="AF715" s="352"/>
      <c r="AG715" s="352"/>
      <c r="AH715" s="352"/>
    </row>
    <row r="716" spans="1:34" ht="12.75" customHeight="1" x14ac:dyDescent="0.25">
      <c r="A716" s="352"/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  <c r="L716" s="352"/>
      <c r="M716" s="352"/>
      <c r="N716" s="352"/>
      <c r="O716" s="352"/>
      <c r="P716" s="352"/>
      <c r="Q716" s="352"/>
      <c r="R716" s="352"/>
      <c r="S716" s="352"/>
      <c r="T716" s="352"/>
      <c r="U716" s="352"/>
      <c r="V716" s="352"/>
      <c r="W716" s="352"/>
      <c r="X716" s="352"/>
      <c r="Y716" s="352"/>
      <c r="Z716" s="352"/>
      <c r="AA716" s="352"/>
      <c r="AB716" s="352"/>
      <c r="AC716" s="352"/>
      <c r="AD716" s="352"/>
      <c r="AE716" s="352"/>
      <c r="AF716" s="352"/>
      <c r="AG716" s="352"/>
      <c r="AH716" s="352"/>
    </row>
    <row r="717" spans="1:34" ht="12.75" customHeight="1" x14ac:dyDescent="0.25">
      <c r="A717" s="352"/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  <c r="L717" s="352"/>
      <c r="M717" s="352"/>
      <c r="N717" s="352"/>
      <c r="O717" s="352"/>
      <c r="P717" s="352"/>
      <c r="Q717" s="352"/>
      <c r="R717" s="352"/>
      <c r="S717" s="352"/>
      <c r="T717" s="352"/>
      <c r="U717" s="352"/>
      <c r="V717" s="352"/>
      <c r="W717" s="352"/>
      <c r="X717" s="352"/>
      <c r="Y717" s="352"/>
      <c r="Z717" s="352"/>
      <c r="AA717" s="352"/>
      <c r="AB717" s="352"/>
      <c r="AC717" s="352"/>
      <c r="AD717" s="352"/>
      <c r="AE717" s="352"/>
      <c r="AF717" s="352"/>
      <c r="AG717" s="352"/>
      <c r="AH717" s="352"/>
    </row>
    <row r="718" spans="1:34" ht="12.75" customHeight="1" x14ac:dyDescent="0.25">
      <c r="A718" s="352"/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  <c r="L718" s="352"/>
      <c r="M718" s="352"/>
      <c r="N718" s="352"/>
      <c r="O718" s="352"/>
      <c r="P718" s="352"/>
      <c r="Q718" s="352"/>
      <c r="R718" s="352"/>
      <c r="S718" s="352"/>
      <c r="T718" s="352"/>
      <c r="U718" s="352"/>
      <c r="V718" s="352"/>
      <c r="W718" s="352"/>
      <c r="X718" s="352"/>
      <c r="Y718" s="352"/>
      <c r="Z718" s="352"/>
      <c r="AA718" s="352"/>
      <c r="AB718" s="352"/>
      <c r="AC718" s="352"/>
      <c r="AD718" s="352"/>
      <c r="AE718" s="352"/>
      <c r="AF718" s="352"/>
      <c r="AG718" s="352"/>
      <c r="AH718" s="352"/>
    </row>
    <row r="719" spans="1:34" ht="12.75" customHeight="1" x14ac:dyDescent="0.25">
      <c r="A719" s="352"/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  <c r="L719" s="352"/>
      <c r="M719" s="352"/>
      <c r="N719" s="352"/>
      <c r="O719" s="352"/>
      <c r="P719" s="352"/>
      <c r="Q719" s="352"/>
      <c r="R719" s="352"/>
      <c r="S719" s="352"/>
      <c r="T719" s="352"/>
      <c r="U719" s="352"/>
      <c r="V719" s="352"/>
      <c r="W719" s="352"/>
      <c r="X719" s="352"/>
      <c r="Y719" s="352"/>
      <c r="Z719" s="352"/>
      <c r="AA719" s="352"/>
      <c r="AB719" s="352"/>
      <c r="AC719" s="352"/>
      <c r="AD719" s="352"/>
      <c r="AE719" s="352"/>
      <c r="AF719" s="352"/>
      <c r="AG719" s="352"/>
      <c r="AH719" s="352"/>
    </row>
    <row r="720" spans="1:34" ht="12.75" customHeight="1" x14ac:dyDescent="0.25">
      <c r="A720" s="352"/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  <c r="L720" s="352"/>
      <c r="M720" s="352"/>
      <c r="N720" s="352"/>
      <c r="O720" s="352"/>
      <c r="P720" s="352"/>
      <c r="Q720" s="352"/>
      <c r="R720" s="352"/>
      <c r="S720" s="352"/>
      <c r="T720" s="352"/>
      <c r="U720" s="352"/>
      <c r="V720" s="352"/>
      <c r="W720" s="352"/>
      <c r="X720" s="352"/>
      <c r="Y720" s="352"/>
      <c r="Z720" s="352"/>
      <c r="AA720" s="352"/>
      <c r="AB720" s="352"/>
      <c r="AC720" s="352"/>
      <c r="AD720" s="352"/>
      <c r="AE720" s="352"/>
      <c r="AF720" s="352"/>
      <c r="AG720" s="352"/>
      <c r="AH720" s="352"/>
    </row>
    <row r="721" spans="1:34" ht="12.75" customHeight="1" x14ac:dyDescent="0.25">
      <c r="A721" s="352"/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  <c r="L721" s="352"/>
      <c r="M721" s="352"/>
      <c r="N721" s="352"/>
      <c r="O721" s="352"/>
      <c r="P721" s="352"/>
      <c r="Q721" s="352"/>
      <c r="R721" s="352"/>
      <c r="S721" s="352"/>
      <c r="T721" s="352"/>
      <c r="U721" s="352"/>
      <c r="V721" s="352"/>
      <c r="W721" s="352"/>
      <c r="X721" s="352"/>
      <c r="Y721" s="352"/>
      <c r="Z721" s="352"/>
      <c r="AA721" s="352"/>
      <c r="AB721" s="352"/>
      <c r="AC721" s="352"/>
      <c r="AD721" s="352"/>
      <c r="AE721" s="352"/>
      <c r="AF721" s="352"/>
      <c r="AG721" s="352"/>
      <c r="AH721" s="352"/>
    </row>
    <row r="722" spans="1:34" ht="12.75" customHeight="1" x14ac:dyDescent="0.25">
      <c r="A722" s="352"/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  <c r="L722" s="352"/>
      <c r="M722" s="352"/>
      <c r="N722" s="352"/>
      <c r="O722" s="352"/>
      <c r="P722" s="352"/>
      <c r="Q722" s="352"/>
      <c r="R722" s="352"/>
      <c r="S722" s="352"/>
      <c r="T722" s="352"/>
      <c r="U722" s="352"/>
      <c r="V722" s="352"/>
      <c r="W722" s="352"/>
      <c r="X722" s="352"/>
      <c r="Y722" s="352"/>
      <c r="Z722" s="352"/>
      <c r="AA722" s="352"/>
      <c r="AB722" s="352"/>
      <c r="AC722" s="352"/>
      <c r="AD722" s="352"/>
      <c r="AE722" s="352"/>
      <c r="AF722" s="352"/>
      <c r="AG722" s="352"/>
      <c r="AH722" s="352"/>
    </row>
    <row r="723" spans="1:34" ht="12.75" customHeight="1" x14ac:dyDescent="0.25">
      <c r="A723" s="352"/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  <c r="L723" s="352"/>
      <c r="M723" s="352"/>
      <c r="N723" s="352"/>
      <c r="O723" s="352"/>
      <c r="P723" s="352"/>
      <c r="Q723" s="352"/>
      <c r="R723" s="352"/>
      <c r="S723" s="352"/>
      <c r="T723" s="352"/>
      <c r="U723" s="352"/>
      <c r="V723" s="352"/>
      <c r="W723" s="352"/>
      <c r="X723" s="352"/>
      <c r="Y723" s="352"/>
      <c r="Z723" s="352"/>
      <c r="AA723" s="352"/>
      <c r="AB723" s="352"/>
      <c r="AC723" s="352"/>
      <c r="AD723" s="352"/>
      <c r="AE723" s="352"/>
      <c r="AF723" s="352"/>
      <c r="AG723" s="352"/>
      <c r="AH723" s="352"/>
    </row>
    <row r="724" spans="1:34" ht="12.75" customHeight="1" x14ac:dyDescent="0.25">
      <c r="A724" s="352"/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  <c r="L724" s="352"/>
      <c r="M724" s="352"/>
      <c r="N724" s="352"/>
      <c r="O724" s="352"/>
      <c r="P724" s="352"/>
      <c r="Q724" s="352"/>
      <c r="R724" s="352"/>
      <c r="S724" s="352"/>
      <c r="T724" s="352"/>
      <c r="U724" s="352"/>
      <c r="V724" s="352"/>
      <c r="W724" s="352"/>
      <c r="X724" s="352"/>
      <c r="Y724" s="352"/>
      <c r="Z724" s="352"/>
      <c r="AA724" s="352"/>
      <c r="AB724" s="352"/>
      <c r="AC724" s="352"/>
      <c r="AD724" s="352"/>
      <c r="AE724" s="352"/>
      <c r="AF724" s="352"/>
      <c r="AG724" s="352"/>
      <c r="AH724" s="352"/>
    </row>
    <row r="725" spans="1:34" ht="12.75" customHeight="1" x14ac:dyDescent="0.25">
      <c r="A725" s="352"/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  <c r="L725" s="352"/>
      <c r="M725" s="352"/>
      <c r="N725" s="352"/>
      <c r="O725" s="352"/>
      <c r="P725" s="352"/>
      <c r="Q725" s="352"/>
      <c r="R725" s="352"/>
      <c r="S725" s="352"/>
      <c r="T725" s="352"/>
      <c r="U725" s="352"/>
      <c r="V725" s="352"/>
      <c r="W725" s="352"/>
      <c r="X725" s="352"/>
      <c r="Y725" s="352"/>
      <c r="Z725" s="352"/>
      <c r="AA725" s="352"/>
      <c r="AB725" s="352"/>
      <c r="AC725" s="352"/>
      <c r="AD725" s="352"/>
      <c r="AE725" s="352"/>
      <c r="AF725" s="352"/>
      <c r="AG725" s="352"/>
      <c r="AH725" s="352"/>
    </row>
    <row r="726" spans="1:34" ht="12.75" customHeight="1" x14ac:dyDescent="0.25">
      <c r="A726" s="352"/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  <c r="L726" s="352"/>
      <c r="M726" s="352"/>
      <c r="N726" s="352"/>
      <c r="O726" s="352"/>
      <c r="P726" s="352"/>
      <c r="Q726" s="352"/>
      <c r="R726" s="352"/>
      <c r="S726" s="352"/>
      <c r="T726" s="352"/>
      <c r="U726" s="352"/>
      <c r="V726" s="352"/>
      <c r="W726" s="352"/>
      <c r="X726" s="352"/>
      <c r="Y726" s="352"/>
      <c r="Z726" s="352"/>
      <c r="AA726" s="352"/>
      <c r="AB726" s="352"/>
      <c r="AC726" s="352"/>
      <c r="AD726" s="352"/>
      <c r="AE726" s="352"/>
      <c r="AF726" s="352"/>
      <c r="AG726" s="352"/>
      <c r="AH726" s="352"/>
    </row>
    <row r="727" spans="1:34" ht="12.75" customHeight="1" x14ac:dyDescent="0.25">
      <c r="A727" s="352"/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  <c r="L727" s="352"/>
      <c r="M727" s="352"/>
      <c r="N727" s="352"/>
      <c r="O727" s="352"/>
      <c r="P727" s="352"/>
      <c r="Q727" s="352"/>
      <c r="R727" s="352"/>
      <c r="S727" s="352"/>
      <c r="T727" s="352"/>
      <c r="U727" s="352"/>
      <c r="V727" s="352"/>
      <c r="W727" s="352"/>
      <c r="X727" s="352"/>
      <c r="Y727" s="352"/>
      <c r="Z727" s="352"/>
      <c r="AA727" s="352"/>
      <c r="AB727" s="352"/>
      <c r="AC727" s="352"/>
      <c r="AD727" s="352"/>
      <c r="AE727" s="352"/>
      <c r="AF727" s="352"/>
      <c r="AG727" s="352"/>
      <c r="AH727" s="352"/>
    </row>
    <row r="728" spans="1:34" ht="12.75" customHeight="1" x14ac:dyDescent="0.25">
      <c r="A728" s="352"/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  <c r="L728" s="352"/>
      <c r="M728" s="352"/>
      <c r="N728" s="352"/>
      <c r="O728" s="352"/>
      <c r="P728" s="352"/>
      <c r="Q728" s="352"/>
      <c r="R728" s="352"/>
      <c r="S728" s="352"/>
      <c r="T728" s="352"/>
      <c r="U728" s="352"/>
      <c r="V728" s="352"/>
      <c r="W728" s="352"/>
      <c r="X728" s="352"/>
      <c r="Y728" s="352"/>
      <c r="Z728" s="352"/>
      <c r="AA728" s="352"/>
      <c r="AB728" s="352"/>
      <c r="AC728" s="352"/>
      <c r="AD728" s="352"/>
      <c r="AE728" s="352"/>
      <c r="AF728" s="352"/>
      <c r="AG728" s="352"/>
      <c r="AH728" s="352"/>
    </row>
    <row r="729" spans="1:34" ht="12.75" customHeight="1" x14ac:dyDescent="0.25">
      <c r="A729" s="352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2"/>
      <c r="Z729" s="352"/>
      <c r="AA729" s="352"/>
      <c r="AB729" s="352"/>
      <c r="AC729" s="352"/>
      <c r="AD729" s="352"/>
      <c r="AE729" s="352"/>
      <c r="AF729" s="352"/>
      <c r="AG729" s="352"/>
      <c r="AH729" s="352"/>
    </row>
    <row r="730" spans="1:34" ht="12.75" customHeight="1" x14ac:dyDescent="0.25">
      <c r="A730" s="352"/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  <c r="L730" s="352"/>
      <c r="M730" s="352"/>
      <c r="N730" s="352"/>
      <c r="O730" s="352"/>
      <c r="P730" s="352"/>
      <c r="Q730" s="352"/>
      <c r="R730" s="352"/>
      <c r="S730" s="352"/>
      <c r="T730" s="352"/>
      <c r="U730" s="352"/>
      <c r="V730" s="352"/>
      <c r="W730" s="352"/>
      <c r="X730" s="352"/>
      <c r="Y730" s="352"/>
      <c r="Z730" s="352"/>
      <c r="AA730" s="352"/>
      <c r="AB730" s="352"/>
      <c r="AC730" s="352"/>
      <c r="AD730" s="352"/>
      <c r="AE730" s="352"/>
      <c r="AF730" s="352"/>
      <c r="AG730" s="352"/>
      <c r="AH730" s="352"/>
    </row>
    <row r="731" spans="1:34" ht="12.75" customHeight="1" x14ac:dyDescent="0.25">
      <c r="A731" s="352"/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  <c r="L731" s="352"/>
      <c r="M731" s="352"/>
      <c r="N731" s="352"/>
      <c r="O731" s="352"/>
      <c r="P731" s="352"/>
      <c r="Q731" s="352"/>
      <c r="R731" s="352"/>
      <c r="S731" s="352"/>
      <c r="T731" s="352"/>
      <c r="U731" s="352"/>
      <c r="V731" s="352"/>
      <c r="W731" s="352"/>
      <c r="X731" s="352"/>
      <c r="Y731" s="352"/>
      <c r="Z731" s="352"/>
      <c r="AA731" s="352"/>
      <c r="AB731" s="352"/>
      <c r="AC731" s="352"/>
      <c r="AD731" s="352"/>
      <c r="AE731" s="352"/>
      <c r="AF731" s="352"/>
      <c r="AG731" s="352"/>
      <c r="AH731" s="352"/>
    </row>
    <row r="732" spans="1:34" ht="12.75" customHeight="1" x14ac:dyDescent="0.25">
      <c r="A732" s="352"/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  <c r="L732" s="352"/>
      <c r="M732" s="352"/>
      <c r="N732" s="352"/>
      <c r="O732" s="352"/>
      <c r="P732" s="352"/>
      <c r="Q732" s="352"/>
      <c r="R732" s="352"/>
      <c r="S732" s="352"/>
      <c r="T732" s="352"/>
      <c r="U732" s="352"/>
      <c r="V732" s="352"/>
      <c r="W732" s="352"/>
      <c r="X732" s="352"/>
      <c r="Y732" s="352"/>
      <c r="Z732" s="352"/>
      <c r="AA732" s="352"/>
      <c r="AB732" s="352"/>
      <c r="AC732" s="352"/>
      <c r="AD732" s="352"/>
      <c r="AE732" s="352"/>
      <c r="AF732" s="352"/>
      <c r="AG732" s="352"/>
      <c r="AH732" s="352"/>
    </row>
    <row r="733" spans="1:34" ht="12.75" customHeight="1" x14ac:dyDescent="0.25">
      <c r="A733" s="352"/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  <c r="L733" s="352"/>
      <c r="M733" s="352"/>
      <c r="N733" s="352"/>
      <c r="O733" s="352"/>
      <c r="P733" s="352"/>
      <c r="Q733" s="352"/>
      <c r="R733" s="352"/>
      <c r="S733" s="352"/>
      <c r="T733" s="352"/>
      <c r="U733" s="352"/>
      <c r="V733" s="352"/>
      <c r="W733" s="352"/>
      <c r="X733" s="352"/>
      <c r="Y733" s="352"/>
      <c r="Z733" s="352"/>
      <c r="AA733" s="352"/>
      <c r="AB733" s="352"/>
      <c r="AC733" s="352"/>
      <c r="AD733" s="352"/>
      <c r="AE733" s="352"/>
      <c r="AF733" s="352"/>
      <c r="AG733" s="352"/>
      <c r="AH733" s="352"/>
    </row>
    <row r="734" spans="1:34" ht="12.75" customHeight="1" x14ac:dyDescent="0.25">
      <c r="A734" s="352"/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  <c r="L734" s="352"/>
      <c r="M734" s="352"/>
      <c r="N734" s="352"/>
      <c r="O734" s="352"/>
      <c r="P734" s="352"/>
      <c r="Q734" s="352"/>
      <c r="R734" s="352"/>
      <c r="S734" s="352"/>
      <c r="T734" s="352"/>
      <c r="U734" s="352"/>
      <c r="V734" s="352"/>
      <c r="W734" s="352"/>
      <c r="X734" s="352"/>
      <c r="Y734" s="352"/>
      <c r="Z734" s="352"/>
      <c r="AA734" s="352"/>
      <c r="AB734" s="352"/>
      <c r="AC734" s="352"/>
      <c r="AD734" s="352"/>
      <c r="AE734" s="352"/>
      <c r="AF734" s="352"/>
      <c r="AG734" s="352"/>
      <c r="AH734" s="352"/>
    </row>
    <row r="735" spans="1:34" ht="12.75" customHeight="1" x14ac:dyDescent="0.25">
      <c r="A735" s="352"/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  <c r="L735" s="352"/>
      <c r="M735" s="352"/>
      <c r="N735" s="352"/>
      <c r="O735" s="352"/>
      <c r="P735" s="352"/>
      <c r="Q735" s="352"/>
      <c r="R735" s="352"/>
      <c r="S735" s="352"/>
      <c r="T735" s="352"/>
      <c r="U735" s="352"/>
      <c r="V735" s="352"/>
      <c r="W735" s="352"/>
      <c r="X735" s="352"/>
      <c r="Y735" s="352"/>
      <c r="Z735" s="352"/>
      <c r="AA735" s="352"/>
      <c r="AB735" s="352"/>
      <c r="AC735" s="352"/>
      <c r="AD735" s="352"/>
      <c r="AE735" s="352"/>
      <c r="AF735" s="352"/>
      <c r="AG735" s="352"/>
      <c r="AH735" s="352"/>
    </row>
    <row r="736" spans="1:34" ht="12.75" customHeight="1" x14ac:dyDescent="0.25">
      <c r="A736" s="352"/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  <c r="L736" s="352"/>
      <c r="M736" s="352"/>
      <c r="N736" s="352"/>
      <c r="O736" s="352"/>
      <c r="P736" s="352"/>
      <c r="Q736" s="352"/>
      <c r="R736" s="352"/>
      <c r="S736" s="352"/>
      <c r="T736" s="352"/>
      <c r="U736" s="352"/>
      <c r="V736" s="352"/>
      <c r="W736" s="352"/>
      <c r="X736" s="352"/>
      <c r="Y736" s="352"/>
      <c r="Z736" s="352"/>
      <c r="AA736" s="352"/>
      <c r="AB736" s="352"/>
      <c r="AC736" s="352"/>
      <c r="AD736" s="352"/>
      <c r="AE736" s="352"/>
      <c r="AF736" s="352"/>
      <c r="AG736" s="352"/>
      <c r="AH736" s="352"/>
    </row>
    <row r="737" spans="1:34" ht="12.75" customHeight="1" x14ac:dyDescent="0.25">
      <c r="A737" s="352"/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  <c r="L737" s="352"/>
      <c r="M737" s="352"/>
      <c r="N737" s="352"/>
      <c r="O737" s="352"/>
      <c r="P737" s="352"/>
      <c r="Q737" s="352"/>
      <c r="R737" s="352"/>
      <c r="S737" s="352"/>
      <c r="T737" s="352"/>
      <c r="U737" s="352"/>
      <c r="V737" s="352"/>
      <c r="W737" s="352"/>
      <c r="X737" s="352"/>
      <c r="Y737" s="352"/>
      <c r="Z737" s="352"/>
      <c r="AA737" s="352"/>
      <c r="AB737" s="352"/>
      <c r="AC737" s="352"/>
      <c r="AD737" s="352"/>
      <c r="AE737" s="352"/>
      <c r="AF737" s="352"/>
      <c r="AG737" s="352"/>
      <c r="AH737" s="352"/>
    </row>
    <row r="738" spans="1:34" ht="12.75" customHeight="1" x14ac:dyDescent="0.25">
      <c r="A738" s="352"/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  <c r="L738" s="352"/>
      <c r="M738" s="352"/>
      <c r="N738" s="352"/>
      <c r="O738" s="352"/>
      <c r="P738" s="352"/>
      <c r="Q738" s="352"/>
      <c r="R738" s="352"/>
      <c r="S738" s="352"/>
      <c r="T738" s="352"/>
      <c r="U738" s="352"/>
      <c r="V738" s="352"/>
      <c r="W738" s="352"/>
      <c r="X738" s="352"/>
      <c r="Y738" s="352"/>
      <c r="Z738" s="352"/>
      <c r="AA738" s="352"/>
      <c r="AB738" s="352"/>
      <c r="AC738" s="352"/>
      <c r="AD738" s="352"/>
      <c r="AE738" s="352"/>
      <c r="AF738" s="352"/>
      <c r="AG738" s="352"/>
      <c r="AH738" s="352"/>
    </row>
    <row r="739" spans="1:34" ht="12.75" customHeight="1" x14ac:dyDescent="0.25">
      <c r="A739" s="352"/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  <c r="L739" s="352"/>
      <c r="M739" s="352"/>
      <c r="N739" s="352"/>
      <c r="O739" s="352"/>
      <c r="P739" s="352"/>
      <c r="Q739" s="352"/>
      <c r="R739" s="352"/>
      <c r="S739" s="352"/>
      <c r="T739" s="352"/>
      <c r="U739" s="352"/>
      <c r="V739" s="352"/>
      <c r="W739" s="352"/>
      <c r="X739" s="352"/>
      <c r="Y739" s="352"/>
      <c r="Z739" s="352"/>
      <c r="AA739" s="352"/>
      <c r="AB739" s="352"/>
      <c r="AC739" s="352"/>
      <c r="AD739" s="352"/>
      <c r="AE739" s="352"/>
      <c r="AF739" s="352"/>
      <c r="AG739" s="352"/>
      <c r="AH739" s="352"/>
    </row>
    <row r="740" spans="1:34" ht="12.75" customHeight="1" x14ac:dyDescent="0.25">
      <c r="A740" s="352"/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  <c r="L740" s="352"/>
      <c r="M740" s="352"/>
      <c r="N740" s="352"/>
      <c r="O740" s="352"/>
      <c r="P740" s="352"/>
      <c r="Q740" s="352"/>
      <c r="R740" s="352"/>
      <c r="S740" s="352"/>
      <c r="T740" s="352"/>
      <c r="U740" s="352"/>
      <c r="V740" s="352"/>
      <c r="W740" s="352"/>
      <c r="X740" s="352"/>
      <c r="Y740" s="352"/>
      <c r="Z740" s="352"/>
      <c r="AA740" s="352"/>
      <c r="AB740" s="352"/>
      <c r="AC740" s="352"/>
      <c r="AD740" s="352"/>
      <c r="AE740" s="352"/>
      <c r="AF740" s="352"/>
      <c r="AG740" s="352"/>
      <c r="AH740" s="352"/>
    </row>
    <row r="741" spans="1:34" ht="12.75" customHeight="1" x14ac:dyDescent="0.25">
      <c r="A741" s="352"/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  <c r="L741" s="352"/>
      <c r="M741" s="352"/>
      <c r="N741" s="352"/>
      <c r="O741" s="352"/>
      <c r="P741" s="352"/>
      <c r="Q741" s="352"/>
      <c r="R741" s="352"/>
      <c r="S741" s="352"/>
      <c r="T741" s="352"/>
      <c r="U741" s="352"/>
      <c r="V741" s="352"/>
      <c r="W741" s="352"/>
      <c r="X741" s="352"/>
      <c r="Y741" s="352"/>
      <c r="Z741" s="352"/>
      <c r="AA741" s="352"/>
      <c r="AB741" s="352"/>
      <c r="AC741" s="352"/>
      <c r="AD741" s="352"/>
      <c r="AE741" s="352"/>
      <c r="AF741" s="352"/>
      <c r="AG741" s="352"/>
      <c r="AH741" s="352"/>
    </row>
    <row r="742" spans="1:34" ht="12.75" customHeight="1" x14ac:dyDescent="0.25">
      <c r="A742" s="352"/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  <c r="L742" s="352"/>
      <c r="M742" s="352"/>
      <c r="N742" s="352"/>
      <c r="O742" s="352"/>
      <c r="P742" s="352"/>
      <c r="Q742" s="352"/>
      <c r="R742" s="352"/>
      <c r="S742" s="352"/>
      <c r="T742" s="352"/>
      <c r="U742" s="352"/>
      <c r="V742" s="352"/>
      <c r="W742" s="352"/>
      <c r="X742" s="352"/>
      <c r="Y742" s="352"/>
      <c r="Z742" s="352"/>
      <c r="AA742" s="352"/>
      <c r="AB742" s="352"/>
      <c r="AC742" s="352"/>
      <c r="AD742" s="352"/>
      <c r="AE742" s="352"/>
      <c r="AF742" s="352"/>
      <c r="AG742" s="352"/>
      <c r="AH742" s="352"/>
    </row>
    <row r="743" spans="1:34" ht="12.75" customHeight="1" x14ac:dyDescent="0.25">
      <c r="A743" s="352"/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  <c r="L743" s="352"/>
      <c r="M743" s="352"/>
      <c r="N743" s="352"/>
      <c r="O743" s="352"/>
      <c r="P743" s="352"/>
      <c r="Q743" s="352"/>
      <c r="R743" s="352"/>
      <c r="S743" s="352"/>
      <c r="T743" s="352"/>
      <c r="U743" s="352"/>
      <c r="V743" s="352"/>
      <c r="W743" s="352"/>
      <c r="X743" s="352"/>
      <c r="Y743" s="352"/>
      <c r="Z743" s="352"/>
      <c r="AA743" s="352"/>
      <c r="AB743" s="352"/>
      <c r="AC743" s="352"/>
      <c r="AD743" s="352"/>
      <c r="AE743" s="352"/>
      <c r="AF743" s="352"/>
      <c r="AG743" s="352"/>
      <c r="AH743" s="352"/>
    </row>
    <row r="744" spans="1:34" ht="12.75" customHeight="1" x14ac:dyDescent="0.25">
      <c r="A744" s="352"/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  <c r="L744" s="352"/>
      <c r="M744" s="352"/>
      <c r="N744" s="352"/>
      <c r="O744" s="352"/>
      <c r="P744" s="352"/>
      <c r="Q744" s="352"/>
      <c r="R744" s="352"/>
      <c r="S744" s="352"/>
      <c r="T744" s="352"/>
      <c r="U744" s="352"/>
      <c r="V744" s="352"/>
      <c r="W744" s="352"/>
      <c r="X744" s="352"/>
      <c r="Y744" s="352"/>
      <c r="Z744" s="352"/>
      <c r="AA744" s="352"/>
      <c r="AB744" s="352"/>
      <c r="AC744" s="352"/>
      <c r="AD744" s="352"/>
      <c r="AE744" s="352"/>
      <c r="AF744" s="352"/>
      <c r="AG744" s="352"/>
      <c r="AH744" s="352"/>
    </row>
    <row r="745" spans="1:34" ht="12.75" customHeight="1" x14ac:dyDescent="0.25">
      <c r="A745" s="352"/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  <c r="L745" s="352"/>
      <c r="M745" s="352"/>
      <c r="N745" s="352"/>
      <c r="O745" s="352"/>
      <c r="P745" s="352"/>
      <c r="Q745" s="352"/>
      <c r="R745" s="352"/>
      <c r="S745" s="352"/>
      <c r="T745" s="352"/>
      <c r="U745" s="352"/>
      <c r="V745" s="352"/>
      <c r="W745" s="352"/>
      <c r="X745" s="352"/>
      <c r="Y745" s="352"/>
      <c r="Z745" s="352"/>
      <c r="AA745" s="352"/>
      <c r="AB745" s="352"/>
      <c r="AC745" s="352"/>
      <c r="AD745" s="352"/>
      <c r="AE745" s="352"/>
      <c r="AF745" s="352"/>
      <c r="AG745" s="352"/>
      <c r="AH745" s="352"/>
    </row>
    <row r="746" spans="1:34" ht="12.75" customHeight="1" x14ac:dyDescent="0.25">
      <c r="A746" s="352"/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  <c r="L746" s="352"/>
      <c r="M746" s="352"/>
      <c r="N746" s="352"/>
      <c r="O746" s="352"/>
      <c r="P746" s="352"/>
      <c r="Q746" s="352"/>
      <c r="R746" s="352"/>
      <c r="S746" s="352"/>
      <c r="T746" s="352"/>
      <c r="U746" s="352"/>
      <c r="V746" s="352"/>
      <c r="W746" s="352"/>
      <c r="X746" s="352"/>
      <c r="Y746" s="352"/>
      <c r="Z746" s="352"/>
      <c r="AA746" s="352"/>
      <c r="AB746" s="352"/>
      <c r="AC746" s="352"/>
      <c r="AD746" s="352"/>
      <c r="AE746" s="352"/>
      <c r="AF746" s="352"/>
      <c r="AG746" s="352"/>
      <c r="AH746" s="352"/>
    </row>
    <row r="747" spans="1:34" ht="12.75" customHeight="1" x14ac:dyDescent="0.25">
      <c r="A747" s="352"/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  <c r="L747" s="352"/>
      <c r="M747" s="352"/>
      <c r="N747" s="352"/>
      <c r="O747" s="352"/>
      <c r="P747" s="352"/>
      <c r="Q747" s="352"/>
      <c r="R747" s="352"/>
      <c r="S747" s="352"/>
      <c r="T747" s="352"/>
      <c r="U747" s="352"/>
      <c r="V747" s="352"/>
      <c r="W747" s="352"/>
      <c r="X747" s="352"/>
      <c r="Y747" s="352"/>
      <c r="Z747" s="352"/>
      <c r="AA747" s="352"/>
      <c r="AB747" s="352"/>
      <c r="AC747" s="352"/>
      <c r="AD747" s="352"/>
      <c r="AE747" s="352"/>
      <c r="AF747" s="352"/>
      <c r="AG747" s="352"/>
      <c r="AH747" s="352"/>
    </row>
    <row r="748" spans="1:34" ht="12.75" customHeight="1" x14ac:dyDescent="0.25">
      <c r="A748" s="352"/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  <c r="L748" s="352"/>
      <c r="M748" s="352"/>
      <c r="N748" s="352"/>
      <c r="O748" s="352"/>
      <c r="P748" s="352"/>
      <c r="Q748" s="352"/>
      <c r="R748" s="352"/>
      <c r="S748" s="352"/>
      <c r="T748" s="352"/>
      <c r="U748" s="352"/>
      <c r="V748" s="352"/>
      <c r="W748" s="352"/>
      <c r="X748" s="352"/>
      <c r="Y748" s="352"/>
      <c r="Z748" s="352"/>
      <c r="AA748" s="352"/>
      <c r="AB748" s="352"/>
      <c r="AC748" s="352"/>
      <c r="AD748" s="352"/>
      <c r="AE748" s="352"/>
      <c r="AF748" s="352"/>
      <c r="AG748" s="352"/>
      <c r="AH748" s="352"/>
    </row>
    <row r="749" spans="1:34" ht="12.75" customHeight="1" x14ac:dyDescent="0.25">
      <c r="A749" s="352"/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  <c r="L749" s="352"/>
      <c r="M749" s="352"/>
      <c r="N749" s="352"/>
      <c r="O749" s="352"/>
      <c r="P749" s="352"/>
      <c r="Q749" s="352"/>
      <c r="R749" s="352"/>
      <c r="S749" s="352"/>
      <c r="T749" s="352"/>
      <c r="U749" s="352"/>
      <c r="V749" s="352"/>
      <c r="W749" s="352"/>
      <c r="X749" s="352"/>
      <c r="Y749" s="352"/>
      <c r="Z749" s="352"/>
      <c r="AA749" s="352"/>
      <c r="AB749" s="352"/>
      <c r="AC749" s="352"/>
      <c r="AD749" s="352"/>
      <c r="AE749" s="352"/>
      <c r="AF749" s="352"/>
      <c r="AG749" s="352"/>
      <c r="AH749" s="352"/>
    </row>
    <row r="750" spans="1:34" ht="12.75" customHeight="1" x14ac:dyDescent="0.25">
      <c r="A750" s="352"/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  <c r="L750" s="352"/>
      <c r="M750" s="352"/>
      <c r="N750" s="352"/>
      <c r="O750" s="352"/>
      <c r="P750" s="352"/>
      <c r="Q750" s="352"/>
      <c r="R750" s="352"/>
      <c r="S750" s="352"/>
      <c r="T750" s="352"/>
      <c r="U750" s="352"/>
      <c r="V750" s="352"/>
      <c r="W750" s="352"/>
      <c r="X750" s="352"/>
      <c r="Y750" s="352"/>
      <c r="Z750" s="352"/>
      <c r="AA750" s="352"/>
      <c r="AB750" s="352"/>
      <c r="AC750" s="352"/>
      <c r="AD750" s="352"/>
      <c r="AE750" s="352"/>
      <c r="AF750" s="352"/>
      <c r="AG750" s="352"/>
      <c r="AH750" s="352"/>
    </row>
    <row r="751" spans="1:34" ht="12.75" customHeight="1" x14ac:dyDescent="0.25">
      <c r="A751" s="352"/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  <c r="L751" s="35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  <c r="AE751" s="352"/>
      <c r="AF751" s="352"/>
      <c r="AG751" s="352"/>
      <c r="AH751" s="352"/>
    </row>
    <row r="752" spans="1:34" ht="12.75" customHeight="1" x14ac:dyDescent="0.25">
      <c r="A752" s="352"/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  <c r="AE752" s="352"/>
      <c r="AF752" s="352"/>
      <c r="AG752" s="352"/>
      <c r="AH752" s="352"/>
    </row>
    <row r="753" spans="1:34" ht="12.75" customHeight="1" x14ac:dyDescent="0.25">
      <c r="A753" s="352"/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  <c r="L753" s="352"/>
      <c r="M753" s="352"/>
      <c r="N753" s="352"/>
      <c r="O753" s="352"/>
      <c r="P753" s="352"/>
      <c r="Q753" s="352"/>
      <c r="R753" s="352"/>
      <c r="S753" s="352"/>
      <c r="T753" s="352"/>
      <c r="U753" s="352"/>
      <c r="V753" s="352"/>
      <c r="W753" s="352"/>
      <c r="X753" s="352"/>
      <c r="Y753" s="352"/>
      <c r="Z753" s="352"/>
      <c r="AA753" s="352"/>
      <c r="AB753" s="352"/>
      <c r="AC753" s="352"/>
      <c r="AD753" s="352"/>
      <c r="AE753" s="352"/>
      <c r="AF753" s="352"/>
      <c r="AG753" s="352"/>
      <c r="AH753" s="352"/>
    </row>
    <row r="754" spans="1:34" ht="12.75" customHeight="1" x14ac:dyDescent="0.25">
      <c r="A754" s="352"/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  <c r="L754" s="352"/>
      <c r="M754" s="352"/>
      <c r="N754" s="352"/>
      <c r="O754" s="352"/>
      <c r="P754" s="352"/>
      <c r="Q754" s="352"/>
      <c r="R754" s="352"/>
      <c r="S754" s="352"/>
      <c r="T754" s="352"/>
      <c r="U754" s="352"/>
      <c r="V754" s="352"/>
      <c r="W754" s="352"/>
      <c r="X754" s="352"/>
      <c r="Y754" s="352"/>
      <c r="Z754" s="352"/>
      <c r="AA754" s="352"/>
      <c r="AB754" s="352"/>
      <c r="AC754" s="352"/>
      <c r="AD754" s="352"/>
      <c r="AE754" s="352"/>
      <c r="AF754" s="352"/>
      <c r="AG754" s="352"/>
      <c r="AH754" s="352"/>
    </row>
    <row r="755" spans="1:34" ht="12.75" customHeight="1" x14ac:dyDescent="0.25">
      <c r="A755" s="352"/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  <c r="L755" s="352"/>
      <c r="M755" s="352"/>
      <c r="N755" s="352"/>
      <c r="O755" s="352"/>
      <c r="P755" s="352"/>
      <c r="Q755" s="352"/>
      <c r="R755" s="352"/>
      <c r="S755" s="352"/>
      <c r="T755" s="352"/>
      <c r="U755" s="352"/>
      <c r="V755" s="352"/>
      <c r="W755" s="352"/>
      <c r="X755" s="352"/>
      <c r="Y755" s="352"/>
      <c r="Z755" s="352"/>
      <c r="AA755" s="352"/>
      <c r="AB755" s="352"/>
      <c r="AC755" s="352"/>
      <c r="AD755" s="352"/>
      <c r="AE755" s="352"/>
      <c r="AF755" s="352"/>
      <c r="AG755" s="352"/>
      <c r="AH755" s="352"/>
    </row>
    <row r="756" spans="1:34" ht="12.75" customHeight="1" x14ac:dyDescent="0.25">
      <c r="A756" s="352"/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  <c r="L756" s="352"/>
      <c r="M756" s="352"/>
      <c r="N756" s="352"/>
      <c r="O756" s="352"/>
      <c r="P756" s="352"/>
      <c r="Q756" s="352"/>
      <c r="R756" s="352"/>
      <c r="S756" s="352"/>
      <c r="T756" s="352"/>
      <c r="U756" s="352"/>
      <c r="V756" s="352"/>
      <c r="W756" s="352"/>
      <c r="X756" s="352"/>
      <c r="Y756" s="352"/>
      <c r="Z756" s="352"/>
      <c r="AA756" s="352"/>
      <c r="AB756" s="352"/>
      <c r="AC756" s="352"/>
      <c r="AD756" s="352"/>
      <c r="AE756" s="352"/>
      <c r="AF756" s="352"/>
      <c r="AG756" s="352"/>
      <c r="AH756" s="352"/>
    </row>
    <row r="757" spans="1:34" ht="12.75" customHeight="1" x14ac:dyDescent="0.25">
      <c r="A757" s="352"/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  <c r="L757" s="352"/>
      <c r="M757" s="352"/>
      <c r="N757" s="352"/>
      <c r="O757" s="352"/>
      <c r="P757" s="352"/>
      <c r="Q757" s="352"/>
      <c r="R757" s="352"/>
      <c r="S757" s="352"/>
      <c r="T757" s="352"/>
      <c r="U757" s="352"/>
      <c r="V757" s="352"/>
      <c r="W757" s="352"/>
      <c r="X757" s="352"/>
      <c r="Y757" s="352"/>
      <c r="Z757" s="352"/>
      <c r="AA757" s="352"/>
      <c r="AB757" s="352"/>
      <c r="AC757" s="352"/>
      <c r="AD757" s="352"/>
      <c r="AE757" s="352"/>
      <c r="AF757" s="352"/>
      <c r="AG757" s="352"/>
      <c r="AH757" s="352"/>
    </row>
    <row r="758" spans="1:34" ht="12.75" customHeight="1" x14ac:dyDescent="0.25">
      <c r="A758" s="352"/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  <c r="L758" s="352"/>
      <c r="M758" s="352"/>
      <c r="N758" s="352"/>
      <c r="O758" s="352"/>
      <c r="P758" s="352"/>
      <c r="Q758" s="352"/>
      <c r="R758" s="352"/>
      <c r="S758" s="352"/>
      <c r="T758" s="352"/>
      <c r="U758" s="352"/>
      <c r="V758" s="352"/>
      <c r="W758" s="352"/>
      <c r="X758" s="352"/>
      <c r="Y758" s="352"/>
      <c r="Z758" s="352"/>
      <c r="AA758" s="352"/>
      <c r="AB758" s="352"/>
      <c r="AC758" s="352"/>
      <c r="AD758" s="352"/>
      <c r="AE758" s="352"/>
      <c r="AF758" s="352"/>
      <c r="AG758" s="352"/>
      <c r="AH758" s="352"/>
    </row>
    <row r="759" spans="1:34" ht="12.75" customHeight="1" x14ac:dyDescent="0.25">
      <c r="A759" s="352"/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  <c r="L759" s="352"/>
      <c r="M759" s="352"/>
      <c r="N759" s="352"/>
      <c r="O759" s="352"/>
      <c r="P759" s="352"/>
      <c r="Q759" s="352"/>
      <c r="R759" s="352"/>
      <c r="S759" s="352"/>
      <c r="T759" s="352"/>
      <c r="U759" s="352"/>
      <c r="V759" s="352"/>
      <c r="W759" s="352"/>
      <c r="X759" s="352"/>
      <c r="Y759" s="352"/>
      <c r="Z759" s="352"/>
      <c r="AA759" s="352"/>
      <c r="AB759" s="352"/>
      <c r="AC759" s="352"/>
      <c r="AD759" s="352"/>
      <c r="AE759" s="352"/>
      <c r="AF759" s="352"/>
      <c r="AG759" s="352"/>
      <c r="AH759" s="352"/>
    </row>
    <row r="760" spans="1:34" ht="12.75" customHeight="1" x14ac:dyDescent="0.25">
      <c r="A760" s="352"/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  <c r="L760" s="352"/>
      <c r="M760" s="352"/>
      <c r="N760" s="352"/>
      <c r="O760" s="352"/>
      <c r="P760" s="352"/>
      <c r="Q760" s="352"/>
      <c r="R760" s="352"/>
      <c r="S760" s="352"/>
      <c r="T760" s="352"/>
      <c r="U760" s="352"/>
      <c r="V760" s="352"/>
      <c r="W760" s="352"/>
      <c r="X760" s="352"/>
      <c r="Y760" s="352"/>
      <c r="Z760" s="352"/>
      <c r="AA760" s="352"/>
      <c r="AB760" s="352"/>
      <c r="AC760" s="352"/>
      <c r="AD760" s="352"/>
      <c r="AE760" s="352"/>
      <c r="AF760" s="352"/>
      <c r="AG760" s="352"/>
      <c r="AH760" s="352"/>
    </row>
    <row r="761" spans="1:34" ht="12.75" customHeight="1" x14ac:dyDescent="0.25">
      <c r="A761" s="352"/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  <c r="L761" s="352"/>
      <c r="M761" s="352"/>
      <c r="N761" s="352"/>
      <c r="O761" s="352"/>
      <c r="P761" s="352"/>
      <c r="Q761" s="352"/>
      <c r="R761" s="352"/>
      <c r="S761" s="352"/>
      <c r="T761" s="352"/>
      <c r="U761" s="352"/>
      <c r="V761" s="352"/>
      <c r="W761" s="352"/>
      <c r="X761" s="352"/>
      <c r="Y761" s="352"/>
      <c r="Z761" s="352"/>
      <c r="AA761" s="352"/>
      <c r="AB761" s="352"/>
      <c r="AC761" s="352"/>
      <c r="AD761" s="352"/>
      <c r="AE761" s="352"/>
      <c r="AF761" s="352"/>
      <c r="AG761" s="352"/>
      <c r="AH761" s="352"/>
    </row>
    <row r="762" spans="1:34" ht="12.75" customHeight="1" x14ac:dyDescent="0.25">
      <c r="A762" s="352"/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  <c r="L762" s="352"/>
      <c r="M762" s="352"/>
      <c r="N762" s="352"/>
      <c r="O762" s="352"/>
      <c r="P762" s="352"/>
      <c r="Q762" s="352"/>
      <c r="R762" s="352"/>
      <c r="S762" s="352"/>
      <c r="T762" s="352"/>
      <c r="U762" s="352"/>
      <c r="V762" s="352"/>
      <c r="W762" s="352"/>
      <c r="X762" s="352"/>
      <c r="Y762" s="352"/>
      <c r="Z762" s="352"/>
      <c r="AA762" s="352"/>
      <c r="AB762" s="352"/>
      <c r="AC762" s="352"/>
      <c r="AD762" s="352"/>
      <c r="AE762" s="352"/>
      <c r="AF762" s="352"/>
      <c r="AG762" s="352"/>
      <c r="AH762" s="352"/>
    </row>
    <row r="763" spans="1:34" ht="12.75" customHeight="1" x14ac:dyDescent="0.25">
      <c r="A763" s="352"/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  <c r="L763" s="352"/>
      <c r="M763" s="352"/>
      <c r="N763" s="352"/>
      <c r="O763" s="352"/>
      <c r="P763" s="352"/>
      <c r="Q763" s="352"/>
      <c r="R763" s="352"/>
      <c r="S763" s="352"/>
      <c r="T763" s="352"/>
      <c r="U763" s="352"/>
      <c r="V763" s="352"/>
      <c r="W763" s="352"/>
      <c r="X763" s="352"/>
      <c r="Y763" s="352"/>
      <c r="Z763" s="352"/>
      <c r="AA763" s="352"/>
      <c r="AB763" s="352"/>
      <c r="AC763" s="352"/>
      <c r="AD763" s="352"/>
      <c r="AE763" s="352"/>
      <c r="AF763" s="352"/>
      <c r="AG763" s="352"/>
      <c r="AH763" s="352"/>
    </row>
    <row r="764" spans="1:34" ht="12.75" customHeight="1" x14ac:dyDescent="0.25">
      <c r="A764" s="352"/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  <c r="L764" s="352"/>
      <c r="M764" s="352"/>
      <c r="N764" s="352"/>
      <c r="O764" s="352"/>
      <c r="P764" s="352"/>
      <c r="Q764" s="352"/>
      <c r="R764" s="352"/>
      <c r="S764" s="352"/>
      <c r="T764" s="352"/>
      <c r="U764" s="352"/>
      <c r="V764" s="352"/>
      <c r="W764" s="352"/>
      <c r="X764" s="352"/>
      <c r="Y764" s="352"/>
      <c r="Z764" s="352"/>
      <c r="AA764" s="352"/>
      <c r="AB764" s="352"/>
      <c r="AC764" s="352"/>
      <c r="AD764" s="352"/>
      <c r="AE764" s="352"/>
      <c r="AF764" s="352"/>
      <c r="AG764" s="352"/>
      <c r="AH764" s="352"/>
    </row>
    <row r="765" spans="1:34" ht="12.75" customHeight="1" x14ac:dyDescent="0.25">
      <c r="A765" s="352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2"/>
      <c r="Z765" s="352"/>
      <c r="AA765" s="352"/>
      <c r="AB765" s="352"/>
      <c r="AC765" s="352"/>
      <c r="AD765" s="352"/>
      <c r="AE765" s="352"/>
      <c r="AF765" s="352"/>
      <c r="AG765" s="352"/>
      <c r="AH765" s="352"/>
    </row>
    <row r="766" spans="1:34" ht="12.75" customHeight="1" x14ac:dyDescent="0.25">
      <c r="A766" s="352"/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  <c r="L766" s="352"/>
      <c r="M766" s="352"/>
      <c r="N766" s="352"/>
      <c r="O766" s="352"/>
      <c r="P766" s="352"/>
      <c r="Q766" s="352"/>
      <c r="R766" s="352"/>
      <c r="S766" s="352"/>
      <c r="T766" s="352"/>
      <c r="U766" s="352"/>
      <c r="V766" s="352"/>
      <c r="W766" s="352"/>
      <c r="X766" s="352"/>
      <c r="Y766" s="352"/>
      <c r="Z766" s="352"/>
      <c r="AA766" s="352"/>
      <c r="AB766" s="352"/>
      <c r="AC766" s="352"/>
      <c r="AD766" s="352"/>
      <c r="AE766" s="352"/>
      <c r="AF766" s="352"/>
      <c r="AG766" s="352"/>
      <c r="AH766" s="352"/>
    </row>
    <row r="767" spans="1:34" ht="12.75" customHeight="1" x14ac:dyDescent="0.25">
      <c r="A767" s="352"/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352"/>
      <c r="AC767" s="352"/>
      <c r="AD767" s="352"/>
      <c r="AE767" s="352"/>
      <c r="AF767" s="352"/>
      <c r="AG767" s="352"/>
      <c r="AH767" s="352"/>
    </row>
    <row r="768" spans="1:34" ht="12.75" customHeight="1" x14ac:dyDescent="0.25">
      <c r="A768" s="352"/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  <c r="L768" s="352"/>
      <c r="M768" s="352"/>
      <c r="N768" s="352"/>
      <c r="O768" s="352"/>
      <c r="P768" s="352"/>
      <c r="Q768" s="352"/>
      <c r="R768" s="352"/>
      <c r="S768" s="352"/>
      <c r="T768" s="352"/>
      <c r="U768" s="352"/>
      <c r="V768" s="352"/>
      <c r="W768" s="352"/>
      <c r="X768" s="352"/>
      <c r="Y768" s="352"/>
      <c r="Z768" s="352"/>
      <c r="AA768" s="352"/>
      <c r="AB768" s="352"/>
      <c r="AC768" s="352"/>
      <c r="AD768" s="352"/>
      <c r="AE768" s="352"/>
      <c r="AF768" s="352"/>
      <c r="AG768" s="352"/>
      <c r="AH768" s="352"/>
    </row>
    <row r="769" spans="1:34" ht="12.75" customHeight="1" x14ac:dyDescent="0.25">
      <c r="A769" s="352"/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  <c r="L769" s="352"/>
      <c r="M769" s="352"/>
      <c r="N769" s="352"/>
      <c r="O769" s="352"/>
      <c r="P769" s="352"/>
      <c r="Q769" s="352"/>
      <c r="R769" s="352"/>
      <c r="S769" s="352"/>
      <c r="T769" s="352"/>
      <c r="U769" s="352"/>
      <c r="V769" s="352"/>
      <c r="W769" s="352"/>
      <c r="X769" s="352"/>
      <c r="Y769" s="352"/>
      <c r="Z769" s="352"/>
      <c r="AA769" s="352"/>
      <c r="AB769" s="352"/>
      <c r="AC769" s="352"/>
      <c r="AD769" s="352"/>
      <c r="AE769" s="352"/>
      <c r="AF769" s="352"/>
      <c r="AG769" s="352"/>
      <c r="AH769" s="352"/>
    </row>
    <row r="770" spans="1:34" ht="12.75" customHeight="1" x14ac:dyDescent="0.25">
      <c r="A770" s="352"/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  <c r="L770" s="352"/>
      <c r="M770" s="352"/>
      <c r="N770" s="352"/>
      <c r="O770" s="352"/>
      <c r="P770" s="352"/>
      <c r="Q770" s="352"/>
      <c r="R770" s="352"/>
      <c r="S770" s="352"/>
      <c r="T770" s="352"/>
      <c r="U770" s="352"/>
      <c r="V770" s="352"/>
      <c r="W770" s="352"/>
      <c r="X770" s="352"/>
      <c r="Y770" s="352"/>
      <c r="Z770" s="352"/>
      <c r="AA770" s="352"/>
      <c r="AB770" s="352"/>
      <c r="AC770" s="352"/>
      <c r="AD770" s="352"/>
      <c r="AE770" s="352"/>
      <c r="AF770" s="352"/>
      <c r="AG770" s="352"/>
      <c r="AH770" s="352"/>
    </row>
    <row r="771" spans="1:34" ht="12.75" customHeight="1" x14ac:dyDescent="0.25">
      <c r="A771" s="352"/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  <c r="L771" s="352"/>
      <c r="M771" s="352"/>
      <c r="N771" s="352"/>
      <c r="O771" s="352"/>
      <c r="P771" s="352"/>
      <c r="Q771" s="352"/>
      <c r="R771" s="352"/>
      <c r="S771" s="352"/>
      <c r="T771" s="352"/>
      <c r="U771" s="352"/>
      <c r="V771" s="352"/>
      <c r="W771" s="352"/>
      <c r="X771" s="352"/>
      <c r="Y771" s="352"/>
      <c r="Z771" s="352"/>
      <c r="AA771" s="352"/>
      <c r="AB771" s="352"/>
      <c r="AC771" s="352"/>
      <c r="AD771" s="352"/>
      <c r="AE771" s="352"/>
      <c r="AF771" s="352"/>
      <c r="AG771" s="352"/>
      <c r="AH771" s="352"/>
    </row>
    <row r="772" spans="1:34" ht="12.75" customHeight="1" x14ac:dyDescent="0.25">
      <c r="A772" s="352"/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  <c r="L772" s="352"/>
      <c r="M772" s="352"/>
      <c r="N772" s="352"/>
      <c r="O772" s="352"/>
      <c r="P772" s="352"/>
      <c r="Q772" s="352"/>
      <c r="R772" s="352"/>
      <c r="S772" s="352"/>
      <c r="T772" s="352"/>
      <c r="U772" s="352"/>
      <c r="V772" s="352"/>
      <c r="W772" s="352"/>
      <c r="X772" s="352"/>
      <c r="Y772" s="352"/>
      <c r="Z772" s="352"/>
      <c r="AA772" s="352"/>
      <c r="AB772" s="352"/>
      <c r="AC772" s="352"/>
      <c r="AD772" s="352"/>
      <c r="AE772" s="352"/>
      <c r="AF772" s="352"/>
      <c r="AG772" s="352"/>
      <c r="AH772" s="352"/>
    </row>
    <row r="773" spans="1:34" ht="12.75" customHeight="1" x14ac:dyDescent="0.25">
      <c r="A773" s="352"/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  <c r="L773" s="352"/>
      <c r="M773" s="352"/>
      <c r="N773" s="352"/>
      <c r="O773" s="352"/>
      <c r="P773" s="352"/>
      <c r="Q773" s="352"/>
      <c r="R773" s="352"/>
      <c r="S773" s="352"/>
      <c r="T773" s="352"/>
      <c r="U773" s="352"/>
      <c r="V773" s="352"/>
      <c r="W773" s="352"/>
      <c r="X773" s="352"/>
      <c r="Y773" s="352"/>
      <c r="Z773" s="352"/>
      <c r="AA773" s="352"/>
      <c r="AB773" s="352"/>
      <c r="AC773" s="352"/>
      <c r="AD773" s="352"/>
      <c r="AE773" s="352"/>
      <c r="AF773" s="352"/>
      <c r="AG773" s="352"/>
      <c r="AH773" s="352"/>
    </row>
    <row r="774" spans="1:34" ht="12.75" customHeight="1" x14ac:dyDescent="0.25">
      <c r="A774" s="352"/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  <c r="L774" s="352"/>
      <c r="M774" s="352"/>
      <c r="N774" s="352"/>
      <c r="O774" s="352"/>
      <c r="P774" s="352"/>
      <c r="Q774" s="352"/>
      <c r="R774" s="352"/>
      <c r="S774" s="352"/>
      <c r="T774" s="352"/>
      <c r="U774" s="352"/>
      <c r="V774" s="352"/>
      <c r="W774" s="352"/>
      <c r="X774" s="352"/>
      <c r="Y774" s="352"/>
      <c r="Z774" s="352"/>
      <c r="AA774" s="352"/>
      <c r="AB774" s="352"/>
      <c r="AC774" s="352"/>
      <c r="AD774" s="352"/>
      <c r="AE774" s="352"/>
      <c r="AF774" s="352"/>
      <c r="AG774" s="352"/>
      <c r="AH774" s="352"/>
    </row>
    <row r="775" spans="1:34" ht="12.75" customHeight="1" x14ac:dyDescent="0.25">
      <c r="A775" s="352"/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  <c r="L775" s="352"/>
      <c r="M775" s="352"/>
      <c r="N775" s="352"/>
      <c r="O775" s="352"/>
      <c r="P775" s="352"/>
      <c r="Q775" s="352"/>
      <c r="R775" s="352"/>
      <c r="S775" s="352"/>
      <c r="T775" s="352"/>
      <c r="U775" s="352"/>
      <c r="V775" s="352"/>
      <c r="W775" s="352"/>
      <c r="X775" s="352"/>
      <c r="Y775" s="352"/>
      <c r="Z775" s="352"/>
      <c r="AA775" s="352"/>
      <c r="AB775" s="352"/>
      <c r="AC775" s="352"/>
      <c r="AD775" s="352"/>
      <c r="AE775" s="352"/>
      <c r="AF775" s="352"/>
      <c r="AG775" s="352"/>
      <c r="AH775" s="352"/>
    </row>
    <row r="776" spans="1:34" ht="12.75" customHeight="1" x14ac:dyDescent="0.25">
      <c r="A776" s="352"/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  <c r="L776" s="352"/>
      <c r="M776" s="352"/>
      <c r="N776" s="352"/>
      <c r="O776" s="352"/>
      <c r="P776" s="352"/>
      <c r="Q776" s="352"/>
      <c r="R776" s="352"/>
      <c r="S776" s="352"/>
      <c r="T776" s="352"/>
      <c r="U776" s="352"/>
      <c r="V776" s="352"/>
      <c r="W776" s="352"/>
      <c r="X776" s="352"/>
      <c r="Y776" s="352"/>
      <c r="Z776" s="352"/>
      <c r="AA776" s="352"/>
      <c r="AB776" s="352"/>
      <c r="AC776" s="352"/>
      <c r="AD776" s="352"/>
      <c r="AE776" s="352"/>
      <c r="AF776" s="352"/>
      <c r="AG776" s="352"/>
      <c r="AH776" s="352"/>
    </row>
    <row r="777" spans="1:34" ht="12.75" customHeight="1" x14ac:dyDescent="0.25">
      <c r="A777" s="352"/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  <c r="L777" s="352"/>
      <c r="M777" s="352"/>
      <c r="N777" s="352"/>
      <c r="O777" s="352"/>
      <c r="P777" s="352"/>
      <c r="Q777" s="352"/>
      <c r="R777" s="352"/>
      <c r="S777" s="352"/>
      <c r="T777" s="352"/>
      <c r="U777" s="352"/>
      <c r="V777" s="352"/>
      <c r="W777" s="352"/>
      <c r="X777" s="352"/>
      <c r="Y777" s="352"/>
      <c r="Z777" s="352"/>
      <c r="AA777" s="352"/>
      <c r="AB777" s="352"/>
      <c r="AC777" s="352"/>
      <c r="AD777" s="352"/>
      <c r="AE777" s="352"/>
      <c r="AF777" s="352"/>
      <c r="AG777" s="352"/>
      <c r="AH777" s="352"/>
    </row>
    <row r="778" spans="1:34" ht="12.75" customHeight="1" x14ac:dyDescent="0.25">
      <c r="A778" s="352"/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  <c r="L778" s="352"/>
      <c r="M778" s="352"/>
      <c r="N778" s="352"/>
      <c r="O778" s="352"/>
      <c r="P778" s="352"/>
      <c r="Q778" s="352"/>
      <c r="R778" s="352"/>
      <c r="S778" s="352"/>
      <c r="T778" s="352"/>
      <c r="U778" s="352"/>
      <c r="V778" s="352"/>
      <c r="W778" s="352"/>
      <c r="X778" s="352"/>
      <c r="Y778" s="352"/>
      <c r="Z778" s="352"/>
      <c r="AA778" s="352"/>
      <c r="AB778" s="352"/>
      <c r="AC778" s="352"/>
      <c r="AD778" s="352"/>
      <c r="AE778" s="352"/>
      <c r="AF778" s="352"/>
      <c r="AG778" s="352"/>
      <c r="AH778" s="352"/>
    </row>
    <row r="779" spans="1:34" ht="12.75" customHeight="1" x14ac:dyDescent="0.25">
      <c r="A779" s="352"/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  <c r="L779" s="352"/>
      <c r="M779" s="352"/>
      <c r="N779" s="352"/>
      <c r="O779" s="352"/>
      <c r="P779" s="352"/>
      <c r="Q779" s="352"/>
      <c r="R779" s="352"/>
      <c r="S779" s="352"/>
      <c r="T779" s="352"/>
      <c r="U779" s="352"/>
      <c r="V779" s="352"/>
      <c r="W779" s="352"/>
      <c r="X779" s="352"/>
      <c r="Y779" s="352"/>
      <c r="Z779" s="352"/>
      <c r="AA779" s="352"/>
      <c r="AB779" s="352"/>
      <c r="AC779" s="352"/>
      <c r="AD779" s="352"/>
      <c r="AE779" s="352"/>
      <c r="AF779" s="352"/>
      <c r="AG779" s="352"/>
      <c r="AH779" s="352"/>
    </row>
    <row r="780" spans="1:34" ht="12.75" customHeight="1" x14ac:dyDescent="0.25">
      <c r="A780" s="352"/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  <c r="L780" s="352"/>
      <c r="M780" s="352"/>
      <c r="N780" s="352"/>
      <c r="O780" s="352"/>
      <c r="P780" s="352"/>
      <c r="Q780" s="352"/>
      <c r="R780" s="352"/>
      <c r="S780" s="352"/>
      <c r="T780" s="352"/>
      <c r="U780" s="352"/>
      <c r="V780" s="352"/>
      <c r="W780" s="352"/>
      <c r="X780" s="352"/>
      <c r="Y780" s="352"/>
      <c r="Z780" s="352"/>
      <c r="AA780" s="352"/>
      <c r="AB780" s="352"/>
      <c r="AC780" s="352"/>
      <c r="AD780" s="352"/>
      <c r="AE780" s="352"/>
      <c r="AF780" s="352"/>
      <c r="AG780" s="352"/>
      <c r="AH780" s="352"/>
    </row>
    <row r="781" spans="1:34" ht="12.75" customHeight="1" x14ac:dyDescent="0.25">
      <c r="A781" s="352"/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  <c r="L781" s="352"/>
      <c r="M781" s="352"/>
      <c r="N781" s="352"/>
      <c r="O781" s="352"/>
      <c r="P781" s="352"/>
      <c r="Q781" s="352"/>
      <c r="R781" s="352"/>
      <c r="S781" s="352"/>
      <c r="T781" s="352"/>
      <c r="U781" s="352"/>
      <c r="V781" s="352"/>
      <c r="W781" s="352"/>
      <c r="X781" s="352"/>
      <c r="Y781" s="352"/>
      <c r="Z781" s="352"/>
      <c r="AA781" s="352"/>
      <c r="AB781" s="352"/>
      <c r="AC781" s="352"/>
      <c r="AD781" s="352"/>
      <c r="AE781" s="352"/>
      <c r="AF781" s="352"/>
      <c r="AG781" s="352"/>
      <c r="AH781" s="352"/>
    </row>
    <row r="782" spans="1:34" ht="12.75" customHeight="1" x14ac:dyDescent="0.25">
      <c r="A782" s="352"/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  <c r="L782" s="352"/>
      <c r="M782" s="352"/>
      <c r="N782" s="352"/>
      <c r="O782" s="352"/>
      <c r="P782" s="352"/>
      <c r="Q782" s="352"/>
      <c r="R782" s="352"/>
      <c r="S782" s="352"/>
      <c r="T782" s="352"/>
      <c r="U782" s="352"/>
      <c r="V782" s="352"/>
      <c r="W782" s="352"/>
      <c r="X782" s="352"/>
      <c r="Y782" s="352"/>
      <c r="Z782" s="352"/>
      <c r="AA782" s="352"/>
      <c r="AB782" s="352"/>
      <c r="AC782" s="352"/>
      <c r="AD782" s="352"/>
      <c r="AE782" s="352"/>
      <c r="AF782" s="352"/>
      <c r="AG782" s="352"/>
      <c r="AH782" s="352"/>
    </row>
    <row r="783" spans="1:34" ht="12.75" customHeight="1" x14ac:dyDescent="0.25">
      <c r="A783" s="352"/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  <c r="L783" s="352"/>
      <c r="M783" s="352"/>
      <c r="N783" s="352"/>
      <c r="O783" s="352"/>
      <c r="P783" s="352"/>
      <c r="Q783" s="352"/>
      <c r="R783" s="352"/>
      <c r="S783" s="352"/>
      <c r="T783" s="352"/>
      <c r="U783" s="352"/>
      <c r="V783" s="352"/>
      <c r="W783" s="352"/>
      <c r="X783" s="352"/>
      <c r="Y783" s="352"/>
      <c r="Z783" s="352"/>
      <c r="AA783" s="352"/>
      <c r="AB783" s="352"/>
      <c r="AC783" s="352"/>
      <c r="AD783" s="352"/>
      <c r="AE783" s="352"/>
      <c r="AF783" s="352"/>
      <c r="AG783" s="352"/>
      <c r="AH783" s="352"/>
    </row>
    <row r="784" spans="1:34" ht="12.75" customHeight="1" x14ac:dyDescent="0.25">
      <c r="A784" s="352"/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  <c r="L784" s="352"/>
      <c r="M784" s="352"/>
      <c r="N784" s="352"/>
      <c r="O784" s="352"/>
      <c r="P784" s="352"/>
      <c r="Q784" s="352"/>
      <c r="R784" s="352"/>
      <c r="S784" s="352"/>
      <c r="T784" s="352"/>
      <c r="U784" s="352"/>
      <c r="V784" s="352"/>
      <c r="W784" s="352"/>
      <c r="X784" s="352"/>
      <c r="Y784" s="352"/>
      <c r="Z784" s="352"/>
      <c r="AA784" s="352"/>
      <c r="AB784" s="352"/>
      <c r="AC784" s="352"/>
      <c r="AD784" s="352"/>
      <c r="AE784" s="352"/>
      <c r="AF784" s="352"/>
      <c r="AG784" s="352"/>
      <c r="AH784" s="352"/>
    </row>
    <row r="785" spans="1:34" ht="12.75" customHeight="1" x14ac:dyDescent="0.25">
      <c r="A785" s="352"/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  <c r="L785" s="352"/>
      <c r="M785" s="352"/>
      <c r="N785" s="352"/>
      <c r="O785" s="352"/>
      <c r="P785" s="352"/>
      <c r="Q785" s="352"/>
      <c r="R785" s="352"/>
      <c r="S785" s="352"/>
      <c r="T785" s="352"/>
      <c r="U785" s="352"/>
      <c r="V785" s="352"/>
      <c r="W785" s="352"/>
      <c r="X785" s="352"/>
      <c r="Y785" s="352"/>
      <c r="Z785" s="352"/>
      <c r="AA785" s="352"/>
      <c r="AB785" s="352"/>
      <c r="AC785" s="352"/>
      <c r="AD785" s="352"/>
      <c r="AE785" s="352"/>
      <c r="AF785" s="352"/>
      <c r="AG785" s="352"/>
      <c r="AH785" s="352"/>
    </row>
    <row r="786" spans="1:34" ht="12.75" customHeight="1" x14ac:dyDescent="0.25">
      <c r="A786" s="352"/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  <c r="L786" s="352"/>
      <c r="M786" s="352"/>
      <c r="N786" s="352"/>
      <c r="O786" s="352"/>
      <c r="P786" s="352"/>
      <c r="Q786" s="352"/>
      <c r="R786" s="352"/>
      <c r="S786" s="352"/>
      <c r="T786" s="352"/>
      <c r="U786" s="352"/>
      <c r="V786" s="352"/>
      <c r="W786" s="352"/>
      <c r="X786" s="352"/>
      <c r="Y786" s="352"/>
      <c r="Z786" s="352"/>
      <c r="AA786" s="352"/>
      <c r="AB786" s="352"/>
      <c r="AC786" s="352"/>
      <c r="AD786" s="352"/>
      <c r="AE786" s="352"/>
      <c r="AF786" s="352"/>
      <c r="AG786" s="352"/>
      <c r="AH786" s="352"/>
    </row>
    <row r="787" spans="1:34" ht="12.75" customHeight="1" x14ac:dyDescent="0.25">
      <c r="A787" s="352"/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  <c r="L787" s="352"/>
      <c r="M787" s="352"/>
      <c r="N787" s="352"/>
      <c r="O787" s="352"/>
      <c r="P787" s="352"/>
      <c r="Q787" s="352"/>
      <c r="R787" s="352"/>
      <c r="S787" s="352"/>
      <c r="T787" s="352"/>
      <c r="U787" s="352"/>
      <c r="V787" s="352"/>
      <c r="W787" s="352"/>
      <c r="X787" s="352"/>
      <c r="Y787" s="352"/>
      <c r="Z787" s="352"/>
      <c r="AA787" s="352"/>
      <c r="AB787" s="352"/>
      <c r="AC787" s="352"/>
      <c r="AD787" s="352"/>
      <c r="AE787" s="352"/>
      <c r="AF787" s="352"/>
      <c r="AG787" s="352"/>
      <c r="AH787" s="352"/>
    </row>
    <row r="788" spans="1:34" ht="12.75" customHeight="1" x14ac:dyDescent="0.25">
      <c r="A788" s="352"/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  <c r="L788" s="352"/>
      <c r="M788" s="352"/>
      <c r="N788" s="352"/>
      <c r="O788" s="352"/>
      <c r="P788" s="352"/>
      <c r="Q788" s="352"/>
      <c r="R788" s="352"/>
      <c r="S788" s="352"/>
      <c r="T788" s="352"/>
      <c r="U788" s="352"/>
      <c r="V788" s="352"/>
      <c r="W788" s="352"/>
      <c r="X788" s="352"/>
      <c r="Y788" s="352"/>
      <c r="Z788" s="352"/>
      <c r="AA788" s="352"/>
      <c r="AB788" s="352"/>
      <c r="AC788" s="352"/>
      <c r="AD788" s="352"/>
      <c r="AE788" s="352"/>
      <c r="AF788" s="352"/>
      <c r="AG788" s="352"/>
      <c r="AH788" s="352"/>
    </row>
    <row r="789" spans="1:34" ht="12.75" customHeight="1" x14ac:dyDescent="0.25">
      <c r="A789" s="352"/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  <c r="L789" s="352"/>
      <c r="M789" s="352"/>
      <c r="N789" s="352"/>
      <c r="O789" s="352"/>
      <c r="P789" s="352"/>
      <c r="Q789" s="352"/>
      <c r="R789" s="352"/>
      <c r="S789" s="352"/>
      <c r="T789" s="352"/>
      <c r="U789" s="352"/>
      <c r="V789" s="352"/>
      <c r="W789" s="352"/>
      <c r="X789" s="352"/>
      <c r="Y789" s="352"/>
      <c r="Z789" s="352"/>
      <c r="AA789" s="352"/>
      <c r="AB789" s="352"/>
      <c r="AC789" s="352"/>
      <c r="AD789" s="352"/>
      <c r="AE789" s="352"/>
      <c r="AF789" s="352"/>
      <c r="AG789" s="352"/>
      <c r="AH789" s="352"/>
    </row>
    <row r="790" spans="1:34" ht="12.75" customHeight="1" x14ac:dyDescent="0.25">
      <c r="A790" s="352"/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  <c r="L790" s="352"/>
      <c r="M790" s="352"/>
      <c r="N790" s="352"/>
      <c r="O790" s="352"/>
      <c r="P790" s="352"/>
      <c r="Q790" s="352"/>
      <c r="R790" s="352"/>
      <c r="S790" s="352"/>
      <c r="T790" s="352"/>
      <c r="U790" s="352"/>
      <c r="V790" s="352"/>
      <c r="W790" s="352"/>
      <c r="X790" s="352"/>
      <c r="Y790" s="352"/>
      <c r="Z790" s="352"/>
      <c r="AA790" s="352"/>
      <c r="AB790" s="352"/>
      <c r="AC790" s="352"/>
      <c r="AD790" s="352"/>
      <c r="AE790" s="352"/>
      <c r="AF790" s="352"/>
      <c r="AG790" s="352"/>
      <c r="AH790" s="352"/>
    </row>
    <row r="791" spans="1:34" ht="12.75" customHeight="1" x14ac:dyDescent="0.25">
      <c r="A791" s="352"/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  <c r="L791" s="352"/>
      <c r="M791" s="352"/>
      <c r="N791" s="352"/>
      <c r="O791" s="352"/>
      <c r="P791" s="352"/>
      <c r="Q791" s="352"/>
      <c r="R791" s="352"/>
      <c r="S791" s="352"/>
      <c r="T791" s="352"/>
      <c r="U791" s="352"/>
      <c r="V791" s="352"/>
      <c r="W791" s="352"/>
      <c r="X791" s="352"/>
      <c r="Y791" s="352"/>
      <c r="Z791" s="352"/>
      <c r="AA791" s="352"/>
      <c r="AB791" s="352"/>
      <c r="AC791" s="352"/>
      <c r="AD791" s="352"/>
      <c r="AE791" s="352"/>
      <c r="AF791" s="352"/>
      <c r="AG791" s="352"/>
      <c r="AH791" s="352"/>
    </row>
    <row r="792" spans="1:34" ht="12.75" customHeight="1" x14ac:dyDescent="0.25">
      <c r="A792" s="352"/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  <c r="L792" s="352"/>
      <c r="M792" s="352"/>
      <c r="N792" s="352"/>
      <c r="O792" s="352"/>
      <c r="P792" s="352"/>
      <c r="Q792" s="352"/>
      <c r="R792" s="352"/>
      <c r="S792" s="352"/>
      <c r="T792" s="352"/>
      <c r="U792" s="352"/>
      <c r="V792" s="352"/>
      <c r="W792" s="352"/>
      <c r="X792" s="352"/>
      <c r="Y792" s="352"/>
      <c r="Z792" s="352"/>
      <c r="AA792" s="352"/>
      <c r="AB792" s="352"/>
      <c r="AC792" s="352"/>
      <c r="AD792" s="352"/>
      <c r="AE792" s="352"/>
      <c r="AF792" s="352"/>
      <c r="AG792" s="352"/>
      <c r="AH792" s="352"/>
    </row>
    <row r="793" spans="1:34" ht="12.75" customHeight="1" x14ac:dyDescent="0.25">
      <c r="A793" s="352"/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  <c r="L793" s="352"/>
      <c r="M793" s="352"/>
      <c r="N793" s="352"/>
      <c r="O793" s="352"/>
      <c r="P793" s="352"/>
      <c r="Q793" s="352"/>
      <c r="R793" s="352"/>
      <c r="S793" s="352"/>
      <c r="T793" s="352"/>
      <c r="U793" s="352"/>
      <c r="V793" s="352"/>
      <c r="W793" s="352"/>
      <c r="X793" s="352"/>
      <c r="Y793" s="352"/>
      <c r="Z793" s="352"/>
      <c r="AA793" s="352"/>
      <c r="AB793" s="352"/>
      <c r="AC793" s="352"/>
      <c r="AD793" s="352"/>
      <c r="AE793" s="352"/>
      <c r="AF793" s="352"/>
      <c r="AG793" s="352"/>
      <c r="AH793" s="352"/>
    </row>
    <row r="794" spans="1:34" ht="12.75" customHeight="1" x14ac:dyDescent="0.25">
      <c r="A794" s="352"/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  <c r="L794" s="352"/>
      <c r="M794" s="352"/>
      <c r="N794" s="352"/>
      <c r="O794" s="352"/>
      <c r="P794" s="352"/>
      <c r="Q794" s="352"/>
      <c r="R794" s="352"/>
      <c r="S794" s="352"/>
      <c r="T794" s="352"/>
      <c r="U794" s="352"/>
      <c r="V794" s="352"/>
      <c r="W794" s="352"/>
      <c r="X794" s="352"/>
      <c r="Y794" s="352"/>
      <c r="Z794" s="352"/>
      <c r="AA794" s="352"/>
      <c r="AB794" s="352"/>
      <c r="AC794" s="352"/>
      <c r="AD794" s="352"/>
      <c r="AE794" s="352"/>
      <c r="AF794" s="352"/>
      <c r="AG794" s="352"/>
      <c r="AH794" s="352"/>
    </row>
    <row r="795" spans="1:34" ht="12.75" customHeight="1" x14ac:dyDescent="0.25">
      <c r="A795" s="352"/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  <c r="L795" s="352"/>
      <c r="M795" s="352"/>
      <c r="N795" s="352"/>
      <c r="O795" s="352"/>
      <c r="P795" s="352"/>
      <c r="Q795" s="352"/>
      <c r="R795" s="352"/>
      <c r="S795" s="352"/>
      <c r="T795" s="352"/>
      <c r="U795" s="352"/>
      <c r="V795" s="352"/>
      <c r="W795" s="352"/>
      <c r="X795" s="352"/>
      <c r="Y795" s="352"/>
      <c r="Z795" s="352"/>
      <c r="AA795" s="352"/>
      <c r="AB795" s="352"/>
      <c r="AC795" s="352"/>
      <c r="AD795" s="352"/>
      <c r="AE795" s="352"/>
      <c r="AF795" s="352"/>
      <c r="AG795" s="352"/>
      <c r="AH795" s="352"/>
    </row>
    <row r="796" spans="1:34" ht="12.75" customHeight="1" x14ac:dyDescent="0.25">
      <c r="A796" s="352"/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  <c r="L796" s="352"/>
      <c r="M796" s="352"/>
      <c r="N796" s="352"/>
      <c r="O796" s="352"/>
      <c r="P796" s="352"/>
      <c r="Q796" s="352"/>
      <c r="R796" s="352"/>
      <c r="S796" s="352"/>
      <c r="T796" s="352"/>
      <c r="U796" s="352"/>
      <c r="V796" s="352"/>
      <c r="W796" s="352"/>
      <c r="X796" s="352"/>
      <c r="Y796" s="352"/>
      <c r="Z796" s="352"/>
      <c r="AA796" s="352"/>
      <c r="AB796" s="352"/>
      <c r="AC796" s="352"/>
      <c r="AD796" s="352"/>
      <c r="AE796" s="352"/>
      <c r="AF796" s="352"/>
      <c r="AG796" s="352"/>
      <c r="AH796" s="352"/>
    </row>
    <row r="797" spans="1:34" ht="12.75" customHeight="1" x14ac:dyDescent="0.25">
      <c r="A797" s="352"/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  <c r="L797" s="352"/>
      <c r="M797" s="352"/>
      <c r="N797" s="352"/>
      <c r="O797" s="352"/>
      <c r="P797" s="352"/>
      <c r="Q797" s="352"/>
      <c r="R797" s="352"/>
      <c r="S797" s="352"/>
      <c r="T797" s="352"/>
      <c r="U797" s="352"/>
      <c r="V797" s="352"/>
      <c r="W797" s="352"/>
      <c r="X797" s="352"/>
      <c r="Y797" s="352"/>
      <c r="Z797" s="352"/>
      <c r="AA797" s="352"/>
      <c r="AB797" s="352"/>
      <c r="AC797" s="352"/>
      <c r="AD797" s="352"/>
      <c r="AE797" s="352"/>
      <c r="AF797" s="352"/>
      <c r="AG797" s="352"/>
      <c r="AH797" s="352"/>
    </row>
    <row r="798" spans="1:34" ht="12.75" customHeight="1" x14ac:dyDescent="0.25">
      <c r="A798" s="352"/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  <c r="L798" s="352"/>
      <c r="M798" s="352"/>
      <c r="N798" s="352"/>
      <c r="O798" s="352"/>
      <c r="P798" s="352"/>
      <c r="Q798" s="352"/>
      <c r="R798" s="352"/>
      <c r="S798" s="352"/>
      <c r="T798" s="352"/>
      <c r="U798" s="352"/>
      <c r="V798" s="352"/>
      <c r="W798" s="352"/>
      <c r="X798" s="352"/>
      <c r="Y798" s="352"/>
      <c r="Z798" s="352"/>
      <c r="AA798" s="352"/>
      <c r="AB798" s="352"/>
      <c r="AC798" s="352"/>
      <c r="AD798" s="352"/>
      <c r="AE798" s="352"/>
      <c r="AF798" s="352"/>
      <c r="AG798" s="352"/>
      <c r="AH798" s="352"/>
    </row>
    <row r="799" spans="1:34" ht="12.75" customHeight="1" x14ac:dyDescent="0.25">
      <c r="A799" s="352"/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  <c r="L799" s="352"/>
      <c r="M799" s="352"/>
      <c r="N799" s="352"/>
      <c r="O799" s="352"/>
      <c r="P799" s="352"/>
      <c r="Q799" s="352"/>
      <c r="R799" s="352"/>
      <c r="S799" s="352"/>
      <c r="T799" s="352"/>
      <c r="U799" s="352"/>
      <c r="V799" s="352"/>
      <c r="W799" s="352"/>
      <c r="X799" s="352"/>
      <c r="Y799" s="352"/>
      <c r="Z799" s="352"/>
      <c r="AA799" s="352"/>
      <c r="AB799" s="352"/>
      <c r="AC799" s="352"/>
      <c r="AD799" s="352"/>
      <c r="AE799" s="352"/>
      <c r="AF799" s="352"/>
      <c r="AG799" s="352"/>
      <c r="AH799" s="352"/>
    </row>
    <row r="800" spans="1:34" ht="12.75" customHeight="1" x14ac:dyDescent="0.25">
      <c r="A800" s="352"/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  <c r="L800" s="352"/>
      <c r="M800" s="352"/>
      <c r="N800" s="352"/>
      <c r="O800" s="352"/>
      <c r="P800" s="352"/>
      <c r="Q800" s="352"/>
      <c r="R800" s="352"/>
      <c r="S800" s="352"/>
      <c r="T800" s="352"/>
      <c r="U800" s="352"/>
      <c r="V800" s="352"/>
      <c r="W800" s="352"/>
      <c r="X800" s="352"/>
      <c r="Y800" s="352"/>
      <c r="Z800" s="352"/>
      <c r="AA800" s="352"/>
      <c r="AB800" s="352"/>
      <c r="AC800" s="352"/>
      <c r="AD800" s="352"/>
      <c r="AE800" s="352"/>
      <c r="AF800" s="352"/>
      <c r="AG800" s="352"/>
      <c r="AH800" s="352"/>
    </row>
    <row r="801" spans="1:34" ht="12.75" customHeight="1" x14ac:dyDescent="0.25">
      <c r="A801" s="352"/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  <c r="L801" s="352"/>
      <c r="M801" s="352"/>
      <c r="N801" s="352"/>
      <c r="O801" s="352"/>
      <c r="P801" s="352"/>
      <c r="Q801" s="352"/>
      <c r="R801" s="352"/>
      <c r="S801" s="352"/>
      <c r="T801" s="352"/>
      <c r="U801" s="352"/>
      <c r="V801" s="352"/>
      <c r="W801" s="352"/>
      <c r="X801" s="352"/>
      <c r="Y801" s="352"/>
      <c r="Z801" s="352"/>
      <c r="AA801" s="352"/>
      <c r="AB801" s="352"/>
      <c r="AC801" s="352"/>
      <c r="AD801" s="352"/>
      <c r="AE801" s="352"/>
      <c r="AF801" s="352"/>
      <c r="AG801" s="352"/>
      <c r="AH801" s="352"/>
    </row>
    <row r="802" spans="1:34" ht="12.75" customHeight="1" x14ac:dyDescent="0.25">
      <c r="A802" s="352"/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  <c r="L802" s="352"/>
      <c r="M802" s="352"/>
      <c r="N802" s="352"/>
      <c r="O802" s="352"/>
      <c r="P802" s="352"/>
      <c r="Q802" s="352"/>
      <c r="R802" s="352"/>
      <c r="S802" s="352"/>
      <c r="T802" s="352"/>
      <c r="U802" s="352"/>
      <c r="V802" s="352"/>
      <c r="W802" s="352"/>
      <c r="X802" s="352"/>
      <c r="Y802" s="352"/>
      <c r="Z802" s="352"/>
      <c r="AA802" s="352"/>
      <c r="AB802" s="352"/>
      <c r="AC802" s="352"/>
      <c r="AD802" s="352"/>
      <c r="AE802" s="352"/>
      <c r="AF802" s="352"/>
      <c r="AG802" s="352"/>
      <c r="AH802" s="352"/>
    </row>
    <row r="803" spans="1:34" ht="12.75" customHeight="1" x14ac:dyDescent="0.25">
      <c r="A803" s="352"/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  <c r="L803" s="352"/>
      <c r="M803" s="352"/>
      <c r="N803" s="352"/>
      <c r="O803" s="352"/>
      <c r="P803" s="352"/>
      <c r="Q803" s="352"/>
      <c r="R803" s="352"/>
      <c r="S803" s="352"/>
      <c r="T803" s="352"/>
      <c r="U803" s="352"/>
      <c r="V803" s="352"/>
      <c r="W803" s="352"/>
      <c r="X803" s="352"/>
      <c r="Y803" s="352"/>
      <c r="Z803" s="352"/>
      <c r="AA803" s="352"/>
      <c r="AB803" s="352"/>
      <c r="AC803" s="352"/>
      <c r="AD803" s="352"/>
      <c r="AE803" s="352"/>
      <c r="AF803" s="352"/>
      <c r="AG803" s="352"/>
      <c r="AH803" s="352"/>
    </row>
    <row r="804" spans="1:34" ht="12.75" customHeight="1" x14ac:dyDescent="0.25">
      <c r="A804" s="35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352"/>
      <c r="N804" s="352"/>
      <c r="O804" s="352"/>
      <c r="P804" s="352"/>
      <c r="Q804" s="352"/>
      <c r="R804" s="352"/>
      <c r="S804" s="352"/>
      <c r="T804" s="352"/>
      <c r="U804" s="352"/>
      <c r="V804" s="352"/>
      <c r="W804" s="352"/>
      <c r="X804" s="352"/>
      <c r="Y804" s="352"/>
      <c r="Z804" s="352"/>
      <c r="AA804" s="352"/>
      <c r="AB804" s="352"/>
      <c r="AC804" s="352"/>
      <c r="AD804" s="352"/>
      <c r="AE804" s="352"/>
      <c r="AF804" s="352"/>
      <c r="AG804" s="352"/>
      <c r="AH804" s="352"/>
    </row>
    <row r="805" spans="1:34" ht="12.75" customHeight="1" x14ac:dyDescent="0.25">
      <c r="A805" s="352"/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  <c r="L805" s="352"/>
      <c r="M805" s="352"/>
      <c r="N805" s="352"/>
      <c r="O805" s="352"/>
      <c r="P805" s="352"/>
      <c r="Q805" s="352"/>
      <c r="R805" s="352"/>
      <c r="S805" s="352"/>
      <c r="T805" s="352"/>
      <c r="U805" s="352"/>
      <c r="V805" s="352"/>
      <c r="W805" s="352"/>
      <c r="X805" s="352"/>
      <c r="Y805" s="352"/>
      <c r="Z805" s="352"/>
      <c r="AA805" s="352"/>
      <c r="AB805" s="352"/>
      <c r="AC805" s="352"/>
      <c r="AD805" s="352"/>
      <c r="AE805" s="352"/>
      <c r="AF805" s="352"/>
      <c r="AG805" s="352"/>
      <c r="AH805" s="352"/>
    </row>
    <row r="806" spans="1:34" ht="12.75" customHeight="1" x14ac:dyDescent="0.25">
      <c r="A806" s="352"/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  <c r="L806" s="352"/>
      <c r="M806" s="352"/>
      <c r="N806" s="352"/>
      <c r="O806" s="352"/>
      <c r="P806" s="352"/>
      <c r="Q806" s="352"/>
      <c r="R806" s="352"/>
      <c r="S806" s="352"/>
      <c r="T806" s="352"/>
      <c r="U806" s="352"/>
      <c r="V806" s="352"/>
      <c r="W806" s="352"/>
      <c r="X806" s="352"/>
      <c r="Y806" s="352"/>
      <c r="Z806" s="352"/>
      <c r="AA806" s="352"/>
      <c r="AB806" s="352"/>
      <c r="AC806" s="352"/>
      <c r="AD806" s="352"/>
      <c r="AE806" s="352"/>
      <c r="AF806" s="352"/>
      <c r="AG806" s="352"/>
      <c r="AH806" s="352"/>
    </row>
    <row r="807" spans="1:34" ht="12.75" customHeight="1" x14ac:dyDescent="0.25">
      <c r="A807" s="352"/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  <c r="L807" s="352"/>
      <c r="M807" s="352"/>
      <c r="N807" s="352"/>
      <c r="O807" s="352"/>
      <c r="P807" s="352"/>
      <c r="Q807" s="352"/>
      <c r="R807" s="352"/>
      <c r="S807" s="352"/>
      <c r="T807" s="352"/>
      <c r="U807" s="352"/>
      <c r="V807" s="352"/>
      <c r="W807" s="352"/>
      <c r="X807" s="352"/>
      <c r="Y807" s="352"/>
      <c r="Z807" s="352"/>
      <c r="AA807" s="352"/>
      <c r="AB807" s="352"/>
      <c r="AC807" s="352"/>
      <c r="AD807" s="352"/>
      <c r="AE807" s="352"/>
      <c r="AF807" s="352"/>
      <c r="AG807" s="352"/>
      <c r="AH807" s="352"/>
    </row>
    <row r="808" spans="1:34" ht="12.75" customHeight="1" x14ac:dyDescent="0.25">
      <c r="A808" s="352"/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  <c r="L808" s="352"/>
      <c r="M808" s="352"/>
      <c r="N808" s="352"/>
      <c r="O808" s="352"/>
      <c r="P808" s="352"/>
      <c r="Q808" s="352"/>
      <c r="R808" s="352"/>
      <c r="S808" s="352"/>
      <c r="T808" s="352"/>
      <c r="U808" s="352"/>
      <c r="V808" s="352"/>
      <c r="W808" s="352"/>
      <c r="X808" s="352"/>
      <c r="Y808" s="352"/>
      <c r="Z808" s="352"/>
      <c r="AA808" s="352"/>
      <c r="AB808" s="352"/>
      <c r="AC808" s="352"/>
      <c r="AD808" s="352"/>
      <c r="AE808" s="352"/>
      <c r="AF808" s="352"/>
      <c r="AG808" s="352"/>
      <c r="AH808" s="352"/>
    </row>
    <row r="809" spans="1:34" ht="12.75" customHeight="1" x14ac:dyDescent="0.25">
      <c r="A809" s="352"/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  <c r="L809" s="352"/>
      <c r="M809" s="352"/>
      <c r="N809" s="352"/>
      <c r="O809" s="352"/>
      <c r="P809" s="352"/>
      <c r="Q809" s="352"/>
      <c r="R809" s="352"/>
      <c r="S809" s="352"/>
      <c r="T809" s="352"/>
      <c r="U809" s="352"/>
      <c r="V809" s="352"/>
      <c r="W809" s="352"/>
      <c r="X809" s="352"/>
      <c r="Y809" s="352"/>
      <c r="Z809" s="352"/>
      <c r="AA809" s="352"/>
      <c r="AB809" s="352"/>
      <c r="AC809" s="352"/>
      <c r="AD809" s="352"/>
      <c r="AE809" s="352"/>
      <c r="AF809" s="352"/>
      <c r="AG809" s="352"/>
      <c r="AH809" s="352"/>
    </row>
    <row r="810" spans="1:34" ht="12.75" customHeight="1" x14ac:dyDescent="0.25">
      <c r="A810" s="352"/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  <c r="L810" s="352"/>
      <c r="M810" s="352"/>
      <c r="N810" s="352"/>
      <c r="O810" s="352"/>
      <c r="P810" s="352"/>
      <c r="Q810" s="352"/>
      <c r="R810" s="352"/>
      <c r="S810" s="352"/>
      <c r="T810" s="352"/>
      <c r="U810" s="352"/>
      <c r="V810" s="352"/>
      <c r="W810" s="352"/>
      <c r="X810" s="352"/>
      <c r="Y810" s="352"/>
      <c r="Z810" s="352"/>
      <c r="AA810" s="352"/>
      <c r="AB810" s="352"/>
      <c r="AC810" s="352"/>
      <c r="AD810" s="352"/>
      <c r="AE810" s="352"/>
      <c r="AF810" s="352"/>
      <c r="AG810" s="352"/>
      <c r="AH810" s="352"/>
    </row>
    <row r="811" spans="1:34" ht="12.75" customHeight="1" x14ac:dyDescent="0.25">
      <c r="A811" s="352"/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  <c r="L811" s="352"/>
      <c r="M811" s="352"/>
      <c r="N811" s="352"/>
      <c r="O811" s="352"/>
      <c r="P811" s="352"/>
      <c r="Q811" s="352"/>
      <c r="R811" s="352"/>
      <c r="S811" s="352"/>
      <c r="T811" s="352"/>
      <c r="U811" s="352"/>
      <c r="V811" s="352"/>
      <c r="W811" s="352"/>
      <c r="X811" s="352"/>
      <c r="Y811" s="352"/>
      <c r="Z811" s="352"/>
      <c r="AA811" s="352"/>
      <c r="AB811" s="352"/>
      <c r="AC811" s="352"/>
      <c r="AD811" s="352"/>
      <c r="AE811" s="352"/>
      <c r="AF811" s="352"/>
      <c r="AG811" s="352"/>
      <c r="AH811" s="352"/>
    </row>
    <row r="812" spans="1:34" ht="12.75" customHeight="1" x14ac:dyDescent="0.25">
      <c r="A812" s="352"/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  <c r="L812" s="352"/>
      <c r="M812" s="352"/>
      <c r="N812" s="352"/>
      <c r="O812" s="352"/>
      <c r="P812" s="352"/>
      <c r="Q812" s="352"/>
      <c r="R812" s="352"/>
      <c r="S812" s="352"/>
      <c r="T812" s="352"/>
      <c r="U812" s="352"/>
      <c r="V812" s="352"/>
      <c r="W812" s="352"/>
      <c r="X812" s="352"/>
      <c r="Y812" s="352"/>
      <c r="Z812" s="352"/>
      <c r="AA812" s="352"/>
      <c r="AB812" s="352"/>
      <c r="AC812" s="352"/>
      <c r="AD812" s="352"/>
      <c r="AE812" s="352"/>
      <c r="AF812" s="352"/>
      <c r="AG812" s="352"/>
      <c r="AH812" s="352"/>
    </row>
    <row r="813" spans="1:34" ht="12.75" customHeight="1" x14ac:dyDescent="0.25">
      <c r="A813" s="352"/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  <c r="L813" s="352"/>
      <c r="M813" s="352"/>
      <c r="N813" s="352"/>
      <c r="O813" s="352"/>
      <c r="P813" s="352"/>
      <c r="Q813" s="352"/>
      <c r="R813" s="352"/>
      <c r="S813" s="352"/>
      <c r="T813" s="352"/>
      <c r="U813" s="352"/>
      <c r="V813" s="352"/>
      <c r="W813" s="352"/>
      <c r="X813" s="352"/>
      <c r="Y813" s="352"/>
      <c r="Z813" s="352"/>
      <c r="AA813" s="352"/>
      <c r="AB813" s="352"/>
      <c r="AC813" s="352"/>
      <c r="AD813" s="352"/>
      <c r="AE813" s="352"/>
      <c r="AF813" s="352"/>
      <c r="AG813" s="352"/>
      <c r="AH813" s="352"/>
    </row>
    <row r="814" spans="1:34" ht="12.75" customHeight="1" x14ac:dyDescent="0.25">
      <c r="A814" s="352"/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  <c r="L814" s="352"/>
      <c r="M814" s="352"/>
      <c r="N814" s="352"/>
      <c r="O814" s="352"/>
      <c r="P814" s="352"/>
      <c r="Q814" s="352"/>
      <c r="R814" s="352"/>
      <c r="S814" s="352"/>
      <c r="T814" s="352"/>
      <c r="U814" s="352"/>
      <c r="V814" s="352"/>
      <c r="W814" s="352"/>
      <c r="X814" s="352"/>
      <c r="Y814" s="352"/>
      <c r="Z814" s="352"/>
      <c r="AA814" s="352"/>
      <c r="AB814" s="352"/>
      <c r="AC814" s="352"/>
      <c r="AD814" s="352"/>
      <c r="AE814" s="352"/>
      <c r="AF814" s="352"/>
      <c r="AG814" s="352"/>
      <c r="AH814" s="352"/>
    </row>
    <row r="815" spans="1:34" ht="12.75" customHeight="1" x14ac:dyDescent="0.25">
      <c r="A815" s="352"/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  <c r="L815" s="352"/>
      <c r="M815" s="352"/>
      <c r="N815" s="352"/>
      <c r="O815" s="352"/>
      <c r="P815" s="352"/>
      <c r="Q815" s="352"/>
      <c r="R815" s="352"/>
      <c r="S815" s="352"/>
      <c r="T815" s="352"/>
      <c r="U815" s="352"/>
      <c r="V815" s="352"/>
      <c r="W815" s="352"/>
      <c r="X815" s="352"/>
      <c r="Y815" s="352"/>
      <c r="Z815" s="352"/>
      <c r="AA815" s="352"/>
      <c r="AB815" s="352"/>
      <c r="AC815" s="352"/>
      <c r="AD815" s="352"/>
      <c r="AE815" s="352"/>
      <c r="AF815" s="352"/>
      <c r="AG815" s="352"/>
      <c r="AH815" s="352"/>
    </row>
    <row r="816" spans="1:34" ht="12.75" customHeight="1" x14ac:dyDescent="0.25">
      <c r="A816" s="352"/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  <c r="L816" s="352"/>
      <c r="M816" s="352"/>
      <c r="N816" s="352"/>
      <c r="O816" s="352"/>
      <c r="P816" s="352"/>
      <c r="Q816" s="352"/>
      <c r="R816" s="352"/>
      <c r="S816" s="352"/>
      <c r="T816" s="352"/>
      <c r="U816" s="352"/>
      <c r="V816" s="352"/>
      <c r="W816" s="352"/>
      <c r="X816" s="352"/>
      <c r="Y816" s="352"/>
      <c r="Z816" s="352"/>
      <c r="AA816" s="352"/>
      <c r="AB816" s="352"/>
      <c r="AC816" s="352"/>
      <c r="AD816" s="352"/>
      <c r="AE816" s="352"/>
      <c r="AF816" s="352"/>
      <c r="AG816" s="352"/>
      <c r="AH816" s="352"/>
    </row>
    <row r="817" spans="1:34" ht="12.75" customHeight="1" x14ac:dyDescent="0.25">
      <c r="A817" s="352"/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  <c r="L817" s="352"/>
      <c r="M817" s="352"/>
      <c r="N817" s="352"/>
      <c r="O817" s="352"/>
      <c r="P817" s="352"/>
      <c r="Q817" s="352"/>
      <c r="R817" s="352"/>
      <c r="S817" s="352"/>
      <c r="T817" s="352"/>
      <c r="U817" s="352"/>
      <c r="V817" s="352"/>
      <c r="W817" s="352"/>
      <c r="X817" s="352"/>
      <c r="Y817" s="352"/>
      <c r="Z817" s="352"/>
      <c r="AA817" s="352"/>
      <c r="AB817" s="352"/>
      <c r="AC817" s="352"/>
      <c r="AD817" s="352"/>
      <c r="AE817" s="352"/>
      <c r="AF817" s="352"/>
      <c r="AG817" s="352"/>
      <c r="AH817" s="352"/>
    </row>
    <row r="818" spans="1:34" ht="12.75" customHeight="1" x14ac:dyDescent="0.25">
      <c r="A818" s="352"/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  <c r="L818" s="352"/>
      <c r="M818" s="352"/>
      <c r="N818" s="352"/>
      <c r="O818" s="352"/>
      <c r="P818" s="352"/>
      <c r="Q818" s="352"/>
      <c r="R818" s="352"/>
      <c r="S818" s="352"/>
      <c r="T818" s="352"/>
      <c r="U818" s="352"/>
      <c r="V818" s="352"/>
      <c r="W818" s="352"/>
      <c r="X818" s="352"/>
      <c r="Y818" s="352"/>
      <c r="Z818" s="352"/>
      <c r="AA818" s="352"/>
      <c r="AB818" s="352"/>
      <c r="AC818" s="352"/>
      <c r="AD818" s="352"/>
      <c r="AE818" s="352"/>
      <c r="AF818" s="352"/>
      <c r="AG818" s="352"/>
      <c r="AH818" s="352"/>
    </row>
    <row r="819" spans="1:34" ht="12.75" customHeight="1" x14ac:dyDescent="0.25">
      <c r="A819" s="352"/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  <c r="L819" s="352"/>
      <c r="M819" s="352"/>
      <c r="N819" s="352"/>
      <c r="O819" s="352"/>
      <c r="P819" s="352"/>
      <c r="Q819" s="352"/>
      <c r="R819" s="352"/>
      <c r="S819" s="352"/>
      <c r="T819" s="352"/>
      <c r="U819" s="352"/>
      <c r="V819" s="352"/>
      <c r="W819" s="352"/>
      <c r="X819" s="352"/>
      <c r="Y819" s="352"/>
      <c r="Z819" s="352"/>
      <c r="AA819" s="352"/>
      <c r="AB819" s="352"/>
      <c r="AC819" s="352"/>
      <c r="AD819" s="352"/>
      <c r="AE819" s="352"/>
      <c r="AF819" s="352"/>
      <c r="AG819" s="352"/>
      <c r="AH819" s="352"/>
    </row>
    <row r="820" spans="1:34" ht="12.75" customHeight="1" x14ac:dyDescent="0.25">
      <c r="A820" s="352"/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  <c r="L820" s="352"/>
      <c r="M820" s="352"/>
      <c r="N820" s="352"/>
      <c r="O820" s="352"/>
      <c r="P820" s="352"/>
      <c r="Q820" s="352"/>
      <c r="R820" s="352"/>
      <c r="S820" s="352"/>
      <c r="T820" s="352"/>
      <c r="U820" s="352"/>
      <c r="V820" s="352"/>
      <c r="W820" s="352"/>
      <c r="X820" s="352"/>
      <c r="Y820" s="352"/>
      <c r="Z820" s="352"/>
      <c r="AA820" s="352"/>
      <c r="AB820" s="352"/>
      <c r="AC820" s="352"/>
      <c r="AD820" s="352"/>
      <c r="AE820" s="352"/>
      <c r="AF820" s="352"/>
      <c r="AG820" s="352"/>
      <c r="AH820" s="352"/>
    </row>
    <row r="821" spans="1:34" ht="12.75" customHeight="1" x14ac:dyDescent="0.25">
      <c r="A821" s="352"/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  <c r="L821" s="352"/>
      <c r="M821" s="352"/>
      <c r="N821" s="352"/>
      <c r="O821" s="352"/>
      <c r="P821" s="352"/>
      <c r="Q821" s="352"/>
      <c r="R821" s="352"/>
      <c r="S821" s="352"/>
      <c r="T821" s="352"/>
      <c r="U821" s="352"/>
      <c r="V821" s="352"/>
      <c r="W821" s="352"/>
      <c r="X821" s="352"/>
      <c r="Y821" s="352"/>
      <c r="Z821" s="352"/>
      <c r="AA821" s="352"/>
      <c r="AB821" s="352"/>
      <c r="AC821" s="352"/>
      <c r="AD821" s="352"/>
      <c r="AE821" s="352"/>
      <c r="AF821" s="352"/>
      <c r="AG821" s="352"/>
      <c r="AH821" s="352"/>
    </row>
    <row r="822" spans="1:34" ht="12.75" customHeight="1" x14ac:dyDescent="0.25">
      <c r="A822" s="352"/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  <c r="L822" s="352"/>
      <c r="M822" s="352"/>
      <c r="N822" s="352"/>
      <c r="O822" s="352"/>
      <c r="P822" s="352"/>
      <c r="Q822" s="352"/>
      <c r="R822" s="352"/>
      <c r="S822" s="352"/>
      <c r="T822" s="352"/>
      <c r="U822" s="352"/>
      <c r="V822" s="352"/>
      <c r="W822" s="352"/>
      <c r="X822" s="352"/>
      <c r="Y822" s="352"/>
      <c r="Z822" s="352"/>
      <c r="AA822" s="352"/>
      <c r="AB822" s="352"/>
      <c r="AC822" s="352"/>
      <c r="AD822" s="352"/>
      <c r="AE822" s="352"/>
      <c r="AF822" s="352"/>
      <c r="AG822" s="352"/>
      <c r="AH822" s="352"/>
    </row>
    <row r="823" spans="1:34" ht="12.75" customHeight="1" x14ac:dyDescent="0.25">
      <c r="A823" s="352"/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  <c r="L823" s="352"/>
      <c r="M823" s="352"/>
      <c r="N823" s="352"/>
      <c r="O823" s="352"/>
      <c r="P823" s="352"/>
      <c r="Q823" s="352"/>
      <c r="R823" s="352"/>
      <c r="S823" s="352"/>
      <c r="T823" s="352"/>
      <c r="U823" s="352"/>
      <c r="V823" s="352"/>
      <c r="W823" s="352"/>
      <c r="X823" s="352"/>
      <c r="Y823" s="352"/>
      <c r="Z823" s="352"/>
      <c r="AA823" s="352"/>
      <c r="AB823" s="352"/>
      <c r="AC823" s="352"/>
      <c r="AD823" s="352"/>
      <c r="AE823" s="352"/>
      <c r="AF823" s="352"/>
      <c r="AG823" s="352"/>
      <c r="AH823" s="352"/>
    </row>
    <row r="824" spans="1:34" ht="12.75" customHeight="1" x14ac:dyDescent="0.25">
      <c r="A824" s="352"/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  <c r="L824" s="352"/>
      <c r="M824" s="352"/>
      <c r="N824" s="352"/>
      <c r="O824" s="352"/>
      <c r="P824" s="352"/>
      <c r="Q824" s="352"/>
      <c r="R824" s="352"/>
      <c r="S824" s="352"/>
      <c r="T824" s="352"/>
      <c r="U824" s="352"/>
      <c r="V824" s="352"/>
      <c r="W824" s="352"/>
      <c r="X824" s="352"/>
      <c r="Y824" s="352"/>
      <c r="Z824" s="352"/>
      <c r="AA824" s="352"/>
      <c r="AB824" s="352"/>
      <c r="AC824" s="352"/>
      <c r="AD824" s="352"/>
      <c r="AE824" s="352"/>
      <c r="AF824" s="352"/>
      <c r="AG824" s="352"/>
      <c r="AH824" s="352"/>
    </row>
    <row r="825" spans="1:34" ht="12.75" customHeight="1" x14ac:dyDescent="0.25">
      <c r="A825" s="352"/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  <c r="L825" s="352"/>
      <c r="M825" s="352"/>
      <c r="N825" s="352"/>
      <c r="O825" s="352"/>
      <c r="P825" s="352"/>
      <c r="Q825" s="352"/>
      <c r="R825" s="352"/>
      <c r="S825" s="352"/>
      <c r="T825" s="352"/>
      <c r="U825" s="352"/>
      <c r="V825" s="352"/>
      <c r="W825" s="352"/>
      <c r="X825" s="352"/>
      <c r="Y825" s="352"/>
      <c r="Z825" s="352"/>
      <c r="AA825" s="352"/>
      <c r="AB825" s="352"/>
      <c r="AC825" s="352"/>
      <c r="AD825" s="352"/>
      <c r="AE825" s="352"/>
      <c r="AF825" s="352"/>
      <c r="AG825" s="352"/>
      <c r="AH825" s="352"/>
    </row>
    <row r="826" spans="1:34" ht="12.75" customHeight="1" x14ac:dyDescent="0.25">
      <c r="A826" s="352"/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  <c r="L826" s="352"/>
      <c r="M826" s="352"/>
      <c r="N826" s="352"/>
      <c r="O826" s="352"/>
      <c r="P826" s="352"/>
      <c r="Q826" s="352"/>
      <c r="R826" s="352"/>
      <c r="S826" s="352"/>
      <c r="T826" s="352"/>
      <c r="U826" s="352"/>
      <c r="V826" s="352"/>
      <c r="W826" s="352"/>
      <c r="X826" s="352"/>
      <c r="Y826" s="352"/>
      <c r="Z826" s="352"/>
      <c r="AA826" s="352"/>
      <c r="AB826" s="352"/>
      <c r="AC826" s="352"/>
      <c r="AD826" s="352"/>
      <c r="AE826" s="352"/>
      <c r="AF826" s="352"/>
      <c r="AG826" s="352"/>
      <c r="AH826" s="352"/>
    </row>
    <row r="827" spans="1:34" ht="12.75" customHeight="1" x14ac:dyDescent="0.25">
      <c r="A827" s="352"/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  <c r="L827" s="352"/>
      <c r="M827" s="352"/>
      <c r="N827" s="352"/>
      <c r="O827" s="352"/>
      <c r="P827" s="352"/>
      <c r="Q827" s="352"/>
      <c r="R827" s="352"/>
      <c r="S827" s="352"/>
      <c r="T827" s="352"/>
      <c r="U827" s="352"/>
      <c r="V827" s="352"/>
      <c r="W827" s="352"/>
      <c r="X827" s="352"/>
      <c r="Y827" s="352"/>
      <c r="Z827" s="352"/>
      <c r="AA827" s="352"/>
      <c r="AB827" s="352"/>
      <c r="AC827" s="352"/>
      <c r="AD827" s="352"/>
      <c r="AE827" s="352"/>
      <c r="AF827" s="352"/>
      <c r="AG827" s="352"/>
      <c r="AH827" s="352"/>
    </row>
    <row r="828" spans="1:34" ht="12.75" customHeight="1" x14ac:dyDescent="0.25">
      <c r="A828" s="352"/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  <c r="L828" s="352"/>
      <c r="M828" s="352"/>
      <c r="N828" s="352"/>
      <c r="O828" s="352"/>
      <c r="P828" s="352"/>
      <c r="Q828" s="352"/>
      <c r="R828" s="352"/>
      <c r="S828" s="352"/>
      <c r="T828" s="352"/>
      <c r="U828" s="352"/>
      <c r="V828" s="352"/>
      <c r="W828" s="352"/>
      <c r="X828" s="352"/>
      <c r="Y828" s="352"/>
      <c r="Z828" s="352"/>
      <c r="AA828" s="352"/>
      <c r="AB828" s="352"/>
      <c r="AC828" s="352"/>
      <c r="AD828" s="352"/>
      <c r="AE828" s="352"/>
      <c r="AF828" s="352"/>
      <c r="AG828" s="352"/>
      <c r="AH828" s="352"/>
    </row>
    <row r="829" spans="1:34" ht="12.75" customHeight="1" x14ac:dyDescent="0.25">
      <c r="A829" s="352"/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  <c r="L829" s="352"/>
      <c r="M829" s="352"/>
      <c r="N829" s="352"/>
      <c r="O829" s="352"/>
      <c r="P829" s="352"/>
      <c r="Q829" s="352"/>
      <c r="R829" s="352"/>
      <c r="S829" s="352"/>
      <c r="T829" s="352"/>
      <c r="U829" s="352"/>
      <c r="V829" s="352"/>
      <c r="W829" s="352"/>
      <c r="X829" s="352"/>
      <c r="Y829" s="352"/>
      <c r="Z829" s="352"/>
      <c r="AA829" s="352"/>
      <c r="AB829" s="352"/>
      <c r="AC829" s="352"/>
      <c r="AD829" s="352"/>
      <c r="AE829" s="352"/>
      <c r="AF829" s="352"/>
      <c r="AG829" s="352"/>
      <c r="AH829" s="352"/>
    </row>
    <row r="830" spans="1:34" ht="12.75" customHeight="1" x14ac:dyDescent="0.25">
      <c r="A830" s="352"/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  <c r="L830" s="352"/>
      <c r="M830" s="352"/>
      <c r="N830" s="352"/>
      <c r="O830" s="352"/>
      <c r="P830" s="352"/>
      <c r="Q830" s="352"/>
      <c r="R830" s="352"/>
      <c r="S830" s="352"/>
      <c r="T830" s="352"/>
      <c r="U830" s="352"/>
      <c r="V830" s="352"/>
      <c r="W830" s="352"/>
      <c r="X830" s="352"/>
      <c r="Y830" s="352"/>
      <c r="Z830" s="352"/>
      <c r="AA830" s="352"/>
      <c r="AB830" s="352"/>
      <c r="AC830" s="352"/>
      <c r="AD830" s="352"/>
      <c r="AE830" s="352"/>
      <c r="AF830" s="352"/>
      <c r="AG830" s="352"/>
      <c r="AH830" s="352"/>
    </row>
    <row r="831" spans="1:34" ht="12.75" customHeight="1" x14ac:dyDescent="0.25">
      <c r="A831" s="352"/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  <c r="L831" s="352"/>
      <c r="M831" s="352"/>
      <c r="N831" s="352"/>
      <c r="O831" s="352"/>
      <c r="P831" s="352"/>
      <c r="Q831" s="352"/>
      <c r="R831" s="352"/>
      <c r="S831" s="352"/>
      <c r="T831" s="352"/>
      <c r="U831" s="352"/>
      <c r="V831" s="352"/>
      <c r="W831" s="352"/>
      <c r="X831" s="352"/>
      <c r="Y831" s="352"/>
      <c r="Z831" s="352"/>
      <c r="AA831" s="352"/>
      <c r="AB831" s="352"/>
      <c r="AC831" s="352"/>
      <c r="AD831" s="352"/>
      <c r="AE831" s="352"/>
      <c r="AF831" s="352"/>
      <c r="AG831" s="352"/>
      <c r="AH831" s="352"/>
    </row>
    <row r="832" spans="1:34" ht="12.75" customHeight="1" x14ac:dyDescent="0.25">
      <c r="A832" s="352"/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  <c r="L832" s="352"/>
      <c r="M832" s="352"/>
      <c r="N832" s="352"/>
      <c r="O832" s="352"/>
      <c r="P832" s="352"/>
      <c r="Q832" s="352"/>
      <c r="R832" s="352"/>
      <c r="S832" s="352"/>
      <c r="T832" s="352"/>
      <c r="U832" s="352"/>
      <c r="V832" s="352"/>
      <c r="W832" s="352"/>
      <c r="X832" s="352"/>
      <c r="Y832" s="352"/>
      <c r="Z832" s="352"/>
      <c r="AA832" s="352"/>
      <c r="AB832" s="352"/>
      <c r="AC832" s="352"/>
      <c r="AD832" s="352"/>
      <c r="AE832" s="352"/>
      <c r="AF832" s="352"/>
      <c r="AG832" s="352"/>
      <c r="AH832" s="352"/>
    </row>
    <row r="833" spans="1:34" ht="12.75" customHeight="1" x14ac:dyDescent="0.25">
      <c r="A833" s="352"/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  <c r="L833" s="352"/>
      <c r="M833" s="352"/>
      <c r="N833" s="352"/>
      <c r="O833" s="352"/>
      <c r="P833" s="352"/>
      <c r="Q833" s="352"/>
      <c r="R833" s="352"/>
      <c r="S833" s="352"/>
      <c r="T833" s="352"/>
      <c r="U833" s="352"/>
      <c r="V833" s="352"/>
      <c r="W833" s="352"/>
      <c r="X833" s="352"/>
      <c r="Y833" s="352"/>
      <c r="Z833" s="352"/>
      <c r="AA833" s="352"/>
      <c r="AB833" s="352"/>
      <c r="AC833" s="352"/>
      <c r="AD833" s="352"/>
      <c r="AE833" s="352"/>
      <c r="AF833" s="352"/>
      <c r="AG833" s="352"/>
      <c r="AH833" s="352"/>
    </row>
    <row r="834" spans="1:34" ht="12.75" customHeight="1" x14ac:dyDescent="0.25">
      <c r="A834" s="352"/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  <c r="L834" s="352"/>
      <c r="M834" s="352"/>
      <c r="N834" s="352"/>
      <c r="O834" s="352"/>
      <c r="P834" s="352"/>
      <c r="Q834" s="352"/>
      <c r="R834" s="352"/>
      <c r="S834" s="352"/>
      <c r="T834" s="352"/>
      <c r="U834" s="352"/>
      <c r="V834" s="352"/>
      <c r="W834" s="352"/>
      <c r="X834" s="352"/>
      <c r="Y834" s="352"/>
      <c r="Z834" s="352"/>
      <c r="AA834" s="352"/>
      <c r="AB834" s="352"/>
      <c r="AC834" s="352"/>
      <c r="AD834" s="352"/>
      <c r="AE834" s="352"/>
      <c r="AF834" s="352"/>
      <c r="AG834" s="352"/>
      <c r="AH834" s="352"/>
    </row>
    <row r="835" spans="1:34" ht="12.75" customHeight="1" x14ac:dyDescent="0.25">
      <c r="A835" s="352"/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  <c r="L835" s="352"/>
      <c r="M835" s="352"/>
      <c r="N835" s="352"/>
      <c r="O835" s="352"/>
      <c r="P835" s="352"/>
      <c r="Q835" s="352"/>
      <c r="R835" s="352"/>
      <c r="S835" s="352"/>
      <c r="T835" s="352"/>
      <c r="U835" s="352"/>
      <c r="V835" s="352"/>
      <c r="W835" s="352"/>
      <c r="X835" s="352"/>
      <c r="Y835" s="352"/>
      <c r="Z835" s="352"/>
      <c r="AA835" s="352"/>
      <c r="AB835" s="352"/>
      <c r="AC835" s="352"/>
      <c r="AD835" s="352"/>
      <c r="AE835" s="352"/>
      <c r="AF835" s="352"/>
      <c r="AG835" s="352"/>
      <c r="AH835" s="352"/>
    </row>
    <row r="836" spans="1:34" ht="12.75" customHeight="1" x14ac:dyDescent="0.25">
      <c r="A836" s="352"/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  <c r="L836" s="352"/>
      <c r="M836" s="352"/>
      <c r="N836" s="352"/>
      <c r="O836" s="352"/>
      <c r="P836" s="352"/>
      <c r="Q836" s="352"/>
      <c r="R836" s="352"/>
      <c r="S836" s="352"/>
      <c r="T836" s="352"/>
      <c r="U836" s="352"/>
      <c r="V836" s="352"/>
      <c r="W836" s="352"/>
      <c r="X836" s="352"/>
      <c r="Y836" s="352"/>
      <c r="Z836" s="352"/>
      <c r="AA836" s="352"/>
      <c r="AB836" s="352"/>
      <c r="AC836" s="352"/>
      <c r="AD836" s="352"/>
      <c r="AE836" s="352"/>
      <c r="AF836" s="352"/>
      <c r="AG836" s="352"/>
      <c r="AH836" s="352"/>
    </row>
    <row r="837" spans="1:34" ht="12.75" customHeight="1" x14ac:dyDescent="0.25">
      <c r="A837" s="352"/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  <c r="L837" s="352"/>
      <c r="M837" s="352"/>
      <c r="N837" s="352"/>
      <c r="O837" s="352"/>
      <c r="P837" s="352"/>
      <c r="Q837" s="352"/>
      <c r="R837" s="352"/>
      <c r="S837" s="352"/>
      <c r="T837" s="352"/>
      <c r="U837" s="352"/>
      <c r="V837" s="352"/>
      <c r="W837" s="352"/>
      <c r="X837" s="352"/>
      <c r="Y837" s="352"/>
      <c r="Z837" s="352"/>
      <c r="AA837" s="352"/>
      <c r="AB837" s="352"/>
      <c r="AC837" s="352"/>
      <c r="AD837" s="352"/>
      <c r="AE837" s="352"/>
      <c r="AF837" s="352"/>
      <c r="AG837" s="352"/>
      <c r="AH837" s="352"/>
    </row>
    <row r="838" spans="1:34" ht="12.75" customHeight="1" x14ac:dyDescent="0.25">
      <c r="A838" s="352"/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  <c r="L838" s="352"/>
      <c r="M838" s="352"/>
      <c r="N838" s="352"/>
      <c r="O838" s="352"/>
      <c r="P838" s="352"/>
      <c r="Q838" s="352"/>
      <c r="R838" s="352"/>
      <c r="S838" s="352"/>
      <c r="T838" s="352"/>
      <c r="U838" s="352"/>
      <c r="V838" s="352"/>
      <c r="W838" s="352"/>
      <c r="X838" s="352"/>
      <c r="Y838" s="352"/>
      <c r="Z838" s="352"/>
      <c r="AA838" s="352"/>
      <c r="AB838" s="352"/>
      <c r="AC838" s="352"/>
      <c r="AD838" s="352"/>
      <c r="AE838" s="352"/>
      <c r="AF838" s="352"/>
      <c r="AG838" s="352"/>
      <c r="AH838" s="352"/>
    </row>
    <row r="839" spans="1:34" ht="12.75" customHeight="1" x14ac:dyDescent="0.25">
      <c r="A839" s="352"/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  <c r="L839" s="352"/>
      <c r="M839" s="352"/>
      <c r="N839" s="352"/>
      <c r="O839" s="352"/>
      <c r="P839" s="352"/>
      <c r="Q839" s="352"/>
      <c r="R839" s="352"/>
      <c r="S839" s="352"/>
      <c r="T839" s="352"/>
      <c r="U839" s="352"/>
      <c r="V839" s="352"/>
      <c r="W839" s="352"/>
      <c r="X839" s="352"/>
      <c r="Y839" s="352"/>
      <c r="Z839" s="352"/>
      <c r="AA839" s="352"/>
      <c r="AB839" s="352"/>
      <c r="AC839" s="352"/>
      <c r="AD839" s="352"/>
      <c r="AE839" s="352"/>
      <c r="AF839" s="352"/>
      <c r="AG839" s="352"/>
      <c r="AH839" s="352"/>
    </row>
    <row r="840" spans="1:34" ht="12.75" customHeight="1" x14ac:dyDescent="0.25">
      <c r="A840" s="352"/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  <c r="L840" s="352"/>
      <c r="M840" s="352"/>
      <c r="N840" s="352"/>
      <c r="O840" s="352"/>
      <c r="P840" s="352"/>
      <c r="Q840" s="352"/>
      <c r="R840" s="352"/>
      <c r="S840" s="352"/>
      <c r="T840" s="352"/>
      <c r="U840" s="352"/>
      <c r="V840" s="352"/>
      <c r="W840" s="352"/>
      <c r="X840" s="352"/>
      <c r="Y840" s="352"/>
      <c r="Z840" s="352"/>
      <c r="AA840" s="352"/>
      <c r="AB840" s="352"/>
      <c r="AC840" s="352"/>
      <c r="AD840" s="352"/>
      <c r="AE840" s="352"/>
      <c r="AF840" s="352"/>
      <c r="AG840" s="352"/>
      <c r="AH840" s="352"/>
    </row>
    <row r="841" spans="1:34" ht="12.75" customHeight="1" x14ac:dyDescent="0.25">
      <c r="A841" s="352"/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  <c r="L841" s="352"/>
      <c r="M841" s="352"/>
      <c r="N841" s="352"/>
      <c r="O841" s="352"/>
      <c r="P841" s="352"/>
      <c r="Q841" s="352"/>
      <c r="R841" s="352"/>
      <c r="S841" s="352"/>
      <c r="T841" s="352"/>
      <c r="U841" s="352"/>
      <c r="V841" s="352"/>
      <c r="W841" s="352"/>
      <c r="X841" s="352"/>
      <c r="Y841" s="352"/>
      <c r="Z841" s="352"/>
      <c r="AA841" s="352"/>
      <c r="AB841" s="352"/>
      <c r="AC841" s="352"/>
      <c r="AD841" s="352"/>
      <c r="AE841" s="352"/>
      <c r="AF841" s="352"/>
      <c r="AG841" s="352"/>
      <c r="AH841" s="352"/>
    </row>
    <row r="842" spans="1:34" ht="12.75" customHeight="1" x14ac:dyDescent="0.25">
      <c r="A842" s="352"/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  <c r="L842" s="352"/>
      <c r="M842" s="352"/>
      <c r="N842" s="352"/>
      <c r="O842" s="352"/>
      <c r="P842" s="352"/>
      <c r="Q842" s="352"/>
      <c r="R842" s="352"/>
      <c r="S842" s="352"/>
      <c r="T842" s="352"/>
      <c r="U842" s="352"/>
      <c r="V842" s="352"/>
      <c r="W842" s="352"/>
      <c r="X842" s="352"/>
      <c r="Y842" s="352"/>
      <c r="Z842" s="352"/>
      <c r="AA842" s="352"/>
      <c r="AB842" s="352"/>
      <c r="AC842" s="352"/>
      <c r="AD842" s="352"/>
      <c r="AE842" s="352"/>
      <c r="AF842" s="352"/>
      <c r="AG842" s="352"/>
      <c r="AH842" s="352"/>
    </row>
    <row r="843" spans="1:34" ht="12.75" customHeight="1" x14ac:dyDescent="0.25">
      <c r="A843" s="352"/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  <c r="L843" s="352"/>
      <c r="M843" s="352"/>
      <c r="N843" s="352"/>
      <c r="O843" s="352"/>
      <c r="P843" s="352"/>
      <c r="Q843" s="352"/>
      <c r="R843" s="352"/>
      <c r="S843" s="352"/>
      <c r="T843" s="352"/>
      <c r="U843" s="352"/>
      <c r="V843" s="352"/>
      <c r="W843" s="352"/>
      <c r="X843" s="352"/>
      <c r="Y843" s="352"/>
      <c r="Z843" s="352"/>
      <c r="AA843" s="352"/>
      <c r="AB843" s="352"/>
      <c r="AC843" s="352"/>
      <c r="AD843" s="352"/>
      <c r="AE843" s="352"/>
      <c r="AF843" s="352"/>
      <c r="AG843" s="352"/>
      <c r="AH843" s="352"/>
    </row>
    <row r="844" spans="1:34" ht="12.75" customHeight="1" x14ac:dyDescent="0.25">
      <c r="A844" s="352"/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  <c r="L844" s="352"/>
      <c r="M844" s="352"/>
      <c r="N844" s="352"/>
      <c r="O844" s="352"/>
      <c r="P844" s="352"/>
      <c r="Q844" s="352"/>
      <c r="R844" s="352"/>
      <c r="S844" s="352"/>
      <c r="T844" s="352"/>
      <c r="U844" s="352"/>
      <c r="V844" s="352"/>
      <c r="W844" s="352"/>
      <c r="X844" s="352"/>
      <c r="Y844" s="352"/>
      <c r="Z844" s="352"/>
      <c r="AA844" s="352"/>
      <c r="AB844" s="352"/>
      <c r="AC844" s="352"/>
      <c r="AD844" s="352"/>
      <c r="AE844" s="352"/>
      <c r="AF844" s="352"/>
      <c r="AG844" s="352"/>
      <c r="AH844" s="352"/>
    </row>
    <row r="845" spans="1:34" ht="12.75" customHeight="1" x14ac:dyDescent="0.25">
      <c r="A845" s="352"/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  <c r="L845" s="352"/>
      <c r="M845" s="352"/>
      <c r="N845" s="352"/>
      <c r="O845" s="352"/>
      <c r="P845" s="352"/>
      <c r="Q845" s="352"/>
      <c r="R845" s="352"/>
      <c r="S845" s="352"/>
      <c r="T845" s="352"/>
      <c r="U845" s="352"/>
      <c r="V845" s="352"/>
      <c r="W845" s="352"/>
      <c r="X845" s="352"/>
      <c r="Y845" s="352"/>
      <c r="Z845" s="352"/>
      <c r="AA845" s="352"/>
      <c r="AB845" s="352"/>
      <c r="AC845" s="352"/>
      <c r="AD845" s="352"/>
      <c r="AE845" s="352"/>
      <c r="AF845" s="352"/>
      <c r="AG845" s="352"/>
      <c r="AH845" s="352"/>
    </row>
    <row r="846" spans="1:34" ht="12.75" customHeight="1" x14ac:dyDescent="0.25">
      <c r="A846" s="352"/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  <c r="L846" s="352"/>
      <c r="M846" s="352"/>
      <c r="N846" s="352"/>
      <c r="O846" s="352"/>
      <c r="P846" s="352"/>
      <c r="Q846" s="352"/>
      <c r="R846" s="352"/>
      <c r="S846" s="352"/>
      <c r="T846" s="352"/>
      <c r="U846" s="352"/>
      <c r="V846" s="352"/>
      <c r="W846" s="352"/>
      <c r="X846" s="352"/>
      <c r="Y846" s="352"/>
      <c r="Z846" s="352"/>
      <c r="AA846" s="352"/>
      <c r="AB846" s="352"/>
      <c r="AC846" s="352"/>
      <c r="AD846" s="352"/>
      <c r="AE846" s="352"/>
      <c r="AF846" s="352"/>
      <c r="AG846" s="352"/>
      <c r="AH846" s="352"/>
    </row>
    <row r="847" spans="1:34" ht="12.75" customHeight="1" x14ac:dyDescent="0.25">
      <c r="A847" s="352"/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  <c r="L847" s="352"/>
      <c r="M847" s="352"/>
      <c r="N847" s="352"/>
      <c r="O847" s="352"/>
      <c r="P847" s="352"/>
      <c r="Q847" s="352"/>
      <c r="R847" s="352"/>
      <c r="S847" s="352"/>
      <c r="T847" s="352"/>
      <c r="U847" s="352"/>
      <c r="V847" s="352"/>
      <c r="W847" s="352"/>
      <c r="X847" s="352"/>
      <c r="Y847" s="352"/>
      <c r="Z847" s="352"/>
      <c r="AA847" s="352"/>
      <c r="AB847" s="352"/>
      <c r="AC847" s="352"/>
      <c r="AD847" s="352"/>
      <c r="AE847" s="352"/>
      <c r="AF847" s="352"/>
      <c r="AG847" s="352"/>
      <c r="AH847" s="352"/>
    </row>
    <row r="848" spans="1:34" ht="12.75" customHeight="1" x14ac:dyDescent="0.25">
      <c r="A848" s="352"/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  <c r="L848" s="352"/>
      <c r="M848" s="352"/>
      <c r="N848" s="352"/>
      <c r="O848" s="352"/>
      <c r="P848" s="352"/>
      <c r="Q848" s="352"/>
      <c r="R848" s="352"/>
      <c r="S848" s="352"/>
      <c r="T848" s="352"/>
      <c r="U848" s="352"/>
      <c r="V848" s="352"/>
      <c r="W848" s="352"/>
      <c r="X848" s="352"/>
      <c r="Y848" s="352"/>
      <c r="Z848" s="352"/>
      <c r="AA848" s="352"/>
      <c r="AB848" s="352"/>
      <c r="AC848" s="352"/>
      <c r="AD848" s="352"/>
      <c r="AE848" s="352"/>
      <c r="AF848" s="352"/>
      <c r="AG848" s="352"/>
      <c r="AH848" s="352"/>
    </row>
    <row r="849" spans="1:34" ht="12.75" customHeight="1" x14ac:dyDescent="0.25">
      <c r="A849" s="352"/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  <c r="L849" s="352"/>
      <c r="M849" s="352"/>
      <c r="N849" s="352"/>
      <c r="O849" s="352"/>
      <c r="P849" s="352"/>
      <c r="Q849" s="352"/>
      <c r="R849" s="352"/>
      <c r="S849" s="352"/>
      <c r="T849" s="352"/>
      <c r="U849" s="352"/>
      <c r="V849" s="352"/>
      <c r="W849" s="352"/>
      <c r="X849" s="352"/>
      <c r="Y849" s="352"/>
      <c r="Z849" s="352"/>
      <c r="AA849" s="352"/>
      <c r="AB849" s="352"/>
      <c r="AC849" s="352"/>
      <c r="AD849" s="352"/>
      <c r="AE849" s="352"/>
      <c r="AF849" s="352"/>
      <c r="AG849" s="352"/>
      <c r="AH849" s="352"/>
    </row>
    <row r="850" spans="1:34" ht="12.75" customHeight="1" x14ac:dyDescent="0.25">
      <c r="A850" s="352"/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  <c r="L850" s="352"/>
      <c r="M850" s="352"/>
      <c r="N850" s="352"/>
      <c r="O850" s="352"/>
      <c r="P850" s="352"/>
      <c r="Q850" s="352"/>
      <c r="R850" s="352"/>
      <c r="S850" s="352"/>
      <c r="T850" s="352"/>
      <c r="U850" s="352"/>
      <c r="V850" s="352"/>
      <c r="W850" s="352"/>
      <c r="X850" s="352"/>
      <c r="Y850" s="352"/>
      <c r="Z850" s="352"/>
      <c r="AA850" s="352"/>
      <c r="AB850" s="352"/>
      <c r="AC850" s="352"/>
      <c r="AD850" s="352"/>
      <c r="AE850" s="352"/>
      <c r="AF850" s="352"/>
      <c r="AG850" s="352"/>
      <c r="AH850" s="352"/>
    </row>
    <row r="851" spans="1:34" ht="12.75" customHeight="1" x14ac:dyDescent="0.25">
      <c r="A851" s="352"/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  <c r="L851" s="352"/>
      <c r="M851" s="352"/>
      <c r="N851" s="352"/>
      <c r="O851" s="352"/>
      <c r="P851" s="352"/>
      <c r="Q851" s="352"/>
      <c r="R851" s="352"/>
      <c r="S851" s="352"/>
      <c r="T851" s="352"/>
      <c r="U851" s="352"/>
      <c r="V851" s="352"/>
      <c r="W851" s="352"/>
      <c r="X851" s="352"/>
      <c r="Y851" s="352"/>
      <c r="Z851" s="352"/>
      <c r="AA851" s="352"/>
      <c r="AB851" s="352"/>
      <c r="AC851" s="352"/>
      <c r="AD851" s="352"/>
      <c r="AE851" s="352"/>
      <c r="AF851" s="352"/>
      <c r="AG851" s="352"/>
      <c r="AH851" s="352"/>
    </row>
    <row r="852" spans="1:34" ht="12.75" customHeight="1" x14ac:dyDescent="0.25">
      <c r="A852" s="352"/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  <c r="L852" s="352"/>
      <c r="M852" s="352"/>
      <c r="N852" s="352"/>
      <c r="O852" s="352"/>
      <c r="P852" s="352"/>
      <c r="Q852" s="352"/>
      <c r="R852" s="352"/>
      <c r="S852" s="352"/>
      <c r="T852" s="352"/>
      <c r="U852" s="352"/>
      <c r="V852" s="352"/>
      <c r="W852" s="352"/>
      <c r="X852" s="352"/>
      <c r="Y852" s="352"/>
      <c r="Z852" s="352"/>
      <c r="AA852" s="352"/>
      <c r="AB852" s="352"/>
      <c r="AC852" s="352"/>
      <c r="AD852" s="352"/>
      <c r="AE852" s="352"/>
      <c r="AF852" s="352"/>
      <c r="AG852" s="352"/>
      <c r="AH852" s="352"/>
    </row>
    <row r="853" spans="1:34" ht="12.75" customHeight="1" x14ac:dyDescent="0.25">
      <c r="A853" s="352"/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  <c r="L853" s="352"/>
      <c r="M853" s="352"/>
      <c r="N853" s="352"/>
      <c r="O853" s="352"/>
      <c r="P853" s="352"/>
      <c r="Q853" s="352"/>
      <c r="R853" s="352"/>
      <c r="S853" s="352"/>
      <c r="T853" s="352"/>
      <c r="U853" s="352"/>
      <c r="V853" s="352"/>
      <c r="W853" s="352"/>
      <c r="X853" s="352"/>
      <c r="Y853" s="352"/>
      <c r="Z853" s="352"/>
      <c r="AA853" s="352"/>
      <c r="AB853" s="352"/>
      <c r="AC853" s="352"/>
      <c r="AD853" s="352"/>
      <c r="AE853" s="352"/>
      <c r="AF853" s="352"/>
      <c r="AG853" s="352"/>
      <c r="AH853" s="352"/>
    </row>
    <row r="854" spans="1:34" ht="12.75" customHeight="1" x14ac:dyDescent="0.25">
      <c r="A854" s="352"/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  <c r="L854" s="352"/>
      <c r="M854" s="352"/>
      <c r="N854" s="352"/>
      <c r="O854" s="352"/>
      <c r="P854" s="352"/>
      <c r="Q854" s="352"/>
      <c r="R854" s="352"/>
      <c r="S854" s="352"/>
      <c r="T854" s="352"/>
      <c r="U854" s="352"/>
      <c r="V854" s="352"/>
      <c r="W854" s="352"/>
      <c r="X854" s="352"/>
      <c r="Y854" s="352"/>
      <c r="Z854" s="352"/>
      <c r="AA854" s="352"/>
      <c r="AB854" s="352"/>
      <c r="AC854" s="352"/>
      <c r="AD854" s="352"/>
      <c r="AE854" s="352"/>
      <c r="AF854" s="352"/>
      <c r="AG854" s="352"/>
      <c r="AH854" s="352"/>
    </row>
    <row r="855" spans="1:34" ht="12.75" customHeight="1" x14ac:dyDescent="0.25">
      <c r="A855" s="352"/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  <c r="L855" s="352"/>
      <c r="M855" s="352"/>
      <c r="N855" s="352"/>
      <c r="O855" s="352"/>
      <c r="P855" s="352"/>
      <c r="Q855" s="352"/>
      <c r="R855" s="352"/>
      <c r="S855" s="352"/>
      <c r="T855" s="352"/>
      <c r="U855" s="352"/>
      <c r="V855" s="352"/>
      <c r="W855" s="352"/>
      <c r="X855" s="352"/>
      <c r="Y855" s="352"/>
      <c r="Z855" s="352"/>
      <c r="AA855" s="352"/>
      <c r="AB855" s="352"/>
      <c r="AC855" s="352"/>
      <c r="AD855" s="352"/>
      <c r="AE855" s="352"/>
      <c r="AF855" s="352"/>
      <c r="AG855" s="352"/>
      <c r="AH855" s="352"/>
    </row>
    <row r="856" spans="1:34" ht="12.75" customHeight="1" x14ac:dyDescent="0.25">
      <c r="A856" s="352"/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  <c r="L856" s="35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  <c r="AE856" s="352"/>
      <c r="AF856" s="352"/>
      <c r="AG856" s="352"/>
      <c r="AH856" s="352"/>
    </row>
    <row r="857" spans="1:34" ht="12.75" customHeight="1" x14ac:dyDescent="0.25">
      <c r="A857" s="352"/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  <c r="AE857" s="352"/>
      <c r="AF857" s="352"/>
      <c r="AG857" s="352"/>
      <c r="AH857" s="352"/>
    </row>
    <row r="858" spans="1:34" ht="12.75" customHeight="1" x14ac:dyDescent="0.25">
      <c r="A858" s="352"/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2"/>
      <c r="O858" s="352"/>
      <c r="P858" s="352"/>
      <c r="Q858" s="352"/>
      <c r="R858" s="352"/>
      <c r="S858" s="352"/>
      <c r="T858" s="352"/>
      <c r="U858" s="352"/>
      <c r="V858" s="352"/>
      <c r="W858" s="352"/>
      <c r="X858" s="352"/>
      <c r="Y858" s="352"/>
      <c r="Z858" s="352"/>
      <c r="AA858" s="352"/>
      <c r="AB858" s="352"/>
      <c r="AC858" s="352"/>
      <c r="AD858" s="352"/>
      <c r="AE858" s="352"/>
      <c r="AF858" s="352"/>
      <c r="AG858" s="352"/>
      <c r="AH858" s="352"/>
    </row>
    <row r="859" spans="1:34" ht="12.75" customHeight="1" x14ac:dyDescent="0.25">
      <c r="A859" s="352"/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  <c r="L859" s="352"/>
      <c r="M859" s="352"/>
      <c r="N859" s="352"/>
      <c r="O859" s="352"/>
      <c r="P859" s="352"/>
      <c r="Q859" s="352"/>
      <c r="R859" s="352"/>
      <c r="S859" s="352"/>
      <c r="T859" s="352"/>
      <c r="U859" s="352"/>
      <c r="V859" s="352"/>
      <c r="W859" s="352"/>
      <c r="X859" s="352"/>
      <c r="Y859" s="352"/>
      <c r="Z859" s="352"/>
      <c r="AA859" s="352"/>
      <c r="AB859" s="352"/>
      <c r="AC859" s="352"/>
      <c r="AD859" s="352"/>
      <c r="AE859" s="352"/>
      <c r="AF859" s="352"/>
      <c r="AG859" s="352"/>
      <c r="AH859" s="352"/>
    </row>
    <row r="860" spans="1:34" ht="12.75" customHeight="1" x14ac:dyDescent="0.25">
      <c r="A860" s="352"/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  <c r="L860" s="352"/>
      <c r="M860" s="352"/>
      <c r="N860" s="352"/>
      <c r="O860" s="352"/>
      <c r="P860" s="352"/>
      <c r="Q860" s="352"/>
      <c r="R860" s="352"/>
      <c r="S860" s="352"/>
      <c r="T860" s="352"/>
      <c r="U860" s="352"/>
      <c r="V860" s="352"/>
      <c r="W860" s="352"/>
      <c r="X860" s="352"/>
      <c r="Y860" s="352"/>
      <c r="Z860" s="352"/>
      <c r="AA860" s="352"/>
      <c r="AB860" s="352"/>
      <c r="AC860" s="352"/>
      <c r="AD860" s="352"/>
      <c r="AE860" s="352"/>
      <c r="AF860" s="352"/>
      <c r="AG860" s="352"/>
      <c r="AH860" s="352"/>
    </row>
    <row r="861" spans="1:34" ht="12.75" customHeight="1" x14ac:dyDescent="0.25">
      <c r="A861" s="352"/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  <c r="L861" s="352"/>
      <c r="M861" s="352"/>
      <c r="N861" s="352"/>
      <c r="O861" s="352"/>
      <c r="P861" s="352"/>
      <c r="Q861" s="352"/>
      <c r="R861" s="352"/>
      <c r="S861" s="352"/>
      <c r="T861" s="352"/>
      <c r="U861" s="352"/>
      <c r="V861" s="352"/>
      <c r="W861" s="352"/>
      <c r="X861" s="352"/>
      <c r="Y861" s="352"/>
      <c r="Z861" s="352"/>
      <c r="AA861" s="352"/>
      <c r="AB861" s="352"/>
      <c r="AC861" s="352"/>
      <c r="AD861" s="352"/>
      <c r="AE861" s="352"/>
      <c r="AF861" s="352"/>
      <c r="AG861" s="352"/>
      <c r="AH861" s="352"/>
    </row>
    <row r="862" spans="1:34" ht="12.75" customHeight="1" x14ac:dyDescent="0.25">
      <c r="A862" s="352"/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  <c r="L862" s="352"/>
      <c r="M862" s="352"/>
      <c r="N862" s="352"/>
      <c r="O862" s="352"/>
      <c r="P862" s="352"/>
      <c r="Q862" s="352"/>
      <c r="R862" s="352"/>
      <c r="S862" s="352"/>
      <c r="T862" s="352"/>
      <c r="U862" s="352"/>
      <c r="V862" s="352"/>
      <c r="W862" s="352"/>
      <c r="X862" s="352"/>
      <c r="Y862" s="352"/>
      <c r="Z862" s="352"/>
      <c r="AA862" s="352"/>
      <c r="AB862" s="352"/>
      <c r="AC862" s="352"/>
      <c r="AD862" s="352"/>
      <c r="AE862" s="352"/>
      <c r="AF862" s="352"/>
      <c r="AG862" s="352"/>
      <c r="AH862" s="352"/>
    </row>
    <row r="863" spans="1:34" ht="12.75" customHeight="1" x14ac:dyDescent="0.25">
      <c r="A863" s="352"/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  <c r="L863" s="352"/>
      <c r="M863" s="352"/>
      <c r="N863" s="352"/>
      <c r="O863" s="352"/>
      <c r="P863" s="352"/>
      <c r="Q863" s="352"/>
      <c r="R863" s="352"/>
      <c r="S863" s="352"/>
      <c r="T863" s="352"/>
      <c r="U863" s="352"/>
      <c r="V863" s="352"/>
      <c r="W863" s="352"/>
      <c r="X863" s="352"/>
      <c r="Y863" s="352"/>
      <c r="Z863" s="352"/>
      <c r="AA863" s="352"/>
      <c r="AB863" s="352"/>
      <c r="AC863" s="352"/>
      <c r="AD863" s="352"/>
      <c r="AE863" s="352"/>
      <c r="AF863" s="352"/>
      <c r="AG863" s="352"/>
      <c r="AH863" s="352"/>
    </row>
    <row r="864" spans="1:34" ht="12.75" customHeight="1" x14ac:dyDescent="0.25">
      <c r="A864" s="352"/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  <c r="L864" s="352"/>
      <c r="M864" s="352"/>
      <c r="N864" s="352"/>
      <c r="O864" s="352"/>
      <c r="P864" s="352"/>
      <c r="Q864" s="352"/>
      <c r="R864" s="352"/>
      <c r="S864" s="352"/>
      <c r="T864" s="352"/>
      <c r="U864" s="352"/>
      <c r="V864" s="352"/>
      <c r="W864" s="352"/>
      <c r="X864" s="352"/>
      <c r="Y864" s="352"/>
      <c r="Z864" s="352"/>
      <c r="AA864" s="352"/>
      <c r="AB864" s="352"/>
      <c r="AC864" s="352"/>
      <c r="AD864" s="352"/>
      <c r="AE864" s="352"/>
      <c r="AF864" s="352"/>
      <c r="AG864" s="352"/>
      <c r="AH864" s="352"/>
    </row>
    <row r="865" spans="1:34" ht="12.75" customHeight="1" x14ac:dyDescent="0.25">
      <c r="A865" s="352"/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  <c r="L865" s="352"/>
      <c r="M865" s="352"/>
      <c r="N865" s="352"/>
      <c r="O865" s="352"/>
      <c r="P865" s="352"/>
      <c r="Q865" s="352"/>
      <c r="R865" s="352"/>
      <c r="S865" s="352"/>
      <c r="T865" s="352"/>
      <c r="U865" s="352"/>
      <c r="V865" s="352"/>
      <c r="W865" s="352"/>
      <c r="X865" s="352"/>
      <c r="Y865" s="352"/>
      <c r="Z865" s="352"/>
      <c r="AA865" s="352"/>
      <c r="AB865" s="352"/>
      <c r="AC865" s="352"/>
      <c r="AD865" s="352"/>
      <c r="AE865" s="352"/>
      <c r="AF865" s="352"/>
      <c r="AG865" s="352"/>
      <c r="AH865" s="352"/>
    </row>
    <row r="866" spans="1:34" ht="12.75" customHeight="1" x14ac:dyDescent="0.25">
      <c r="A866" s="352"/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  <c r="L866" s="352"/>
      <c r="M866" s="352"/>
      <c r="N866" s="352"/>
      <c r="O866" s="352"/>
      <c r="P866" s="352"/>
      <c r="Q866" s="352"/>
      <c r="R866" s="352"/>
      <c r="S866" s="352"/>
      <c r="T866" s="352"/>
      <c r="U866" s="352"/>
      <c r="V866" s="352"/>
      <c r="W866" s="352"/>
      <c r="X866" s="352"/>
      <c r="Y866" s="352"/>
      <c r="Z866" s="352"/>
      <c r="AA866" s="352"/>
      <c r="AB866" s="352"/>
      <c r="AC866" s="352"/>
      <c r="AD866" s="352"/>
      <c r="AE866" s="352"/>
      <c r="AF866" s="352"/>
      <c r="AG866" s="352"/>
      <c r="AH866" s="352"/>
    </row>
    <row r="867" spans="1:34" ht="12.75" customHeight="1" x14ac:dyDescent="0.25">
      <c r="A867" s="352"/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  <c r="L867" s="352"/>
      <c r="M867" s="352"/>
      <c r="N867" s="352"/>
      <c r="O867" s="352"/>
      <c r="P867" s="352"/>
      <c r="Q867" s="352"/>
      <c r="R867" s="352"/>
      <c r="S867" s="352"/>
      <c r="T867" s="352"/>
      <c r="U867" s="352"/>
      <c r="V867" s="352"/>
      <c r="W867" s="352"/>
      <c r="X867" s="352"/>
      <c r="Y867" s="352"/>
      <c r="Z867" s="352"/>
      <c r="AA867" s="352"/>
      <c r="AB867" s="352"/>
      <c r="AC867" s="352"/>
      <c r="AD867" s="352"/>
      <c r="AE867" s="352"/>
      <c r="AF867" s="352"/>
      <c r="AG867" s="352"/>
      <c r="AH867" s="352"/>
    </row>
    <row r="868" spans="1:34" ht="12.75" customHeight="1" x14ac:dyDescent="0.25">
      <c r="A868" s="352"/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  <c r="L868" s="352"/>
      <c r="M868" s="352"/>
      <c r="N868" s="352"/>
      <c r="O868" s="352"/>
      <c r="P868" s="352"/>
      <c r="Q868" s="352"/>
      <c r="R868" s="352"/>
      <c r="S868" s="352"/>
      <c r="T868" s="352"/>
      <c r="U868" s="352"/>
      <c r="V868" s="352"/>
      <c r="W868" s="352"/>
      <c r="X868" s="352"/>
      <c r="Y868" s="352"/>
      <c r="Z868" s="352"/>
      <c r="AA868" s="352"/>
      <c r="AB868" s="352"/>
      <c r="AC868" s="352"/>
      <c r="AD868" s="352"/>
      <c r="AE868" s="352"/>
      <c r="AF868" s="352"/>
      <c r="AG868" s="352"/>
      <c r="AH868" s="352"/>
    </row>
    <row r="869" spans="1:34" ht="12.75" customHeight="1" x14ac:dyDescent="0.25">
      <c r="A869" s="352"/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  <c r="L869" s="352"/>
      <c r="M869" s="352"/>
      <c r="N869" s="352"/>
      <c r="O869" s="352"/>
      <c r="P869" s="352"/>
      <c r="Q869" s="352"/>
      <c r="R869" s="352"/>
      <c r="S869" s="352"/>
      <c r="T869" s="352"/>
      <c r="U869" s="352"/>
      <c r="V869" s="352"/>
      <c r="W869" s="352"/>
      <c r="X869" s="352"/>
      <c r="Y869" s="352"/>
      <c r="Z869" s="352"/>
      <c r="AA869" s="352"/>
      <c r="AB869" s="352"/>
      <c r="AC869" s="352"/>
      <c r="AD869" s="352"/>
      <c r="AE869" s="352"/>
      <c r="AF869" s="352"/>
      <c r="AG869" s="352"/>
      <c r="AH869" s="352"/>
    </row>
    <row r="870" spans="1:34" ht="12.75" customHeight="1" x14ac:dyDescent="0.25">
      <c r="A870" s="352"/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  <c r="L870" s="352"/>
      <c r="M870" s="352"/>
      <c r="N870" s="352"/>
      <c r="O870" s="352"/>
      <c r="P870" s="352"/>
      <c r="Q870" s="352"/>
      <c r="R870" s="352"/>
      <c r="S870" s="352"/>
      <c r="T870" s="352"/>
      <c r="U870" s="352"/>
      <c r="V870" s="352"/>
      <c r="W870" s="352"/>
      <c r="X870" s="352"/>
      <c r="Y870" s="352"/>
      <c r="Z870" s="352"/>
      <c r="AA870" s="352"/>
      <c r="AB870" s="352"/>
      <c r="AC870" s="352"/>
      <c r="AD870" s="352"/>
      <c r="AE870" s="352"/>
      <c r="AF870" s="352"/>
      <c r="AG870" s="352"/>
      <c r="AH870" s="352"/>
    </row>
    <row r="871" spans="1:34" ht="12.75" customHeight="1" x14ac:dyDescent="0.25">
      <c r="A871" s="352"/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  <c r="L871" s="352"/>
      <c r="M871" s="352"/>
      <c r="N871" s="352"/>
      <c r="O871" s="352"/>
      <c r="P871" s="352"/>
      <c r="Q871" s="352"/>
      <c r="R871" s="352"/>
      <c r="S871" s="352"/>
      <c r="T871" s="352"/>
      <c r="U871" s="352"/>
      <c r="V871" s="352"/>
      <c r="W871" s="352"/>
      <c r="X871" s="352"/>
      <c r="Y871" s="352"/>
      <c r="Z871" s="352"/>
      <c r="AA871" s="352"/>
      <c r="AB871" s="352"/>
      <c r="AC871" s="352"/>
      <c r="AD871" s="352"/>
      <c r="AE871" s="352"/>
      <c r="AF871" s="352"/>
      <c r="AG871" s="352"/>
      <c r="AH871" s="352"/>
    </row>
    <row r="872" spans="1:34" ht="12.75" customHeight="1" x14ac:dyDescent="0.25">
      <c r="A872" s="352"/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  <c r="L872" s="352"/>
      <c r="M872" s="352"/>
      <c r="N872" s="352"/>
      <c r="O872" s="352"/>
      <c r="P872" s="352"/>
      <c r="Q872" s="352"/>
      <c r="R872" s="352"/>
      <c r="S872" s="352"/>
      <c r="T872" s="352"/>
      <c r="U872" s="352"/>
      <c r="V872" s="352"/>
      <c r="W872" s="352"/>
      <c r="X872" s="352"/>
      <c r="Y872" s="352"/>
      <c r="Z872" s="352"/>
      <c r="AA872" s="352"/>
      <c r="AB872" s="352"/>
      <c r="AC872" s="352"/>
      <c r="AD872" s="352"/>
      <c r="AE872" s="352"/>
      <c r="AF872" s="352"/>
      <c r="AG872" s="352"/>
      <c r="AH872" s="352"/>
    </row>
    <row r="873" spans="1:34" ht="12.75" customHeight="1" x14ac:dyDescent="0.25">
      <c r="A873" s="352"/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  <c r="L873" s="352"/>
      <c r="M873" s="352"/>
      <c r="N873" s="352"/>
      <c r="O873" s="352"/>
      <c r="P873" s="352"/>
      <c r="Q873" s="352"/>
      <c r="R873" s="352"/>
      <c r="S873" s="352"/>
      <c r="T873" s="352"/>
      <c r="U873" s="352"/>
      <c r="V873" s="352"/>
      <c r="W873" s="352"/>
      <c r="X873" s="352"/>
      <c r="Y873" s="352"/>
      <c r="Z873" s="352"/>
      <c r="AA873" s="352"/>
      <c r="AB873" s="352"/>
      <c r="AC873" s="352"/>
      <c r="AD873" s="352"/>
      <c r="AE873" s="352"/>
      <c r="AF873" s="352"/>
      <c r="AG873" s="352"/>
      <c r="AH873" s="352"/>
    </row>
    <row r="874" spans="1:34" ht="12.75" customHeight="1" x14ac:dyDescent="0.25">
      <c r="A874" s="352"/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  <c r="L874" s="352"/>
      <c r="M874" s="352"/>
      <c r="N874" s="352"/>
      <c r="O874" s="352"/>
      <c r="P874" s="352"/>
      <c r="Q874" s="352"/>
      <c r="R874" s="352"/>
      <c r="S874" s="352"/>
      <c r="T874" s="352"/>
      <c r="U874" s="352"/>
      <c r="V874" s="352"/>
      <c r="W874" s="352"/>
      <c r="X874" s="352"/>
      <c r="Y874" s="352"/>
      <c r="Z874" s="352"/>
      <c r="AA874" s="352"/>
      <c r="AB874" s="352"/>
      <c r="AC874" s="352"/>
      <c r="AD874" s="352"/>
      <c r="AE874" s="352"/>
      <c r="AF874" s="352"/>
      <c r="AG874" s="352"/>
      <c r="AH874" s="352"/>
    </row>
    <row r="875" spans="1:34" ht="12.75" customHeight="1" x14ac:dyDescent="0.25">
      <c r="A875" s="352"/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  <c r="L875" s="352"/>
      <c r="M875" s="352"/>
      <c r="N875" s="352"/>
      <c r="O875" s="352"/>
      <c r="P875" s="352"/>
      <c r="Q875" s="352"/>
      <c r="R875" s="352"/>
      <c r="S875" s="352"/>
      <c r="T875" s="352"/>
      <c r="U875" s="352"/>
      <c r="V875" s="352"/>
      <c r="W875" s="352"/>
      <c r="X875" s="352"/>
      <c r="Y875" s="352"/>
      <c r="Z875" s="352"/>
      <c r="AA875" s="352"/>
      <c r="AB875" s="352"/>
      <c r="AC875" s="352"/>
      <c r="AD875" s="352"/>
      <c r="AE875" s="352"/>
      <c r="AF875" s="352"/>
      <c r="AG875" s="352"/>
      <c r="AH875" s="352"/>
    </row>
    <row r="876" spans="1:34" ht="12.75" customHeight="1" x14ac:dyDescent="0.25">
      <c r="A876" s="352"/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  <c r="L876" s="352"/>
      <c r="M876" s="352"/>
      <c r="N876" s="352"/>
      <c r="O876" s="352"/>
      <c r="P876" s="352"/>
      <c r="Q876" s="352"/>
      <c r="R876" s="352"/>
      <c r="S876" s="352"/>
      <c r="T876" s="352"/>
      <c r="U876" s="352"/>
      <c r="V876" s="352"/>
      <c r="W876" s="352"/>
      <c r="X876" s="352"/>
      <c r="Y876" s="352"/>
      <c r="Z876" s="352"/>
      <c r="AA876" s="352"/>
      <c r="AB876" s="352"/>
      <c r="AC876" s="352"/>
      <c r="AD876" s="352"/>
      <c r="AE876" s="352"/>
      <c r="AF876" s="352"/>
      <c r="AG876" s="352"/>
      <c r="AH876" s="352"/>
    </row>
    <row r="877" spans="1:34" ht="12.75" customHeight="1" x14ac:dyDescent="0.25">
      <c r="A877" s="352"/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  <c r="L877" s="352"/>
      <c r="M877" s="352"/>
      <c r="N877" s="352"/>
      <c r="O877" s="352"/>
      <c r="P877" s="352"/>
      <c r="Q877" s="352"/>
      <c r="R877" s="352"/>
      <c r="S877" s="352"/>
      <c r="T877" s="352"/>
      <c r="U877" s="352"/>
      <c r="V877" s="352"/>
      <c r="W877" s="352"/>
      <c r="X877" s="352"/>
      <c r="Y877" s="352"/>
      <c r="Z877" s="352"/>
      <c r="AA877" s="352"/>
      <c r="AB877" s="352"/>
      <c r="AC877" s="352"/>
      <c r="AD877" s="352"/>
      <c r="AE877" s="352"/>
      <c r="AF877" s="352"/>
      <c r="AG877" s="352"/>
      <c r="AH877" s="352"/>
    </row>
    <row r="878" spans="1:34" ht="12.75" customHeight="1" x14ac:dyDescent="0.25">
      <c r="A878" s="352"/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  <c r="L878" s="352"/>
      <c r="M878" s="352"/>
      <c r="N878" s="352"/>
      <c r="O878" s="352"/>
      <c r="P878" s="352"/>
      <c r="Q878" s="352"/>
      <c r="R878" s="352"/>
      <c r="S878" s="352"/>
      <c r="T878" s="352"/>
      <c r="U878" s="352"/>
      <c r="V878" s="352"/>
      <c r="W878" s="352"/>
      <c r="X878" s="352"/>
      <c r="Y878" s="352"/>
      <c r="Z878" s="352"/>
      <c r="AA878" s="352"/>
      <c r="AB878" s="352"/>
      <c r="AC878" s="352"/>
      <c r="AD878" s="352"/>
      <c r="AE878" s="352"/>
      <c r="AF878" s="352"/>
      <c r="AG878" s="352"/>
      <c r="AH878" s="352"/>
    </row>
    <row r="879" spans="1:34" ht="12.75" customHeight="1" x14ac:dyDescent="0.25">
      <c r="A879" s="352"/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  <c r="L879" s="352"/>
      <c r="M879" s="352"/>
      <c r="N879" s="352"/>
      <c r="O879" s="352"/>
      <c r="P879" s="352"/>
      <c r="Q879" s="352"/>
      <c r="R879" s="352"/>
      <c r="S879" s="352"/>
      <c r="T879" s="352"/>
      <c r="U879" s="352"/>
      <c r="V879" s="352"/>
      <c r="W879" s="352"/>
      <c r="X879" s="352"/>
      <c r="Y879" s="352"/>
      <c r="Z879" s="352"/>
      <c r="AA879" s="352"/>
      <c r="AB879" s="352"/>
      <c r="AC879" s="352"/>
      <c r="AD879" s="352"/>
      <c r="AE879" s="352"/>
      <c r="AF879" s="352"/>
      <c r="AG879" s="352"/>
      <c r="AH879" s="352"/>
    </row>
    <row r="880" spans="1:34" ht="12.75" customHeight="1" x14ac:dyDescent="0.25">
      <c r="A880" s="352"/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  <c r="L880" s="352"/>
      <c r="M880" s="352"/>
      <c r="N880" s="352"/>
      <c r="O880" s="352"/>
      <c r="P880" s="352"/>
      <c r="Q880" s="352"/>
      <c r="R880" s="352"/>
      <c r="S880" s="352"/>
      <c r="T880" s="352"/>
      <c r="U880" s="352"/>
      <c r="V880" s="352"/>
      <c r="W880" s="352"/>
      <c r="X880" s="352"/>
      <c r="Y880" s="352"/>
      <c r="Z880" s="352"/>
      <c r="AA880" s="352"/>
      <c r="AB880" s="352"/>
      <c r="AC880" s="352"/>
      <c r="AD880" s="352"/>
      <c r="AE880" s="352"/>
      <c r="AF880" s="352"/>
      <c r="AG880" s="352"/>
      <c r="AH880" s="352"/>
    </row>
    <row r="881" spans="1:34" ht="12.75" customHeight="1" x14ac:dyDescent="0.25">
      <c r="A881" s="352"/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  <c r="L881" s="352"/>
      <c r="M881" s="352"/>
      <c r="N881" s="352"/>
      <c r="O881" s="352"/>
      <c r="P881" s="352"/>
      <c r="Q881" s="352"/>
      <c r="R881" s="352"/>
      <c r="S881" s="352"/>
      <c r="T881" s="352"/>
      <c r="U881" s="352"/>
      <c r="V881" s="352"/>
      <c r="W881" s="352"/>
      <c r="X881" s="352"/>
      <c r="Y881" s="352"/>
      <c r="Z881" s="352"/>
      <c r="AA881" s="352"/>
      <c r="AB881" s="352"/>
      <c r="AC881" s="352"/>
      <c r="AD881" s="352"/>
      <c r="AE881" s="352"/>
      <c r="AF881" s="352"/>
      <c r="AG881" s="352"/>
      <c r="AH881" s="352"/>
    </row>
    <row r="882" spans="1:34" ht="12.75" customHeight="1" x14ac:dyDescent="0.25">
      <c r="A882" s="352"/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  <c r="L882" s="352"/>
      <c r="M882" s="352"/>
      <c r="N882" s="352"/>
      <c r="O882" s="352"/>
      <c r="P882" s="352"/>
      <c r="Q882" s="352"/>
      <c r="R882" s="352"/>
      <c r="S882" s="352"/>
      <c r="T882" s="352"/>
      <c r="U882" s="352"/>
      <c r="V882" s="352"/>
      <c r="W882" s="352"/>
      <c r="X882" s="352"/>
      <c r="Y882" s="352"/>
      <c r="Z882" s="352"/>
      <c r="AA882" s="352"/>
      <c r="AB882" s="352"/>
      <c r="AC882" s="352"/>
      <c r="AD882" s="352"/>
      <c r="AE882" s="352"/>
      <c r="AF882" s="352"/>
      <c r="AG882" s="352"/>
      <c r="AH882" s="352"/>
    </row>
    <row r="883" spans="1:34" ht="12.75" customHeight="1" x14ac:dyDescent="0.25">
      <c r="A883" s="352"/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  <c r="L883" s="352"/>
      <c r="M883" s="352"/>
      <c r="N883" s="352"/>
      <c r="O883" s="352"/>
      <c r="P883" s="352"/>
      <c r="Q883" s="352"/>
      <c r="R883" s="352"/>
      <c r="S883" s="352"/>
      <c r="T883" s="352"/>
      <c r="U883" s="352"/>
      <c r="V883" s="352"/>
      <c r="W883" s="352"/>
      <c r="X883" s="352"/>
      <c r="Y883" s="352"/>
      <c r="Z883" s="352"/>
      <c r="AA883" s="352"/>
      <c r="AB883" s="352"/>
      <c r="AC883" s="352"/>
      <c r="AD883" s="352"/>
      <c r="AE883" s="352"/>
      <c r="AF883" s="352"/>
      <c r="AG883" s="352"/>
      <c r="AH883" s="352"/>
    </row>
    <row r="884" spans="1:34" ht="12.75" customHeight="1" x14ac:dyDescent="0.25">
      <c r="A884" s="352"/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  <c r="L884" s="352"/>
      <c r="M884" s="352"/>
      <c r="N884" s="352"/>
      <c r="O884" s="352"/>
      <c r="P884" s="352"/>
      <c r="Q884" s="352"/>
      <c r="R884" s="352"/>
      <c r="S884" s="352"/>
      <c r="T884" s="352"/>
      <c r="U884" s="352"/>
      <c r="V884" s="352"/>
      <c r="W884" s="352"/>
      <c r="X884" s="352"/>
      <c r="Y884" s="352"/>
      <c r="Z884" s="352"/>
      <c r="AA884" s="352"/>
      <c r="AB884" s="352"/>
      <c r="AC884" s="352"/>
      <c r="AD884" s="352"/>
      <c r="AE884" s="352"/>
      <c r="AF884" s="352"/>
      <c r="AG884" s="352"/>
      <c r="AH884" s="352"/>
    </row>
    <row r="885" spans="1:34" ht="12.75" customHeight="1" x14ac:dyDescent="0.25">
      <c r="A885" s="352"/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  <c r="L885" s="352"/>
      <c r="M885" s="352"/>
      <c r="N885" s="352"/>
      <c r="O885" s="352"/>
      <c r="P885" s="352"/>
      <c r="Q885" s="352"/>
      <c r="R885" s="352"/>
      <c r="S885" s="352"/>
      <c r="T885" s="352"/>
      <c r="U885" s="352"/>
      <c r="V885" s="352"/>
      <c r="W885" s="352"/>
      <c r="X885" s="352"/>
      <c r="Y885" s="352"/>
      <c r="Z885" s="352"/>
      <c r="AA885" s="352"/>
      <c r="AB885" s="352"/>
      <c r="AC885" s="352"/>
      <c r="AD885" s="352"/>
      <c r="AE885" s="352"/>
      <c r="AF885" s="352"/>
      <c r="AG885" s="352"/>
      <c r="AH885" s="352"/>
    </row>
    <row r="886" spans="1:34" ht="12.75" customHeight="1" x14ac:dyDescent="0.25">
      <c r="A886" s="352"/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  <c r="L886" s="352"/>
      <c r="M886" s="352"/>
      <c r="N886" s="352"/>
      <c r="O886" s="352"/>
      <c r="P886" s="352"/>
      <c r="Q886" s="352"/>
      <c r="R886" s="352"/>
      <c r="S886" s="352"/>
      <c r="T886" s="352"/>
      <c r="U886" s="352"/>
      <c r="V886" s="352"/>
      <c r="W886" s="352"/>
      <c r="X886" s="352"/>
      <c r="Y886" s="352"/>
      <c r="Z886" s="352"/>
      <c r="AA886" s="352"/>
      <c r="AB886" s="352"/>
      <c r="AC886" s="352"/>
      <c r="AD886" s="352"/>
      <c r="AE886" s="352"/>
      <c r="AF886" s="352"/>
      <c r="AG886" s="352"/>
      <c r="AH886" s="352"/>
    </row>
    <row r="887" spans="1:34" ht="12.75" customHeight="1" x14ac:dyDescent="0.25">
      <c r="A887" s="352"/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  <c r="L887" s="352"/>
      <c r="M887" s="352"/>
      <c r="N887" s="352"/>
      <c r="O887" s="352"/>
      <c r="P887" s="352"/>
      <c r="Q887" s="352"/>
      <c r="R887" s="352"/>
      <c r="S887" s="352"/>
      <c r="T887" s="352"/>
      <c r="U887" s="352"/>
      <c r="V887" s="352"/>
      <c r="W887" s="352"/>
      <c r="X887" s="352"/>
      <c r="Y887" s="352"/>
      <c r="Z887" s="352"/>
      <c r="AA887" s="352"/>
      <c r="AB887" s="352"/>
      <c r="AC887" s="352"/>
      <c r="AD887" s="352"/>
      <c r="AE887" s="352"/>
      <c r="AF887" s="352"/>
      <c r="AG887" s="352"/>
      <c r="AH887" s="352"/>
    </row>
    <row r="888" spans="1:34" ht="12.75" customHeight="1" x14ac:dyDescent="0.25">
      <c r="A888" s="352"/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  <c r="L888" s="352"/>
      <c r="M888" s="352"/>
      <c r="N888" s="352"/>
      <c r="O888" s="352"/>
      <c r="P888" s="352"/>
      <c r="Q888" s="352"/>
      <c r="R888" s="352"/>
      <c r="S888" s="352"/>
      <c r="T888" s="352"/>
      <c r="U888" s="352"/>
      <c r="V888" s="352"/>
      <c r="W888" s="352"/>
      <c r="X888" s="352"/>
      <c r="Y888" s="352"/>
      <c r="Z888" s="352"/>
      <c r="AA888" s="352"/>
      <c r="AB888" s="352"/>
      <c r="AC888" s="352"/>
      <c r="AD888" s="352"/>
      <c r="AE888" s="352"/>
      <c r="AF888" s="352"/>
      <c r="AG888" s="352"/>
      <c r="AH888" s="352"/>
    </row>
    <row r="889" spans="1:34" ht="12.75" customHeight="1" x14ac:dyDescent="0.25">
      <c r="A889" s="352"/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  <c r="L889" s="352"/>
      <c r="M889" s="352"/>
      <c r="N889" s="352"/>
      <c r="O889" s="352"/>
      <c r="P889" s="352"/>
      <c r="Q889" s="352"/>
      <c r="R889" s="352"/>
      <c r="S889" s="352"/>
      <c r="T889" s="352"/>
      <c r="U889" s="352"/>
      <c r="V889" s="352"/>
      <c r="W889" s="352"/>
      <c r="X889" s="352"/>
      <c r="Y889" s="352"/>
      <c r="Z889" s="352"/>
      <c r="AA889" s="352"/>
      <c r="AB889" s="352"/>
      <c r="AC889" s="352"/>
      <c r="AD889" s="352"/>
      <c r="AE889" s="352"/>
      <c r="AF889" s="352"/>
      <c r="AG889" s="352"/>
      <c r="AH889" s="352"/>
    </row>
    <row r="890" spans="1:34" ht="12.75" customHeight="1" x14ac:dyDescent="0.25">
      <c r="A890" s="352"/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  <c r="L890" s="352"/>
      <c r="M890" s="352"/>
      <c r="N890" s="352"/>
      <c r="O890" s="352"/>
      <c r="P890" s="352"/>
      <c r="Q890" s="352"/>
      <c r="R890" s="352"/>
      <c r="S890" s="352"/>
      <c r="T890" s="352"/>
      <c r="U890" s="352"/>
      <c r="V890" s="352"/>
      <c r="W890" s="352"/>
      <c r="X890" s="352"/>
      <c r="Y890" s="352"/>
      <c r="Z890" s="352"/>
      <c r="AA890" s="352"/>
      <c r="AB890" s="352"/>
      <c r="AC890" s="352"/>
      <c r="AD890" s="352"/>
      <c r="AE890" s="352"/>
      <c r="AF890" s="352"/>
      <c r="AG890" s="352"/>
      <c r="AH890" s="352"/>
    </row>
    <row r="891" spans="1:34" ht="12.75" customHeight="1" x14ac:dyDescent="0.25">
      <c r="A891" s="352"/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  <c r="L891" s="352"/>
      <c r="M891" s="352"/>
      <c r="N891" s="352"/>
      <c r="O891" s="352"/>
      <c r="P891" s="352"/>
      <c r="Q891" s="352"/>
      <c r="R891" s="352"/>
      <c r="S891" s="352"/>
      <c r="T891" s="352"/>
      <c r="U891" s="352"/>
      <c r="V891" s="352"/>
      <c r="W891" s="352"/>
      <c r="X891" s="352"/>
      <c r="Y891" s="352"/>
      <c r="Z891" s="352"/>
      <c r="AA891" s="352"/>
      <c r="AB891" s="352"/>
      <c r="AC891" s="352"/>
      <c r="AD891" s="352"/>
      <c r="AE891" s="352"/>
      <c r="AF891" s="352"/>
      <c r="AG891" s="352"/>
      <c r="AH891" s="352"/>
    </row>
    <row r="892" spans="1:34" ht="12.75" customHeight="1" x14ac:dyDescent="0.25">
      <c r="A892" s="352"/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  <c r="L892" s="352"/>
      <c r="M892" s="352"/>
      <c r="N892" s="352"/>
      <c r="O892" s="352"/>
      <c r="P892" s="352"/>
      <c r="Q892" s="352"/>
      <c r="R892" s="352"/>
      <c r="S892" s="352"/>
      <c r="T892" s="352"/>
      <c r="U892" s="352"/>
      <c r="V892" s="352"/>
      <c r="W892" s="352"/>
      <c r="X892" s="352"/>
      <c r="Y892" s="352"/>
      <c r="Z892" s="352"/>
      <c r="AA892" s="352"/>
      <c r="AB892" s="352"/>
      <c r="AC892" s="352"/>
      <c r="AD892" s="352"/>
      <c r="AE892" s="352"/>
      <c r="AF892" s="352"/>
      <c r="AG892" s="352"/>
      <c r="AH892" s="352"/>
    </row>
    <row r="893" spans="1:34" ht="12.75" customHeight="1" x14ac:dyDescent="0.25">
      <c r="A893" s="352"/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  <c r="L893" s="352"/>
      <c r="M893" s="352"/>
      <c r="N893" s="352"/>
      <c r="O893" s="352"/>
      <c r="P893" s="352"/>
      <c r="Q893" s="352"/>
      <c r="R893" s="352"/>
      <c r="S893" s="352"/>
      <c r="T893" s="352"/>
      <c r="U893" s="352"/>
      <c r="V893" s="352"/>
      <c r="W893" s="352"/>
      <c r="X893" s="352"/>
      <c r="Y893" s="352"/>
      <c r="Z893" s="352"/>
      <c r="AA893" s="352"/>
      <c r="AB893" s="352"/>
      <c r="AC893" s="352"/>
      <c r="AD893" s="352"/>
      <c r="AE893" s="352"/>
      <c r="AF893" s="352"/>
      <c r="AG893" s="352"/>
      <c r="AH893" s="352"/>
    </row>
    <row r="894" spans="1:34" ht="12.75" customHeight="1" x14ac:dyDescent="0.25">
      <c r="A894" s="352"/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  <c r="L894" s="352"/>
      <c r="M894" s="352"/>
      <c r="N894" s="352"/>
      <c r="O894" s="352"/>
      <c r="P894" s="352"/>
      <c r="Q894" s="352"/>
      <c r="R894" s="352"/>
      <c r="S894" s="352"/>
      <c r="T894" s="352"/>
      <c r="U894" s="352"/>
      <c r="V894" s="352"/>
      <c r="W894" s="352"/>
      <c r="X894" s="352"/>
      <c r="Y894" s="352"/>
      <c r="Z894" s="352"/>
      <c r="AA894" s="352"/>
      <c r="AB894" s="352"/>
      <c r="AC894" s="352"/>
      <c r="AD894" s="352"/>
      <c r="AE894" s="352"/>
      <c r="AF894" s="352"/>
      <c r="AG894" s="352"/>
      <c r="AH894" s="352"/>
    </row>
    <row r="895" spans="1:34" ht="12.75" customHeight="1" x14ac:dyDescent="0.25">
      <c r="A895" s="352"/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  <c r="L895" s="352"/>
      <c r="M895" s="352"/>
      <c r="N895" s="352"/>
      <c r="O895" s="352"/>
      <c r="P895" s="352"/>
      <c r="Q895" s="352"/>
      <c r="R895" s="352"/>
      <c r="S895" s="352"/>
      <c r="T895" s="352"/>
      <c r="U895" s="352"/>
      <c r="V895" s="352"/>
      <c r="W895" s="352"/>
      <c r="X895" s="352"/>
      <c r="Y895" s="352"/>
      <c r="Z895" s="352"/>
      <c r="AA895" s="352"/>
      <c r="AB895" s="352"/>
      <c r="AC895" s="352"/>
      <c r="AD895" s="352"/>
      <c r="AE895" s="352"/>
      <c r="AF895" s="352"/>
      <c r="AG895" s="352"/>
      <c r="AH895" s="352"/>
    </row>
    <row r="896" spans="1:34" ht="12.75" customHeight="1" x14ac:dyDescent="0.25">
      <c r="A896" s="352"/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  <c r="L896" s="352"/>
      <c r="M896" s="352"/>
      <c r="N896" s="352"/>
      <c r="O896" s="352"/>
      <c r="P896" s="352"/>
      <c r="Q896" s="352"/>
      <c r="R896" s="352"/>
      <c r="S896" s="352"/>
      <c r="T896" s="352"/>
      <c r="U896" s="352"/>
      <c r="V896" s="352"/>
      <c r="W896" s="352"/>
      <c r="X896" s="352"/>
      <c r="Y896" s="352"/>
      <c r="Z896" s="352"/>
      <c r="AA896" s="352"/>
      <c r="AB896" s="352"/>
      <c r="AC896" s="352"/>
      <c r="AD896" s="352"/>
      <c r="AE896" s="352"/>
      <c r="AF896" s="352"/>
      <c r="AG896" s="352"/>
      <c r="AH896" s="352"/>
    </row>
    <row r="897" spans="1:34" ht="12.75" customHeight="1" x14ac:dyDescent="0.25">
      <c r="A897" s="352"/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  <c r="L897" s="352"/>
      <c r="M897" s="352"/>
      <c r="N897" s="352"/>
      <c r="O897" s="352"/>
      <c r="P897" s="352"/>
      <c r="Q897" s="352"/>
      <c r="R897" s="352"/>
      <c r="S897" s="352"/>
      <c r="T897" s="352"/>
      <c r="U897" s="352"/>
      <c r="V897" s="352"/>
      <c r="W897" s="352"/>
      <c r="X897" s="352"/>
      <c r="Y897" s="352"/>
      <c r="Z897" s="352"/>
      <c r="AA897" s="352"/>
      <c r="AB897" s="352"/>
      <c r="AC897" s="352"/>
      <c r="AD897" s="352"/>
      <c r="AE897" s="352"/>
      <c r="AF897" s="352"/>
      <c r="AG897" s="352"/>
      <c r="AH897" s="352"/>
    </row>
    <row r="898" spans="1:34" ht="12.75" customHeight="1" x14ac:dyDescent="0.25">
      <c r="A898" s="352"/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  <c r="L898" s="352"/>
      <c r="M898" s="352"/>
      <c r="N898" s="352"/>
      <c r="O898" s="352"/>
      <c r="P898" s="352"/>
      <c r="Q898" s="352"/>
      <c r="R898" s="352"/>
      <c r="S898" s="352"/>
      <c r="T898" s="352"/>
      <c r="U898" s="352"/>
      <c r="V898" s="352"/>
      <c r="W898" s="352"/>
      <c r="X898" s="352"/>
      <c r="Y898" s="352"/>
      <c r="Z898" s="352"/>
      <c r="AA898" s="352"/>
      <c r="AB898" s="352"/>
      <c r="AC898" s="352"/>
      <c r="AD898" s="352"/>
      <c r="AE898" s="352"/>
      <c r="AF898" s="352"/>
      <c r="AG898" s="352"/>
      <c r="AH898" s="352"/>
    </row>
    <row r="899" spans="1:34" ht="12.75" customHeight="1" x14ac:dyDescent="0.25">
      <c r="A899" s="352"/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  <c r="L899" s="352"/>
      <c r="M899" s="352"/>
      <c r="N899" s="352"/>
      <c r="O899" s="352"/>
      <c r="P899" s="352"/>
      <c r="Q899" s="352"/>
      <c r="R899" s="352"/>
      <c r="S899" s="352"/>
      <c r="T899" s="352"/>
      <c r="U899" s="352"/>
      <c r="V899" s="352"/>
      <c r="W899" s="352"/>
      <c r="X899" s="352"/>
      <c r="Y899" s="352"/>
      <c r="Z899" s="352"/>
      <c r="AA899" s="352"/>
      <c r="AB899" s="352"/>
      <c r="AC899" s="352"/>
      <c r="AD899" s="352"/>
      <c r="AE899" s="352"/>
      <c r="AF899" s="352"/>
      <c r="AG899" s="352"/>
      <c r="AH899" s="352"/>
    </row>
    <row r="900" spans="1:34" ht="12.75" customHeight="1" x14ac:dyDescent="0.25">
      <c r="A900" s="352"/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  <c r="L900" s="352"/>
      <c r="M900" s="352"/>
      <c r="N900" s="352"/>
      <c r="O900" s="352"/>
      <c r="P900" s="352"/>
      <c r="Q900" s="352"/>
      <c r="R900" s="352"/>
      <c r="S900" s="352"/>
      <c r="T900" s="352"/>
      <c r="U900" s="352"/>
      <c r="V900" s="352"/>
      <c r="W900" s="352"/>
      <c r="X900" s="352"/>
      <c r="Y900" s="352"/>
      <c r="Z900" s="352"/>
      <c r="AA900" s="352"/>
      <c r="AB900" s="352"/>
      <c r="AC900" s="352"/>
      <c r="AD900" s="352"/>
      <c r="AE900" s="352"/>
      <c r="AF900" s="352"/>
      <c r="AG900" s="352"/>
      <c r="AH900" s="352"/>
    </row>
    <row r="901" spans="1:34" ht="12.75" customHeight="1" x14ac:dyDescent="0.25">
      <c r="A901" s="352"/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  <c r="L901" s="352"/>
      <c r="M901" s="352"/>
      <c r="N901" s="352"/>
      <c r="O901" s="352"/>
      <c r="P901" s="352"/>
      <c r="Q901" s="352"/>
      <c r="R901" s="352"/>
      <c r="S901" s="352"/>
      <c r="T901" s="352"/>
      <c r="U901" s="352"/>
      <c r="V901" s="352"/>
      <c r="W901" s="352"/>
      <c r="X901" s="352"/>
      <c r="Y901" s="352"/>
      <c r="Z901" s="352"/>
      <c r="AA901" s="352"/>
      <c r="AB901" s="352"/>
      <c r="AC901" s="352"/>
      <c r="AD901" s="352"/>
      <c r="AE901" s="352"/>
      <c r="AF901" s="352"/>
      <c r="AG901" s="352"/>
      <c r="AH901" s="352"/>
    </row>
    <row r="902" spans="1:34" ht="12.75" customHeight="1" x14ac:dyDescent="0.25">
      <c r="A902" s="352"/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  <c r="L902" s="352"/>
      <c r="M902" s="352"/>
      <c r="N902" s="352"/>
      <c r="O902" s="352"/>
      <c r="P902" s="352"/>
      <c r="Q902" s="352"/>
      <c r="R902" s="352"/>
      <c r="S902" s="352"/>
      <c r="T902" s="352"/>
      <c r="U902" s="352"/>
      <c r="V902" s="352"/>
      <c r="W902" s="352"/>
      <c r="X902" s="352"/>
      <c r="Y902" s="352"/>
      <c r="Z902" s="352"/>
      <c r="AA902" s="352"/>
      <c r="AB902" s="352"/>
      <c r="AC902" s="352"/>
      <c r="AD902" s="352"/>
      <c r="AE902" s="352"/>
      <c r="AF902" s="352"/>
      <c r="AG902" s="352"/>
      <c r="AH902" s="352"/>
    </row>
    <row r="903" spans="1:34" ht="12.75" customHeight="1" x14ac:dyDescent="0.25">
      <c r="A903" s="352"/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  <c r="L903" s="352"/>
      <c r="M903" s="352"/>
      <c r="N903" s="352"/>
      <c r="O903" s="352"/>
      <c r="P903" s="352"/>
      <c r="Q903" s="352"/>
      <c r="R903" s="352"/>
      <c r="S903" s="352"/>
      <c r="T903" s="352"/>
      <c r="U903" s="352"/>
      <c r="V903" s="352"/>
      <c r="W903" s="352"/>
      <c r="X903" s="352"/>
      <c r="Y903" s="352"/>
      <c r="Z903" s="352"/>
      <c r="AA903" s="352"/>
      <c r="AB903" s="352"/>
      <c r="AC903" s="352"/>
      <c r="AD903" s="352"/>
      <c r="AE903" s="352"/>
      <c r="AF903" s="352"/>
      <c r="AG903" s="352"/>
      <c r="AH903" s="352"/>
    </row>
    <row r="904" spans="1:34" ht="12.75" customHeight="1" x14ac:dyDescent="0.25">
      <c r="A904" s="352"/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  <c r="L904" s="352"/>
      <c r="M904" s="352"/>
      <c r="N904" s="352"/>
      <c r="O904" s="352"/>
      <c r="P904" s="352"/>
      <c r="Q904" s="352"/>
      <c r="R904" s="352"/>
      <c r="S904" s="352"/>
      <c r="T904" s="352"/>
      <c r="U904" s="352"/>
      <c r="V904" s="352"/>
      <c r="W904" s="352"/>
      <c r="X904" s="352"/>
      <c r="Y904" s="352"/>
      <c r="Z904" s="352"/>
      <c r="AA904" s="352"/>
      <c r="AB904" s="352"/>
      <c r="AC904" s="352"/>
      <c r="AD904" s="352"/>
      <c r="AE904" s="352"/>
      <c r="AF904" s="352"/>
      <c r="AG904" s="352"/>
      <c r="AH904" s="352"/>
    </row>
    <row r="905" spans="1:34" ht="12.75" customHeight="1" x14ac:dyDescent="0.25">
      <c r="A905" s="352"/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  <c r="L905" s="352"/>
      <c r="M905" s="352"/>
      <c r="N905" s="352"/>
      <c r="O905" s="352"/>
      <c r="P905" s="352"/>
      <c r="Q905" s="352"/>
      <c r="R905" s="352"/>
      <c r="S905" s="352"/>
      <c r="T905" s="352"/>
      <c r="U905" s="352"/>
      <c r="V905" s="352"/>
      <c r="W905" s="352"/>
      <c r="X905" s="352"/>
      <c r="Y905" s="352"/>
      <c r="Z905" s="352"/>
      <c r="AA905" s="352"/>
      <c r="AB905" s="352"/>
      <c r="AC905" s="352"/>
      <c r="AD905" s="352"/>
      <c r="AE905" s="352"/>
      <c r="AF905" s="352"/>
      <c r="AG905" s="352"/>
      <c r="AH905" s="352"/>
    </row>
    <row r="906" spans="1:34" ht="12.75" customHeight="1" x14ac:dyDescent="0.25">
      <c r="A906" s="352"/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  <c r="L906" s="352"/>
      <c r="M906" s="352"/>
      <c r="N906" s="352"/>
      <c r="O906" s="352"/>
      <c r="P906" s="352"/>
      <c r="Q906" s="352"/>
      <c r="R906" s="352"/>
      <c r="S906" s="352"/>
      <c r="T906" s="352"/>
      <c r="U906" s="352"/>
      <c r="V906" s="352"/>
      <c r="W906" s="352"/>
      <c r="X906" s="352"/>
      <c r="Y906" s="352"/>
      <c r="Z906" s="352"/>
      <c r="AA906" s="352"/>
      <c r="AB906" s="352"/>
      <c r="AC906" s="352"/>
      <c r="AD906" s="352"/>
      <c r="AE906" s="352"/>
      <c r="AF906" s="352"/>
      <c r="AG906" s="352"/>
      <c r="AH906" s="352"/>
    </row>
    <row r="907" spans="1:34" ht="12.75" customHeight="1" x14ac:dyDescent="0.25">
      <c r="A907" s="352"/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  <c r="L907" s="352"/>
      <c r="M907" s="352"/>
      <c r="N907" s="352"/>
      <c r="O907" s="352"/>
      <c r="P907" s="352"/>
      <c r="Q907" s="352"/>
      <c r="R907" s="352"/>
      <c r="S907" s="352"/>
      <c r="T907" s="352"/>
      <c r="U907" s="352"/>
      <c r="V907" s="352"/>
      <c r="W907" s="352"/>
      <c r="X907" s="352"/>
      <c r="Y907" s="352"/>
      <c r="Z907" s="352"/>
      <c r="AA907" s="352"/>
      <c r="AB907" s="352"/>
      <c r="AC907" s="352"/>
      <c r="AD907" s="352"/>
      <c r="AE907" s="352"/>
      <c r="AF907" s="352"/>
      <c r="AG907" s="352"/>
      <c r="AH907" s="352"/>
    </row>
    <row r="908" spans="1:34" ht="12.75" customHeight="1" x14ac:dyDescent="0.25">
      <c r="A908" s="352"/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  <c r="L908" s="352"/>
      <c r="M908" s="352"/>
      <c r="N908" s="352"/>
      <c r="O908" s="352"/>
      <c r="P908" s="352"/>
      <c r="Q908" s="352"/>
      <c r="R908" s="352"/>
      <c r="S908" s="352"/>
      <c r="T908" s="352"/>
      <c r="U908" s="352"/>
      <c r="V908" s="352"/>
      <c r="W908" s="352"/>
      <c r="X908" s="352"/>
      <c r="Y908" s="352"/>
      <c r="Z908" s="352"/>
      <c r="AA908" s="352"/>
      <c r="AB908" s="352"/>
      <c r="AC908" s="352"/>
      <c r="AD908" s="352"/>
      <c r="AE908" s="352"/>
      <c r="AF908" s="352"/>
      <c r="AG908" s="352"/>
      <c r="AH908" s="352"/>
    </row>
    <row r="909" spans="1:34" ht="12.75" customHeight="1" x14ac:dyDescent="0.25">
      <c r="A909" s="352"/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  <c r="L909" s="352"/>
      <c r="M909" s="352"/>
      <c r="N909" s="352"/>
      <c r="O909" s="352"/>
      <c r="P909" s="352"/>
      <c r="Q909" s="352"/>
      <c r="R909" s="352"/>
      <c r="S909" s="352"/>
      <c r="T909" s="352"/>
      <c r="U909" s="352"/>
      <c r="V909" s="352"/>
      <c r="W909" s="352"/>
      <c r="X909" s="352"/>
      <c r="Y909" s="352"/>
      <c r="Z909" s="352"/>
      <c r="AA909" s="352"/>
      <c r="AB909" s="352"/>
      <c r="AC909" s="352"/>
      <c r="AD909" s="352"/>
      <c r="AE909" s="352"/>
      <c r="AF909" s="352"/>
      <c r="AG909" s="352"/>
      <c r="AH909" s="352"/>
    </row>
    <row r="910" spans="1:34" ht="12.75" customHeight="1" x14ac:dyDescent="0.25">
      <c r="A910" s="352"/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  <c r="L910" s="352"/>
      <c r="M910" s="352"/>
      <c r="N910" s="352"/>
      <c r="O910" s="352"/>
      <c r="P910" s="352"/>
      <c r="Q910" s="352"/>
      <c r="R910" s="352"/>
      <c r="S910" s="352"/>
      <c r="T910" s="352"/>
      <c r="U910" s="352"/>
      <c r="V910" s="352"/>
      <c r="W910" s="352"/>
      <c r="X910" s="352"/>
      <c r="Y910" s="352"/>
      <c r="Z910" s="352"/>
      <c r="AA910" s="352"/>
      <c r="AB910" s="352"/>
      <c r="AC910" s="352"/>
      <c r="AD910" s="352"/>
      <c r="AE910" s="352"/>
      <c r="AF910" s="352"/>
      <c r="AG910" s="352"/>
      <c r="AH910" s="352"/>
    </row>
    <row r="911" spans="1:34" ht="12.75" customHeight="1" x14ac:dyDescent="0.25">
      <c r="A911" s="352"/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  <c r="L911" s="352"/>
      <c r="M911" s="352"/>
      <c r="N911" s="352"/>
      <c r="O911" s="352"/>
      <c r="P911" s="352"/>
      <c r="Q911" s="352"/>
      <c r="R911" s="352"/>
      <c r="S911" s="352"/>
      <c r="T911" s="352"/>
      <c r="U911" s="352"/>
      <c r="V911" s="352"/>
      <c r="W911" s="352"/>
      <c r="X911" s="352"/>
      <c r="Y911" s="352"/>
      <c r="Z911" s="352"/>
      <c r="AA911" s="352"/>
      <c r="AB911" s="352"/>
      <c r="AC911" s="352"/>
      <c r="AD911" s="352"/>
      <c r="AE911" s="352"/>
      <c r="AF911" s="352"/>
      <c r="AG911" s="352"/>
      <c r="AH911" s="352"/>
    </row>
    <row r="912" spans="1:34" ht="12.75" customHeight="1" x14ac:dyDescent="0.25">
      <c r="A912" s="352"/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  <c r="L912" s="352"/>
      <c r="M912" s="352"/>
      <c r="N912" s="352"/>
      <c r="O912" s="352"/>
      <c r="P912" s="352"/>
      <c r="Q912" s="352"/>
      <c r="R912" s="352"/>
      <c r="S912" s="352"/>
      <c r="T912" s="352"/>
      <c r="U912" s="352"/>
      <c r="V912" s="352"/>
      <c r="W912" s="352"/>
      <c r="X912" s="352"/>
      <c r="Y912" s="352"/>
      <c r="Z912" s="352"/>
      <c r="AA912" s="352"/>
      <c r="AB912" s="352"/>
      <c r="AC912" s="352"/>
      <c r="AD912" s="352"/>
      <c r="AE912" s="352"/>
      <c r="AF912" s="352"/>
      <c r="AG912" s="352"/>
      <c r="AH912" s="352"/>
    </row>
    <row r="913" spans="1:34" ht="12.75" customHeight="1" x14ac:dyDescent="0.25">
      <c r="A913" s="352"/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  <c r="L913" s="352"/>
      <c r="M913" s="352"/>
      <c r="N913" s="352"/>
      <c r="O913" s="352"/>
      <c r="P913" s="352"/>
      <c r="Q913" s="352"/>
      <c r="R913" s="352"/>
      <c r="S913" s="352"/>
      <c r="T913" s="352"/>
      <c r="U913" s="352"/>
      <c r="V913" s="352"/>
      <c r="W913" s="352"/>
      <c r="X913" s="352"/>
      <c r="Y913" s="352"/>
      <c r="Z913" s="352"/>
      <c r="AA913" s="352"/>
      <c r="AB913" s="352"/>
      <c r="AC913" s="352"/>
      <c r="AD913" s="352"/>
      <c r="AE913" s="352"/>
      <c r="AF913" s="352"/>
      <c r="AG913" s="352"/>
      <c r="AH913" s="352"/>
    </row>
    <row r="914" spans="1:34" ht="12.75" customHeight="1" x14ac:dyDescent="0.25">
      <c r="A914" s="352"/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  <c r="L914" s="352"/>
      <c r="M914" s="352"/>
      <c r="N914" s="352"/>
      <c r="O914" s="352"/>
      <c r="P914" s="352"/>
      <c r="Q914" s="352"/>
      <c r="R914" s="352"/>
      <c r="S914" s="352"/>
      <c r="T914" s="352"/>
      <c r="U914" s="352"/>
      <c r="V914" s="352"/>
      <c r="W914" s="352"/>
      <c r="X914" s="352"/>
      <c r="Y914" s="352"/>
      <c r="Z914" s="352"/>
      <c r="AA914" s="352"/>
      <c r="AB914" s="352"/>
      <c r="AC914" s="352"/>
      <c r="AD914" s="352"/>
      <c r="AE914" s="352"/>
      <c r="AF914" s="352"/>
      <c r="AG914" s="352"/>
      <c r="AH914" s="352"/>
    </row>
    <row r="915" spans="1:34" ht="12.75" customHeight="1" x14ac:dyDescent="0.25">
      <c r="A915" s="352"/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  <c r="L915" s="352"/>
      <c r="M915" s="352"/>
      <c r="N915" s="352"/>
      <c r="O915" s="352"/>
      <c r="P915" s="352"/>
      <c r="Q915" s="352"/>
      <c r="R915" s="352"/>
      <c r="S915" s="352"/>
      <c r="T915" s="352"/>
      <c r="U915" s="352"/>
      <c r="V915" s="352"/>
      <c r="W915" s="352"/>
      <c r="X915" s="352"/>
      <c r="Y915" s="352"/>
      <c r="Z915" s="352"/>
      <c r="AA915" s="352"/>
      <c r="AB915" s="352"/>
      <c r="AC915" s="352"/>
      <c r="AD915" s="352"/>
      <c r="AE915" s="352"/>
      <c r="AF915" s="352"/>
      <c r="AG915" s="352"/>
      <c r="AH915" s="352"/>
    </row>
    <row r="916" spans="1:34" ht="12.75" customHeight="1" x14ac:dyDescent="0.25">
      <c r="A916" s="352"/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  <c r="L916" s="352"/>
      <c r="M916" s="352"/>
      <c r="N916" s="352"/>
      <c r="O916" s="352"/>
      <c r="P916" s="352"/>
      <c r="Q916" s="352"/>
      <c r="R916" s="352"/>
      <c r="S916" s="352"/>
      <c r="T916" s="352"/>
      <c r="U916" s="352"/>
      <c r="V916" s="352"/>
      <c r="W916" s="352"/>
      <c r="X916" s="352"/>
      <c r="Y916" s="352"/>
      <c r="Z916" s="352"/>
      <c r="AA916" s="352"/>
      <c r="AB916" s="352"/>
      <c r="AC916" s="352"/>
      <c r="AD916" s="352"/>
      <c r="AE916" s="352"/>
      <c r="AF916" s="352"/>
      <c r="AG916" s="352"/>
      <c r="AH916" s="352"/>
    </row>
    <row r="917" spans="1:34" ht="12.75" customHeight="1" x14ac:dyDescent="0.25">
      <c r="A917" s="352"/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  <c r="L917" s="352"/>
      <c r="M917" s="352"/>
      <c r="N917" s="352"/>
      <c r="O917" s="352"/>
      <c r="P917" s="352"/>
      <c r="Q917" s="352"/>
      <c r="R917" s="352"/>
      <c r="S917" s="352"/>
      <c r="T917" s="352"/>
      <c r="U917" s="352"/>
      <c r="V917" s="352"/>
      <c r="W917" s="352"/>
      <c r="X917" s="352"/>
      <c r="Y917" s="352"/>
      <c r="Z917" s="352"/>
      <c r="AA917" s="352"/>
      <c r="AB917" s="352"/>
      <c r="AC917" s="352"/>
      <c r="AD917" s="352"/>
      <c r="AE917" s="352"/>
      <c r="AF917" s="352"/>
      <c r="AG917" s="352"/>
      <c r="AH917" s="352"/>
    </row>
    <row r="918" spans="1:34" ht="12.75" customHeight="1" x14ac:dyDescent="0.25">
      <c r="A918" s="352"/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  <c r="L918" s="352"/>
      <c r="M918" s="352"/>
      <c r="N918" s="352"/>
      <c r="O918" s="352"/>
      <c r="P918" s="352"/>
      <c r="Q918" s="352"/>
      <c r="R918" s="352"/>
      <c r="S918" s="352"/>
      <c r="T918" s="352"/>
      <c r="U918" s="352"/>
      <c r="V918" s="352"/>
      <c r="W918" s="352"/>
      <c r="X918" s="352"/>
      <c r="Y918" s="352"/>
      <c r="Z918" s="352"/>
      <c r="AA918" s="352"/>
      <c r="AB918" s="352"/>
      <c r="AC918" s="352"/>
      <c r="AD918" s="352"/>
      <c r="AE918" s="352"/>
      <c r="AF918" s="352"/>
      <c r="AG918" s="352"/>
      <c r="AH918" s="352"/>
    </row>
    <row r="919" spans="1:34" ht="12.75" customHeight="1" x14ac:dyDescent="0.25">
      <c r="A919" s="352"/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  <c r="L919" s="352"/>
      <c r="M919" s="352"/>
      <c r="N919" s="352"/>
      <c r="O919" s="352"/>
      <c r="P919" s="352"/>
      <c r="Q919" s="352"/>
      <c r="R919" s="352"/>
      <c r="S919" s="352"/>
      <c r="T919" s="352"/>
      <c r="U919" s="352"/>
      <c r="V919" s="352"/>
      <c r="W919" s="352"/>
      <c r="X919" s="352"/>
      <c r="Y919" s="352"/>
      <c r="Z919" s="352"/>
      <c r="AA919" s="352"/>
      <c r="AB919" s="352"/>
      <c r="AC919" s="352"/>
      <c r="AD919" s="352"/>
      <c r="AE919" s="352"/>
      <c r="AF919" s="352"/>
      <c r="AG919" s="352"/>
      <c r="AH919" s="352"/>
    </row>
    <row r="920" spans="1:34" ht="12.75" customHeight="1" x14ac:dyDescent="0.25">
      <c r="A920" s="352"/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  <c r="L920" s="352"/>
      <c r="M920" s="352"/>
      <c r="N920" s="352"/>
      <c r="O920" s="352"/>
      <c r="P920" s="352"/>
      <c r="Q920" s="352"/>
      <c r="R920" s="352"/>
      <c r="S920" s="352"/>
      <c r="T920" s="352"/>
      <c r="U920" s="352"/>
      <c r="V920" s="352"/>
      <c r="W920" s="352"/>
      <c r="X920" s="352"/>
      <c r="Y920" s="352"/>
      <c r="Z920" s="352"/>
      <c r="AA920" s="352"/>
      <c r="AB920" s="352"/>
      <c r="AC920" s="352"/>
      <c r="AD920" s="352"/>
      <c r="AE920" s="352"/>
      <c r="AF920" s="352"/>
      <c r="AG920" s="352"/>
      <c r="AH920" s="352"/>
    </row>
    <row r="921" spans="1:34" ht="12.75" customHeight="1" x14ac:dyDescent="0.25">
      <c r="A921" s="352"/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  <c r="L921" s="352"/>
      <c r="M921" s="352"/>
      <c r="N921" s="352"/>
      <c r="O921" s="352"/>
      <c r="P921" s="352"/>
      <c r="Q921" s="352"/>
      <c r="R921" s="352"/>
      <c r="S921" s="352"/>
      <c r="T921" s="352"/>
      <c r="U921" s="352"/>
      <c r="V921" s="352"/>
      <c r="W921" s="352"/>
      <c r="X921" s="352"/>
      <c r="Y921" s="352"/>
      <c r="Z921" s="352"/>
      <c r="AA921" s="352"/>
      <c r="AB921" s="352"/>
      <c r="AC921" s="352"/>
      <c r="AD921" s="352"/>
      <c r="AE921" s="352"/>
      <c r="AF921" s="352"/>
      <c r="AG921" s="352"/>
      <c r="AH921" s="352"/>
    </row>
    <row r="922" spans="1:34" ht="12.75" customHeight="1" x14ac:dyDescent="0.25">
      <c r="A922" s="352"/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  <c r="L922" s="352"/>
      <c r="M922" s="352"/>
      <c r="N922" s="352"/>
      <c r="O922" s="352"/>
      <c r="P922" s="352"/>
      <c r="Q922" s="352"/>
      <c r="R922" s="352"/>
      <c r="S922" s="352"/>
      <c r="T922" s="352"/>
      <c r="U922" s="352"/>
      <c r="V922" s="352"/>
      <c r="W922" s="352"/>
      <c r="X922" s="352"/>
      <c r="Y922" s="352"/>
      <c r="Z922" s="352"/>
      <c r="AA922" s="352"/>
      <c r="AB922" s="352"/>
      <c r="AC922" s="352"/>
      <c r="AD922" s="352"/>
      <c r="AE922" s="352"/>
      <c r="AF922" s="352"/>
      <c r="AG922" s="352"/>
      <c r="AH922" s="352"/>
    </row>
    <row r="923" spans="1:34" ht="12.75" customHeight="1" x14ac:dyDescent="0.25">
      <c r="A923" s="352"/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  <c r="L923" s="352"/>
      <c r="M923" s="352"/>
      <c r="N923" s="352"/>
      <c r="O923" s="352"/>
      <c r="P923" s="352"/>
      <c r="Q923" s="352"/>
      <c r="R923" s="352"/>
      <c r="S923" s="352"/>
      <c r="T923" s="352"/>
      <c r="U923" s="352"/>
      <c r="V923" s="352"/>
      <c r="W923" s="352"/>
      <c r="X923" s="352"/>
      <c r="Y923" s="352"/>
      <c r="Z923" s="352"/>
      <c r="AA923" s="352"/>
      <c r="AB923" s="352"/>
      <c r="AC923" s="352"/>
      <c r="AD923" s="352"/>
      <c r="AE923" s="352"/>
      <c r="AF923" s="352"/>
      <c r="AG923" s="352"/>
      <c r="AH923" s="352"/>
    </row>
    <row r="924" spans="1:34" ht="12.75" customHeight="1" x14ac:dyDescent="0.25">
      <c r="A924" s="352"/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  <c r="L924" s="352"/>
      <c r="M924" s="352"/>
      <c r="N924" s="352"/>
      <c r="O924" s="352"/>
      <c r="P924" s="352"/>
      <c r="Q924" s="352"/>
      <c r="R924" s="352"/>
      <c r="S924" s="352"/>
      <c r="T924" s="352"/>
      <c r="U924" s="352"/>
      <c r="V924" s="352"/>
      <c r="W924" s="352"/>
      <c r="X924" s="352"/>
      <c r="Y924" s="352"/>
      <c r="Z924" s="352"/>
      <c r="AA924" s="352"/>
      <c r="AB924" s="352"/>
      <c r="AC924" s="352"/>
      <c r="AD924" s="352"/>
      <c r="AE924" s="352"/>
      <c r="AF924" s="352"/>
      <c r="AG924" s="352"/>
      <c r="AH924" s="352"/>
    </row>
    <row r="925" spans="1:34" ht="12.75" customHeight="1" x14ac:dyDescent="0.25">
      <c r="A925" s="352"/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  <c r="L925" s="352"/>
      <c r="M925" s="352"/>
      <c r="N925" s="352"/>
      <c r="O925" s="352"/>
      <c r="P925" s="352"/>
      <c r="Q925" s="352"/>
      <c r="R925" s="352"/>
      <c r="S925" s="352"/>
      <c r="T925" s="352"/>
      <c r="U925" s="352"/>
      <c r="V925" s="352"/>
      <c r="W925" s="352"/>
      <c r="X925" s="352"/>
      <c r="Y925" s="352"/>
      <c r="Z925" s="352"/>
      <c r="AA925" s="352"/>
      <c r="AB925" s="352"/>
      <c r="AC925" s="352"/>
      <c r="AD925" s="352"/>
      <c r="AE925" s="352"/>
      <c r="AF925" s="352"/>
      <c r="AG925" s="352"/>
      <c r="AH925" s="352"/>
    </row>
    <row r="926" spans="1:34" ht="12.75" customHeight="1" x14ac:dyDescent="0.25">
      <c r="A926" s="352"/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  <c r="L926" s="352"/>
      <c r="M926" s="352"/>
      <c r="N926" s="352"/>
      <c r="O926" s="352"/>
      <c r="P926" s="352"/>
      <c r="Q926" s="352"/>
      <c r="R926" s="352"/>
      <c r="S926" s="352"/>
      <c r="T926" s="352"/>
      <c r="U926" s="352"/>
      <c r="V926" s="352"/>
      <c r="W926" s="352"/>
      <c r="X926" s="352"/>
      <c r="Y926" s="352"/>
      <c r="Z926" s="352"/>
      <c r="AA926" s="352"/>
      <c r="AB926" s="352"/>
      <c r="AC926" s="352"/>
      <c r="AD926" s="352"/>
      <c r="AE926" s="352"/>
      <c r="AF926" s="352"/>
      <c r="AG926" s="352"/>
      <c r="AH926" s="352"/>
    </row>
    <row r="927" spans="1:34" ht="12.75" customHeight="1" x14ac:dyDescent="0.25">
      <c r="A927" s="352"/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  <c r="L927" s="352"/>
      <c r="M927" s="352"/>
      <c r="N927" s="352"/>
      <c r="O927" s="352"/>
      <c r="P927" s="352"/>
      <c r="Q927" s="352"/>
      <c r="R927" s="352"/>
      <c r="S927" s="352"/>
      <c r="T927" s="352"/>
      <c r="U927" s="352"/>
      <c r="V927" s="352"/>
      <c r="W927" s="352"/>
      <c r="X927" s="352"/>
      <c r="Y927" s="352"/>
      <c r="Z927" s="352"/>
      <c r="AA927" s="352"/>
      <c r="AB927" s="352"/>
      <c r="AC927" s="352"/>
      <c r="AD927" s="352"/>
      <c r="AE927" s="352"/>
      <c r="AF927" s="352"/>
      <c r="AG927" s="352"/>
      <c r="AH927" s="352"/>
    </row>
    <row r="928" spans="1:34" ht="12.75" customHeight="1" x14ac:dyDescent="0.25">
      <c r="A928" s="352"/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  <c r="L928" s="352"/>
      <c r="M928" s="352"/>
      <c r="N928" s="352"/>
      <c r="O928" s="352"/>
      <c r="P928" s="352"/>
      <c r="Q928" s="352"/>
      <c r="R928" s="352"/>
      <c r="S928" s="352"/>
      <c r="T928" s="352"/>
      <c r="U928" s="352"/>
      <c r="V928" s="352"/>
      <c r="W928" s="352"/>
      <c r="X928" s="352"/>
      <c r="Y928" s="352"/>
      <c r="Z928" s="352"/>
      <c r="AA928" s="352"/>
      <c r="AB928" s="352"/>
      <c r="AC928" s="352"/>
      <c r="AD928" s="352"/>
      <c r="AE928" s="352"/>
      <c r="AF928" s="352"/>
      <c r="AG928" s="352"/>
      <c r="AH928" s="352"/>
    </row>
    <row r="929" spans="1:34" ht="12.75" customHeight="1" x14ac:dyDescent="0.25">
      <c r="A929" s="352"/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  <c r="L929" s="352"/>
      <c r="M929" s="352"/>
      <c r="N929" s="352"/>
      <c r="O929" s="352"/>
      <c r="P929" s="352"/>
      <c r="Q929" s="352"/>
      <c r="R929" s="352"/>
      <c r="S929" s="352"/>
      <c r="T929" s="352"/>
      <c r="U929" s="352"/>
      <c r="V929" s="352"/>
      <c r="W929" s="352"/>
      <c r="X929" s="352"/>
      <c r="Y929" s="352"/>
      <c r="Z929" s="352"/>
      <c r="AA929" s="352"/>
      <c r="AB929" s="352"/>
      <c r="AC929" s="352"/>
      <c r="AD929" s="352"/>
      <c r="AE929" s="352"/>
      <c r="AF929" s="352"/>
      <c r="AG929" s="352"/>
      <c r="AH929" s="352"/>
    </row>
    <row r="930" spans="1:34" ht="12.75" customHeight="1" x14ac:dyDescent="0.25">
      <c r="A930" s="352"/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  <c r="L930" s="352"/>
      <c r="M930" s="352"/>
      <c r="N930" s="352"/>
      <c r="O930" s="352"/>
      <c r="P930" s="352"/>
      <c r="Q930" s="352"/>
      <c r="R930" s="352"/>
      <c r="S930" s="352"/>
      <c r="T930" s="352"/>
      <c r="U930" s="352"/>
      <c r="V930" s="352"/>
      <c r="W930" s="352"/>
      <c r="X930" s="352"/>
      <c r="Y930" s="352"/>
      <c r="Z930" s="352"/>
      <c r="AA930" s="352"/>
      <c r="AB930" s="352"/>
      <c r="AC930" s="352"/>
      <c r="AD930" s="352"/>
      <c r="AE930" s="352"/>
      <c r="AF930" s="352"/>
      <c r="AG930" s="352"/>
      <c r="AH930" s="352"/>
    </row>
    <row r="931" spans="1:34" ht="12.75" customHeight="1" x14ac:dyDescent="0.25">
      <c r="A931" s="352"/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  <c r="L931" s="352"/>
      <c r="M931" s="352"/>
      <c r="N931" s="352"/>
      <c r="O931" s="352"/>
      <c r="P931" s="352"/>
      <c r="Q931" s="352"/>
      <c r="R931" s="352"/>
      <c r="S931" s="352"/>
      <c r="T931" s="352"/>
      <c r="U931" s="352"/>
      <c r="V931" s="352"/>
      <c r="W931" s="352"/>
      <c r="X931" s="352"/>
      <c r="Y931" s="352"/>
      <c r="Z931" s="352"/>
      <c r="AA931" s="352"/>
      <c r="AB931" s="352"/>
      <c r="AC931" s="352"/>
      <c r="AD931" s="352"/>
      <c r="AE931" s="352"/>
      <c r="AF931" s="352"/>
      <c r="AG931" s="352"/>
      <c r="AH931" s="352"/>
    </row>
    <row r="932" spans="1:34" ht="12.75" customHeight="1" x14ac:dyDescent="0.25">
      <c r="A932" s="352"/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  <c r="L932" s="352"/>
      <c r="M932" s="352"/>
      <c r="N932" s="352"/>
      <c r="O932" s="352"/>
      <c r="P932" s="352"/>
      <c r="Q932" s="352"/>
      <c r="R932" s="352"/>
      <c r="S932" s="352"/>
      <c r="T932" s="352"/>
      <c r="U932" s="352"/>
      <c r="V932" s="352"/>
      <c r="W932" s="352"/>
      <c r="X932" s="352"/>
      <c r="Y932" s="352"/>
      <c r="Z932" s="352"/>
      <c r="AA932" s="352"/>
      <c r="AB932" s="352"/>
      <c r="AC932" s="352"/>
      <c r="AD932" s="352"/>
      <c r="AE932" s="352"/>
      <c r="AF932" s="352"/>
      <c r="AG932" s="352"/>
      <c r="AH932" s="352"/>
    </row>
    <row r="933" spans="1:34" ht="12.75" customHeight="1" x14ac:dyDescent="0.25">
      <c r="A933" s="352"/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  <c r="L933" s="352"/>
      <c r="M933" s="352"/>
      <c r="N933" s="352"/>
      <c r="O933" s="352"/>
      <c r="P933" s="352"/>
      <c r="Q933" s="352"/>
      <c r="R933" s="352"/>
      <c r="S933" s="352"/>
      <c r="T933" s="352"/>
      <c r="U933" s="352"/>
      <c r="V933" s="352"/>
      <c r="W933" s="352"/>
      <c r="X933" s="352"/>
      <c r="Y933" s="352"/>
      <c r="Z933" s="352"/>
      <c r="AA933" s="352"/>
      <c r="AB933" s="352"/>
      <c r="AC933" s="352"/>
      <c r="AD933" s="352"/>
      <c r="AE933" s="352"/>
      <c r="AF933" s="352"/>
      <c r="AG933" s="352"/>
      <c r="AH933" s="352"/>
    </row>
    <row r="934" spans="1:34" ht="12.75" customHeight="1" x14ac:dyDescent="0.25">
      <c r="A934" s="352"/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  <c r="L934" s="352"/>
      <c r="M934" s="352"/>
      <c r="N934" s="352"/>
      <c r="O934" s="352"/>
      <c r="P934" s="352"/>
      <c r="Q934" s="352"/>
      <c r="R934" s="352"/>
      <c r="S934" s="352"/>
      <c r="T934" s="352"/>
      <c r="U934" s="352"/>
      <c r="V934" s="352"/>
      <c r="W934" s="352"/>
      <c r="X934" s="352"/>
      <c r="Y934" s="352"/>
      <c r="Z934" s="352"/>
      <c r="AA934" s="352"/>
      <c r="AB934" s="352"/>
      <c r="AC934" s="352"/>
      <c r="AD934" s="352"/>
      <c r="AE934" s="352"/>
      <c r="AF934" s="352"/>
      <c r="AG934" s="352"/>
      <c r="AH934" s="352"/>
    </row>
    <row r="935" spans="1:34" ht="12.75" customHeight="1" x14ac:dyDescent="0.25">
      <c r="A935" s="352"/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  <c r="L935" s="352"/>
      <c r="M935" s="352"/>
      <c r="N935" s="352"/>
      <c r="O935" s="352"/>
      <c r="P935" s="352"/>
      <c r="Q935" s="352"/>
      <c r="R935" s="352"/>
      <c r="S935" s="352"/>
      <c r="T935" s="352"/>
      <c r="U935" s="352"/>
      <c r="V935" s="352"/>
      <c r="W935" s="352"/>
      <c r="X935" s="352"/>
      <c r="Y935" s="352"/>
      <c r="Z935" s="352"/>
      <c r="AA935" s="352"/>
      <c r="AB935" s="352"/>
      <c r="AC935" s="352"/>
      <c r="AD935" s="352"/>
      <c r="AE935" s="352"/>
      <c r="AF935" s="352"/>
      <c r="AG935" s="352"/>
      <c r="AH935" s="352"/>
    </row>
    <row r="936" spans="1:34" ht="12.75" customHeight="1" x14ac:dyDescent="0.25">
      <c r="A936" s="352"/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  <c r="L936" s="352"/>
      <c r="M936" s="352"/>
      <c r="N936" s="352"/>
      <c r="O936" s="352"/>
      <c r="P936" s="352"/>
      <c r="Q936" s="352"/>
      <c r="R936" s="352"/>
      <c r="S936" s="352"/>
      <c r="T936" s="352"/>
      <c r="U936" s="352"/>
      <c r="V936" s="352"/>
      <c r="W936" s="352"/>
      <c r="X936" s="352"/>
      <c r="Y936" s="352"/>
      <c r="Z936" s="352"/>
      <c r="AA936" s="352"/>
      <c r="AB936" s="352"/>
      <c r="AC936" s="352"/>
      <c r="AD936" s="352"/>
      <c r="AE936" s="352"/>
      <c r="AF936" s="352"/>
      <c r="AG936" s="352"/>
      <c r="AH936" s="352"/>
    </row>
    <row r="937" spans="1:34" ht="12.75" customHeight="1" x14ac:dyDescent="0.25">
      <c r="A937" s="352"/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  <c r="L937" s="352"/>
      <c r="M937" s="352"/>
      <c r="N937" s="352"/>
      <c r="O937" s="352"/>
      <c r="P937" s="352"/>
      <c r="Q937" s="352"/>
      <c r="R937" s="352"/>
      <c r="S937" s="352"/>
      <c r="T937" s="352"/>
      <c r="U937" s="352"/>
      <c r="V937" s="352"/>
      <c r="W937" s="352"/>
      <c r="X937" s="352"/>
      <c r="Y937" s="352"/>
      <c r="Z937" s="352"/>
      <c r="AA937" s="352"/>
      <c r="AB937" s="352"/>
      <c r="AC937" s="352"/>
      <c r="AD937" s="352"/>
      <c r="AE937" s="352"/>
      <c r="AF937" s="352"/>
      <c r="AG937" s="352"/>
      <c r="AH937" s="352"/>
    </row>
    <row r="938" spans="1:34" ht="12.75" customHeight="1" x14ac:dyDescent="0.25">
      <c r="A938" s="352"/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  <c r="L938" s="352"/>
      <c r="M938" s="352"/>
      <c r="N938" s="352"/>
      <c r="O938" s="352"/>
      <c r="P938" s="352"/>
      <c r="Q938" s="352"/>
      <c r="R938" s="352"/>
      <c r="S938" s="352"/>
      <c r="T938" s="352"/>
      <c r="U938" s="352"/>
      <c r="V938" s="352"/>
      <c r="W938" s="352"/>
      <c r="X938" s="352"/>
      <c r="Y938" s="352"/>
      <c r="Z938" s="352"/>
      <c r="AA938" s="352"/>
      <c r="AB938" s="352"/>
      <c r="AC938" s="352"/>
      <c r="AD938" s="352"/>
      <c r="AE938" s="352"/>
      <c r="AF938" s="352"/>
      <c r="AG938" s="352"/>
      <c r="AH938" s="352"/>
    </row>
    <row r="939" spans="1:34" ht="12.75" customHeight="1" x14ac:dyDescent="0.25">
      <c r="A939" s="352"/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  <c r="L939" s="352"/>
      <c r="M939" s="352"/>
      <c r="N939" s="352"/>
      <c r="O939" s="352"/>
      <c r="P939" s="352"/>
      <c r="Q939" s="352"/>
      <c r="R939" s="352"/>
      <c r="S939" s="352"/>
      <c r="T939" s="352"/>
      <c r="U939" s="352"/>
      <c r="V939" s="352"/>
      <c r="W939" s="352"/>
      <c r="X939" s="352"/>
      <c r="Y939" s="352"/>
      <c r="Z939" s="352"/>
      <c r="AA939" s="352"/>
      <c r="AB939" s="352"/>
      <c r="AC939" s="352"/>
      <c r="AD939" s="352"/>
      <c r="AE939" s="352"/>
      <c r="AF939" s="352"/>
      <c r="AG939" s="352"/>
      <c r="AH939" s="352"/>
    </row>
    <row r="940" spans="1:34" ht="12.75" customHeight="1" x14ac:dyDescent="0.25">
      <c r="A940" s="352"/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  <c r="L940" s="352"/>
      <c r="M940" s="352"/>
      <c r="N940" s="352"/>
      <c r="O940" s="352"/>
      <c r="P940" s="352"/>
      <c r="Q940" s="352"/>
      <c r="R940" s="352"/>
      <c r="S940" s="352"/>
      <c r="T940" s="352"/>
      <c r="U940" s="352"/>
      <c r="V940" s="352"/>
      <c r="W940" s="352"/>
      <c r="X940" s="352"/>
      <c r="Y940" s="352"/>
      <c r="Z940" s="352"/>
      <c r="AA940" s="352"/>
      <c r="AB940" s="352"/>
      <c r="AC940" s="352"/>
      <c r="AD940" s="352"/>
      <c r="AE940" s="352"/>
      <c r="AF940" s="352"/>
      <c r="AG940" s="352"/>
      <c r="AH940" s="352"/>
    </row>
    <row r="941" spans="1:34" ht="12.75" customHeight="1" x14ac:dyDescent="0.25">
      <c r="A941" s="352"/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  <c r="L941" s="352"/>
      <c r="M941" s="352"/>
      <c r="N941" s="352"/>
      <c r="O941" s="352"/>
      <c r="P941" s="352"/>
      <c r="Q941" s="352"/>
      <c r="R941" s="352"/>
      <c r="S941" s="352"/>
      <c r="T941" s="352"/>
      <c r="U941" s="352"/>
      <c r="V941" s="352"/>
      <c r="W941" s="352"/>
      <c r="X941" s="352"/>
      <c r="Y941" s="352"/>
      <c r="Z941" s="352"/>
      <c r="AA941" s="352"/>
      <c r="AB941" s="352"/>
      <c r="AC941" s="352"/>
      <c r="AD941" s="352"/>
      <c r="AE941" s="352"/>
      <c r="AF941" s="352"/>
      <c r="AG941" s="352"/>
      <c r="AH941" s="352"/>
    </row>
    <row r="942" spans="1:34" ht="12.75" customHeight="1" x14ac:dyDescent="0.25">
      <c r="A942" s="352"/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  <c r="L942" s="352"/>
      <c r="M942" s="352"/>
      <c r="N942" s="352"/>
      <c r="O942" s="352"/>
      <c r="P942" s="352"/>
      <c r="Q942" s="352"/>
      <c r="R942" s="352"/>
      <c r="S942" s="352"/>
      <c r="T942" s="352"/>
      <c r="U942" s="352"/>
      <c r="V942" s="352"/>
      <c r="W942" s="352"/>
      <c r="X942" s="352"/>
      <c r="Y942" s="352"/>
      <c r="Z942" s="352"/>
      <c r="AA942" s="352"/>
      <c r="AB942" s="352"/>
      <c r="AC942" s="352"/>
      <c r="AD942" s="352"/>
      <c r="AE942" s="352"/>
      <c r="AF942" s="352"/>
      <c r="AG942" s="352"/>
      <c r="AH942" s="352"/>
    </row>
    <row r="943" spans="1:34" ht="12.75" customHeight="1" x14ac:dyDescent="0.25">
      <c r="A943" s="352"/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  <c r="L943" s="352"/>
      <c r="M943" s="352"/>
      <c r="N943" s="352"/>
      <c r="O943" s="352"/>
      <c r="P943" s="352"/>
      <c r="Q943" s="352"/>
      <c r="R943" s="352"/>
      <c r="S943" s="352"/>
      <c r="T943" s="352"/>
      <c r="U943" s="352"/>
      <c r="V943" s="352"/>
      <c r="W943" s="352"/>
      <c r="X943" s="352"/>
      <c r="Y943" s="352"/>
      <c r="Z943" s="352"/>
      <c r="AA943" s="352"/>
      <c r="AB943" s="352"/>
      <c r="AC943" s="352"/>
      <c r="AD943" s="352"/>
      <c r="AE943" s="352"/>
      <c r="AF943" s="352"/>
      <c r="AG943" s="352"/>
      <c r="AH943" s="352"/>
    </row>
    <row r="944" spans="1:34" ht="12.75" customHeight="1" x14ac:dyDescent="0.25">
      <c r="A944" s="352"/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  <c r="L944" s="352"/>
      <c r="M944" s="352"/>
      <c r="N944" s="352"/>
      <c r="O944" s="352"/>
      <c r="P944" s="352"/>
      <c r="Q944" s="352"/>
      <c r="R944" s="352"/>
      <c r="S944" s="352"/>
      <c r="T944" s="352"/>
      <c r="U944" s="352"/>
      <c r="V944" s="352"/>
      <c r="W944" s="352"/>
      <c r="X944" s="352"/>
      <c r="Y944" s="352"/>
      <c r="Z944" s="352"/>
      <c r="AA944" s="352"/>
      <c r="AB944" s="352"/>
      <c r="AC944" s="352"/>
      <c r="AD944" s="352"/>
      <c r="AE944" s="352"/>
      <c r="AF944" s="352"/>
      <c r="AG944" s="352"/>
      <c r="AH944" s="352"/>
    </row>
    <row r="945" spans="1:34" ht="12.75" customHeight="1" x14ac:dyDescent="0.25">
      <c r="A945" s="352"/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  <c r="L945" s="352"/>
      <c r="M945" s="352"/>
      <c r="N945" s="352"/>
      <c r="O945" s="352"/>
      <c r="P945" s="352"/>
      <c r="Q945" s="352"/>
      <c r="R945" s="352"/>
      <c r="S945" s="352"/>
      <c r="T945" s="352"/>
      <c r="U945" s="352"/>
      <c r="V945" s="352"/>
      <c r="W945" s="352"/>
      <c r="X945" s="352"/>
      <c r="Y945" s="352"/>
      <c r="Z945" s="352"/>
      <c r="AA945" s="352"/>
      <c r="AB945" s="352"/>
      <c r="AC945" s="352"/>
      <c r="AD945" s="352"/>
      <c r="AE945" s="352"/>
      <c r="AF945" s="352"/>
      <c r="AG945" s="352"/>
      <c r="AH945" s="352"/>
    </row>
    <row r="946" spans="1:34" ht="12.75" customHeight="1" x14ac:dyDescent="0.25">
      <c r="A946" s="352"/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  <c r="L946" s="352"/>
      <c r="M946" s="352"/>
      <c r="N946" s="352"/>
      <c r="O946" s="352"/>
      <c r="P946" s="352"/>
      <c r="Q946" s="352"/>
      <c r="R946" s="352"/>
      <c r="S946" s="352"/>
      <c r="T946" s="352"/>
      <c r="U946" s="352"/>
      <c r="V946" s="352"/>
      <c r="W946" s="352"/>
      <c r="X946" s="352"/>
      <c r="Y946" s="352"/>
      <c r="Z946" s="352"/>
      <c r="AA946" s="352"/>
      <c r="AB946" s="352"/>
      <c r="AC946" s="352"/>
      <c r="AD946" s="352"/>
      <c r="AE946" s="352"/>
      <c r="AF946" s="352"/>
      <c r="AG946" s="352"/>
      <c r="AH946" s="352"/>
    </row>
    <row r="947" spans="1:34" ht="12.75" customHeight="1" x14ac:dyDescent="0.25">
      <c r="A947" s="352"/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  <c r="L947" s="352"/>
      <c r="M947" s="352"/>
      <c r="N947" s="352"/>
      <c r="O947" s="352"/>
      <c r="P947" s="352"/>
      <c r="Q947" s="352"/>
      <c r="R947" s="352"/>
      <c r="S947" s="352"/>
      <c r="T947" s="352"/>
      <c r="U947" s="352"/>
      <c r="V947" s="352"/>
      <c r="W947" s="352"/>
      <c r="X947" s="352"/>
      <c r="Y947" s="352"/>
      <c r="Z947" s="352"/>
      <c r="AA947" s="352"/>
      <c r="AB947" s="352"/>
      <c r="AC947" s="352"/>
      <c r="AD947" s="352"/>
      <c r="AE947" s="352"/>
      <c r="AF947" s="352"/>
      <c r="AG947" s="352"/>
      <c r="AH947" s="352"/>
    </row>
    <row r="948" spans="1:34" ht="12.75" customHeight="1" x14ac:dyDescent="0.25">
      <c r="A948" s="352"/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  <c r="L948" s="352"/>
      <c r="M948" s="352"/>
      <c r="N948" s="352"/>
      <c r="O948" s="352"/>
      <c r="P948" s="352"/>
      <c r="Q948" s="352"/>
      <c r="R948" s="352"/>
      <c r="S948" s="352"/>
      <c r="T948" s="352"/>
      <c r="U948" s="352"/>
      <c r="V948" s="352"/>
      <c r="W948" s="352"/>
      <c r="X948" s="352"/>
      <c r="Y948" s="352"/>
      <c r="Z948" s="352"/>
      <c r="AA948" s="352"/>
      <c r="AB948" s="352"/>
      <c r="AC948" s="352"/>
      <c r="AD948" s="352"/>
      <c r="AE948" s="352"/>
      <c r="AF948" s="352"/>
      <c r="AG948" s="352"/>
      <c r="AH948" s="352"/>
    </row>
    <row r="949" spans="1:34" ht="12.75" customHeight="1" x14ac:dyDescent="0.25">
      <c r="A949" s="352"/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  <c r="L949" s="352"/>
      <c r="M949" s="352"/>
      <c r="N949" s="352"/>
      <c r="O949" s="352"/>
      <c r="P949" s="352"/>
      <c r="Q949" s="352"/>
      <c r="R949" s="352"/>
      <c r="S949" s="352"/>
      <c r="T949" s="352"/>
      <c r="U949" s="352"/>
      <c r="V949" s="352"/>
      <c r="W949" s="352"/>
      <c r="X949" s="352"/>
      <c r="Y949" s="352"/>
      <c r="Z949" s="352"/>
      <c r="AA949" s="352"/>
      <c r="AB949" s="352"/>
      <c r="AC949" s="352"/>
      <c r="AD949" s="352"/>
      <c r="AE949" s="352"/>
      <c r="AF949" s="352"/>
      <c r="AG949" s="352"/>
      <c r="AH949" s="352"/>
    </row>
    <row r="950" spans="1:34" ht="12.75" customHeight="1" x14ac:dyDescent="0.25">
      <c r="A950" s="352"/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  <c r="L950" s="352"/>
      <c r="M950" s="352"/>
      <c r="N950" s="352"/>
      <c r="O950" s="352"/>
      <c r="P950" s="352"/>
      <c r="Q950" s="352"/>
      <c r="R950" s="352"/>
      <c r="S950" s="352"/>
      <c r="T950" s="352"/>
      <c r="U950" s="352"/>
      <c r="V950" s="352"/>
      <c r="W950" s="352"/>
      <c r="X950" s="352"/>
      <c r="Y950" s="352"/>
      <c r="Z950" s="352"/>
      <c r="AA950" s="352"/>
      <c r="AB950" s="352"/>
      <c r="AC950" s="352"/>
      <c r="AD950" s="352"/>
      <c r="AE950" s="352"/>
      <c r="AF950" s="352"/>
      <c r="AG950" s="352"/>
      <c r="AH950" s="352"/>
    </row>
    <row r="951" spans="1:34" ht="12.75" customHeight="1" x14ac:dyDescent="0.25">
      <c r="A951" s="352"/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  <c r="L951" s="352"/>
      <c r="M951" s="352"/>
      <c r="N951" s="352"/>
      <c r="O951" s="352"/>
      <c r="P951" s="352"/>
      <c r="Q951" s="352"/>
      <c r="R951" s="352"/>
      <c r="S951" s="352"/>
      <c r="T951" s="352"/>
      <c r="U951" s="352"/>
      <c r="V951" s="352"/>
      <c r="W951" s="352"/>
      <c r="X951" s="352"/>
      <c r="Y951" s="352"/>
      <c r="Z951" s="352"/>
      <c r="AA951" s="352"/>
      <c r="AB951" s="352"/>
      <c r="AC951" s="352"/>
      <c r="AD951" s="352"/>
      <c r="AE951" s="352"/>
      <c r="AF951" s="352"/>
      <c r="AG951" s="352"/>
      <c r="AH951" s="352"/>
    </row>
    <row r="952" spans="1:34" ht="12.75" customHeight="1" x14ac:dyDescent="0.25">
      <c r="A952" s="352"/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  <c r="L952" s="352"/>
      <c r="M952" s="352"/>
      <c r="N952" s="352"/>
      <c r="O952" s="352"/>
      <c r="P952" s="352"/>
      <c r="Q952" s="352"/>
      <c r="R952" s="352"/>
      <c r="S952" s="352"/>
      <c r="T952" s="352"/>
      <c r="U952" s="352"/>
      <c r="V952" s="352"/>
      <c r="W952" s="352"/>
      <c r="X952" s="352"/>
      <c r="Y952" s="352"/>
      <c r="Z952" s="352"/>
      <c r="AA952" s="352"/>
      <c r="AB952" s="352"/>
      <c r="AC952" s="352"/>
      <c r="AD952" s="352"/>
      <c r="AE952" s="352"/>
      <c r="AF952" s="352"/>
      <c r="AG952" s="352"/>
      <c r="AH952" s="352"/>
    </row>
    <row r="953" spans="1:34" ht="12.75" customHeight="1" x14ac:dyDescent="0.25">
      <c r="A953" s="352"/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  <c r="L953" s="352"/>
      <c r="M953" s="352"/>
      <c r="N953" s="352"/>
      <c r="O953" s="352"/>
      <c r="P953" s="352"/>
      <c r="Q953" s="352"/>
      <c r="R953" s="352"/>
      <c r="S953" s="352"/>
      <c r="T953" s="352"/>
      <c r="U953" s="352"/>
      <c r="V953" s="352"/>
      <c r="W953" s="352"/>
      <c r="X953" s="352"/>
      <c r="Y953" s="352"/>
      <c r="Z953" s="352"/>
      <c r="AA953" s="352"/>
      <c r="AB953" s="352"/>
      <c r="AC953" s="352"/>
      <c r="AD953" s="352"/>
      <c r="AE953" s="352"/>
      <c r="AF953" s="352"/>
      <c r="AG953" s="352"/>
      <c r="AH953" s="352"/>
    </row>
    <row r="954" spans="1:34" ht="12.75" customHeight="1" x14ac:dyDescent="0.25">
      <c r="A954" s="352"/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  <c r="L954" s="352"/>
      <c r="M954" s="352"/>
      <c r="N954" s="352"/>
      <c r="O954" s="352"/>
      <c r="P954" s="352"/>
      <c r="Q954" s="352"/>
      <c r="R954" s="352"/>
      <c r="S954" s="352"/>
      <c r="T954" s="352"/>
      <c r="U954" s="352"/>
      <c r="V954" s="352"/>
      <c r="W954" s="352"/>
      <c r="X954" s="352"/>
      <c r="Y954" s="352"/>
      <c r="Z954" s="352"/>
      <c r="AA954" s="352"/>
      <c r="AB954" s="352"/>
      <c r="AC954" s="352"/>
      <c r="AD954" s="352"/>
      <c r="AE954" s="352"/>
      <c r="AF954" s="352"/>
      <c r="AG954" s="352"/>
      <c r="AH954" s="352"/>
    </row>
    <row r="955" spans="1:34" ht="12.75" customHeight="1" x14ac:dyDescent="0.25">
      <c r="A955" s="352"/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  <c r="L955" s="352"/>
      <c r="M955" s="352"/>
      <c r="N955" s="352"/>
      <c r="O955" s="352"/>
      <c r="P955" s="352"/>
      <c r="Q955" s="352"/>
      <c r="R955" s="352"/>
      <c r="S955" s="352"/>
      <c r="T955" s="352"/>
      <c r="U955" s="352"/>
      <c r="V955" s="352"/>
      <c r="W955" s="352"/>
      <c r="X955" s="352"/>
      <c r="Y955" s="352"/>
      <c r="Z955" s="352"/>
      <c r="AA955" s="352"/>
      <c r="AB955" s="352"/>
      <c r="AC955" s="352"/>
      <c r="AD955" s="352"/>
      <c r="AE955" s="352"/>
      <c r="AF955" s="352"/>
      <c r="AG955" s="352"/>
      <c r="AH955" s="352"/>
    </row>
    <row r="956" spans="1:34" ht="12.75" customHeight="1" x14ac:dyDescent="0.25">
      <c r="A956" s="352"/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  <c r="L956" s="352"/>
      <c r="M956" s="352"/>
      <c r="N956" s="352"/>
      <c r="O956" s="352"/>
      <c r="P956" s="352"/>
      <c r="Q956" s="352"/>
      <c r="R956" s="352"/>
      <c r="S956" s="352"/>
      <c r="T956" s="352"/>
      <c r="U956" s="352"/>
      <c r="V956" s="352"/>
      <c r="W956" s="352"/>
      <c r="X956" s="352"/>
      <c r="Y956" s="352"/>
      <c r="Z956" s="352"/>
      <c r="AA956" s="352"/>
      <c r="AB956" s="352"/>
      <c r="AC956" s="352"/>
      <c r="AD956" s="352"/>
      <c r="AE956" s="352"/>
      <c r="AF956" s="352"/>
      <c r="AG956" s="352"/>
      <c r="AH956" s="352"/>
    </row>
    <row r="957" spans="1:34" ht="12.75" customHeight="1" x14ac:dyDescent="0.25">
      <c r="A957" s="352"/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  <c r="L957" s="352"/>
      <c r="M957" s="352"/>
      <c r="N957" s="352"/>
      <c r="O957" s="352"/>
      <c r="P957" s="352"/>
      <c r="Q957" s="352"/>
      <c r="R957" s="352"/>
      <c r="S957" s="352"/>
      <c r="T957" s="352"/>
      <c r="U957" s="352"/>
      <c r="V957" s="352"/>
      <c r="W957" s="352"/>
      <c r="X957" s="352"/>
      <c r="Y957" s="352"/>
      <c r="Z957" s="352"/>
      <c r="AA957" s="352"/>
      <c r="AB957" s="352"/>
      <c r="AC957" s="352"/>
      <c r="AD957" s="352"/>
      <c r="AE957" s="352"/>
      <c r="AF957" s="352"/>
      <c r="AG957" s="352"/>
      <c r="AH957" s="352"/>
    </row>
    <row r="958" spans="1:34" ht="12.75" customHeight="1" x14ac:dyDescent="0.25">
      <c r="A958" s="352"/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  <c r="L958" s="352"/>
      <c r="M958" s="352"/>
      <c r="N958" s="352"/>
      <c r="O958" s="352"/>
      <c r="P958" s="352"/>
      <c r="Q958" s="352"/>
      <c r="R958" s="352"/>
      <c r="S958" s="352"/>
      <c r="T958" s="352"/>
      <c r="U958" s="352"/>
      <c r="V958" s="352"/>
      <c r="W958" s="352"/>
      <c r="X958" s="352"/>
      <c r="Y958" s="352"/>
      <c r="Z958" s="352"/>
      <c r="AA958" s="352"/>
      <c r="AB958" s="352"/>
      <c r="AC958" s="352"/>
      <c r="AD958" s="352"/>
      <c r="AE958" s="352"/>
      <c r="AF958" s="352"/>
      <c r="AG958" s="352"/>
      <c r="AH958" s="352"/>
    </row>
    <row r="959" spans="1:34" ht="12.75" customHeight="1" x14ac:dyDescent="0.25">
      <c r="A959" s="352"/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  <c r="L959" s="352"/>
      <c r="M959" s="352"/>
      <c r="N959" s="352"/>
      <c r="O959" s="352"/>
      <c r="P959" s="352"/>
      <c r="Q959" s="352"/>
      <c r="R959" s="352"/>
      <c r="S959" s="352"/>
      <c r="T959" s="352"/>
      <c r="U959" s="352"/>
      <c r="V959" s="352"/>
      <c r="W959" s="352"/>
      <c r="X959" s="352"/>
      <c r="Y959" s="352"/>
      <c r="Z959" s="352"/>
      <c r="AA959" s="352"/>
      <c r="AB959" s="352"/>
      <c r="AC959" s="352"/>
      <c r="AD959" s="352"/>
      <c r="AE959" s="352"/>
      <c r="AF959" s="352"/>
      <c r="AG959" s="352"/>
      <c r="AH959" s="352"/>
    </row>
    <row r="960" spans="1:34" ht="12.75" customHeight="1" x14ac:dyDescent="0.25">
      <c r="A960" s="352"/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  <c r="L960" s="352"/>
      <c r="M960" s="352"/>
      <c r="N960" s="352"/>
      <c r="O960" s="352"/>
      <c r="P960" s="352"/>
      <c r="Q960" s="352"/>
      <c r="R960" s="352"/>
      <c r="S960" s="352"/>
      <c r="T960" s="352"/>
      <c r="U960" s="352"/>
      <c r="V960" s="352"/>
      <c r="W960" s="352"/>
      <c r="X960" s="352"/>
      <c r="Y960" s="352"/>
      <c r="Z960" s="352"/>
      <c r="AA960" s="352"/>
      <c r="AB960" s="352"/>
      <c r="AC960" s="352"/>
      <c r="AD960" s="352"/>
      <c r="AE960" s="352"/>
      <c r="AF960" s="352"/>
      <c r="AG960" s="352"/>
      <c r="AH960" s="352"/>
    </row>
    <row r="961" spans="1:34" ht="12.75" customHeight="1" x14ac:dyDescent="0.25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352"/>
      <c r="Q961" s="352"/>
      <c r="R961" s="352"/>
      <c r="S961" s="352"/>
      <c r="T961" s="352"/>
      <c r="U961" s="352"/>
      <c r="V961" s="352"/>
      <c r="W961" s="352"/>
      <c r="X961" s="352"/>
      <c r="Y961" s="352"/>
      <c r="Z961" s="352"/>
      <c r="AA961" s="352"/>
      <c r="AB961" s="352"/>
      <c r="AC961" s="352"/>
      <c r="AD961" s="352"/>
      <c r="AE961" s="352"/>
      <c r="AF961" s="352"/>
      <c r="AG961" s="352"/>
      <c r="AH961" s="352"/>
    </row>
    <row r="962" spans="1:34" ht="12.75" customHeight="1" x14ac:dyDescent="0.25">
      <c r="A962" s="352"/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  <c r="L962" s="352"/>
      <c r="M962" s="352"/>
      <c r="N962" s="352"/>
      <c r="O962" s="352"/>
      <c r="P962" s="352"/>
      <c r="Q962" s="352"/>
      <c r="R962" s="352"/>
      <c r="S962" s="352"/>
      <c r="T962" s="352"/>
      <c r="U962" s="352"/>
      <c r="V962" s="352"/>
      <c r="W962" s="352"/>
      <c r="X962" s="352"/>
      <c r="Y962" s="352"/>
      <c r="Z962" s="352"/>
      <c r="AA962" s="352"/>
      <c r="AB962" s="352"/>
      <c r="AC962" s="352"/>
      <c r="AD962" s="352"/>
      <c r="AE962" s="352"/>
      <c r="AF962" s="352"/>
      <c r="AG962" s="352"/>
      <c r="AH962" s="352"/>
    </row>
    <row r="963" spans="1:34" ht="12.75" customHeight="1" x14ac:dyDescent="0.25">
      <c r="A963" s="352"/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  <c r="L963" s="352"/>
      <c r="M963" s="352"/>
      <c r="N963" s="352"/>
      <c r="O963" s="352"/>
      <c r="P963" s="352"/>
      <c r="Q963" s="352"/>
      <c r="R963" s="352"/>
      <c r="S963" s="352"/>
      <c r="T963" s="352"/>
      <c r="U963" s="352"/>
      <c r="V963" s="352"/>
      <c r="W963" s="352"/>
      <c r="X963" s="352"/>
      <c r="Y963" s="352"/>
      <c r="Z963" s="352"/>
      <c r="AA963" s="352"/>
      <c r="AB963" s="352"/>
      <c r="AC963" s="352"/>
      <c r="AD963" s="352"/>
      <c r="AE963" s="352"/>
      <c r="AF963" s="352"/>
      <c r="AG963" s="352"/>
      <c r="AH963" s="352"/>
    </row>
    <row r="964" spans="1:34" ht="12.75" customHeight="1" x14ac:dyDescent="0.25">
      <c r="A964" s="352"/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  <c r="L964" s="352"/>
      <c r="M964" s="352"/>
      <c r="N964" s="352"/>
      <c r="O964" s="352"/>
      <c r="P964" s="352"/>
      <c r="Q964" s="352"/>
      <c r="R964" s="352"/>
      <c r="S964" s="352"/>
      <c r="T964" s="352"/>
      <c r="U964" s="352"/>
      <c r="V964" s="352"/>
      <c r="W964" s="352"/>
      <c r="X964" s="352"/>
      <c r="Y964" s="352"/>
      <c r="Z964" s="352"/>
      <c r="AA964" s="352"/>
      <c r="AB964" s="352"/>
      <c r="AC964" s="352"/>
      <c r="AD964" s="352"/>
      <c r="AE964" s="352"/>
      <c r="AF964" s="352"/>
      <c r="AG964" s="352"/>
      <c r="AH964" s="352"/>
    </row>
    <row r="965" spans="1:34" ht="12.75" customHeight="1" x14ac:dyDescent="0.25">
      <c r="A965" s="352"/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  <c r="L965" s="352"/>
      <c r="M965" s="352"/>
      <c r="N965" s="352"/>
      <c r="O965" s="352"/>
      <c r="P965" s="352"/>
      <c r="Q965" s="352"/>
      <c r="R965" s="352"/>
      <c r="S965" s="352"/>
      <c r="T965" s="352"/>
      <c r="U965" s="352"/>
      <c r="V965" s="352"/>
      <c r="W965" s="352"/>
      <c r="X965" s="352"/>
      <c r="Y965" s="352"/>
      <c r="Z965" s="352"/>
      <c r="AA965" s="352"/>
      <c r="AB965" s="352"/>
      <c r="AC965" s="352"/>
      <c r="AD965" s="352"/>
      <c r="AE965" s="352"/>
      <c r="AF965" s="352"/>
      <c r="AG965" s="352"/>
      <c r="AH965" s="352"/>
    </row>
    <row r="966" spans="1:34" ht="12.75" customHeight="1" x14ac:dyDescent="0.25">
      <c r="A966" s="352"/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  <c r="L966" s="352"/>
      <c r="M966" s="352"/>
      <c r="N966" s="352"/>
      <c r="O966" s="352"/>
      <c r="P966" s="352"/>
      <c r="Q966" s="352"/>
      <c r="R966" s="352"/>
      <c r="S966" s="352"/>
      <c r="T966" s="352"/>
      <c r="U966" s="352"/>
      <c r="V966" s="352"/>
      <c r="W966" s="352"/>
      <c r="X966" s="352"/>
      <c r="Y966" s="352"/>
      <c r="Z966" s="352"/>
      <c r="AA966" s="352"/>
      <c r="AB966" s="352"/>
      <c r="AC966" s="352"/>
      <c r="AD966" s="352"/>
      <c r="AE966" s="352"/>
      <c r="AF966" s="352"/>
      <c r="AG966" s="352"/>
      <c r="AH966" s="352"/>
    </row>
    <row r="967" spans="1:34" ht="12.75" customHeight="1" x14ac:dyDescent="0.25">
      <c r="A967" s="352"/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  <c r="L967" s="352"/>
      <c r="M967" s="352"/>
      <c r="N967" s="352"/>
      <c r="O967" s="352"/>
      <c r="P967" s="352"/>
      <c r="Q967" s="352"/>
      <c r="R967" s="352"/>
      <c r="S967" s="352"/>
      <c r="T967" s="352"/>
      <c r="U967" s="352"/>
      <c r="V967" s="352"/>
      <c r="W967" s="352"/>
      <c r="X967" s="352"/>
      <c r="Y967" s="352"/>
      <c r="Z967" s="352"/>
      <c r="AA967" s="352"/>
      <c r="AB967" s="352"/>
      <c r="AC967" s="352"/>
      <c r="AD967" s="352"/>
      <c r="AE967" s="352"/>
      <c r="AF967" s="352"/>
      <c r="AG967" s="352"/>
      <c r="AH967" s="352"/>
    </row>
    <row r="968" spans="1:34" ht="12.75" customHeight="1" x14ac:dyDescent="0.25">
      <c r="A968" s="352"/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  <c r="L968" s="352"/>
      <c r="M968" s="352"/>
      <c r="N968" s="352"/>
      <c r="O968" s="352"/>
      <c r="P968" s="352"/>
      <c r="Q968" s="352"/>
      <c r="R968" s="352"/>
      <c r="S968" s="352"/>
      <c r="T968" s="352"/>
      <c r="U968" s="352"/>
      <c r="V968" s="352"/>
      <c r="W968" s="352"/>
      <c r="X968" s="352"/>
      <c r="Y968" s="352"/>
      <c r="Z968" s="352"/>
      <c r="AA968" s="352"/>
      <c r="AB968" s="352"/>
      <c r="AC968" s="352"/>
      <c r="AD968" s="352"/>
      <c r="AE968" s="352"/>
      <c r="AF968" s="352"/>
      <c r="AG968" s="352"/>
      <c r="AH968" s="352"/>
    </row>
    <row r="969" spans="1:34" ht="12.75" customHeight="1" x14ac:dyDescent="0.25">
      <c r="A969" s="352"/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  <c r="L969" s="35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  <c r="AE969" s="352"/>
      <c r="AF969" s="352"/>
      <c r="AG969" s="352"/>
      <c r="AH969" s="352"/>
    </row>
    <row r="970" spans="1:34" ht="12.75" customHeight="1" x14ac:dyDescent="0.25">
      <c r="A970" s="352"/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  <c r="AE970" s="352"/>
      <c r="AF970" s="352"/>
      <c r="AG970" s="352"/>
      <c r="AH970" s="352"/>
    </row>
    <row r="971" spans="1:34" ht="12.75" customHeight="1" x14ac:dyDescent="0.25">
      <c r="A971" s="352"/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  <c r="L971" s="352"/>
      <c r="M971" s="352"/>
      <c r="N971" s="352"/>
      <c r="O971" s="352"/>
      <c r="P971" s="352"/>
      <c r="Q971" s="352"/>
      <c r="R971" s="352"/>
      <c r="S971" s="352"/>
      <c r="T971" s="352"/>
      <c r="U971" s="352"/>
      <c r="V971" s="352"/>
      <c r="W971" s="352"/>
      <c r="X971" s="352"/>
      <c r="Y971" s="352"/>
      <c r="Z971" s="352"/>
      <c r="AA971" s="352"/>
      <c r="AB971" s="352"/>
      <c r="AC971" s="352"/>
      <c r="AD971" s="352"/>
      <c r="AE971" s="352"/>
      <c r="AF971" s="352"/>
      <c r="AG971" s="352"/>
      <c r="AH971" s="352"/>
    </row>
    <row r="972" spans="1:34" ht="12.75" customHeight="1" x14ac:dyDescent="0.25">
      <c r="A972" s="352"/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  <c r="L972" s="352"/>
      <c r="M972" s="352"/>
      <c r="N972" s="352"/>
      <c r="O972" s="352"/>
      <c r="P972" s="352"/>
      <c r="Q972" s="352"/>
      <c r="R972" s="352"/>
      <c r="S972" s="352"/>
      <c r="T972" s="352"/>
      <c r="U972" s="352"/>
      <c r="V972" s="352"/>
      <c r="W972" s="352"/>
      <c r="X972" s="352"/>
      <c r="Y972" s="352"/>
      <c r="Z972" s="352"/>
      <c r="AA972" s="352"/>
      <c r="AB972" s="352"/>
      <c r="AC972" s="352"/>
      <c r="AD972" s="352"/>
      <c r="AE972" s="352"/>
      <c r="AF972" s="352"/>
      <c r="AG972" s="352"/>
      <c r="AH972" s="352"/>
    </row>
    <row r="973" spans="1:34" ht="12.75" customHeight="1" x14ac:dyDescent="0.25">
      <c r="A973" s="352"/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  <c r="L973" s="352"/>
      <c r="M973" s="352"/>
      <c r="N973" s="352"/>
      <c r="O973" s="352"/>
      <c r="P973" s="352"/>
      <c r="Q973" s="352"/>
      <c r="R973" s="352"/>
      <c r="S973" s="352"/>
      <c r="T973" s="352"/>
      <c r="U973" s="352"/>
      <c r="V973" s="352"/>
      <c r="W973" s="352"/>
      <c r="X973" s="352"/>
      <c r="Y973" s="352"/>
      <c r="Z973" s="352"/>
      <c r="AA973" s="352"/>
      <c r="AB973" s="352"/>
      <c r="AC973" s="352"/>
      <c r="AD973" s="352"/>
      <c r="AE973" s="352"/>
      <c r="AF973" s="352"/>
      <c r="AG973" s="352"/>
      <c r="AH973" s="352"/>
    </row>
    <row r="974" spans="1:34" ht="12.75" customHeight="1" x14ac:dyDescent="0.25">
      <c r="A974" s="352"/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  <c r="L974" s="352"/>
      <c r="M974" s="352"/>
      <c r="N974" s="352"/>
      <c r="O974" s="352"/>
      <c r="P974" s="352"/>
      <c r="Q974" s="352"/>
      <c r="R974" s="352"/>
      <c r="S974" s="352"/>
      <c r="T974" s="352"/>
      <c r="U974" s="352"/>
      <c r="V974" s="352"/>
      <c r="W974" s="352"/>
      <c r="X974" s="352"/>
      <c r="Y974" s="352"/>
      <c r="Z974" s="352"/>
      <c r="AA974" s="352"/>
      <c r="AB974" s="352"/>
      <c r="AC974" s="352"/>
      <c r="AD974" s="352"/>
      <c r="AE974" s="352"/>
      <c r="AF974" s="352"/>
      <c r="AG974" s="352"/>
      <c r="AH974" s="352"/>
    </row>
    <row r="975" spans="1:34" ht="12.75" customHeight="1" x14ac:dyDescent="0.25">
      <c r="A975" s="352"/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  <c r="L975" s="352"/>
      <c r="M975" s="352"/>
      <c r="N975" s="352"/>
      <c r="O975" s="352"/>
      <c r="P975" s="352"/>
      <c r="Q975" s="352"/>
      <c r="R975" s="352"/>
      <c r="S975" s="352"/>
      <c r="T975" s="352"/>
      <c r="U975" s="352"/>
      <c r="V975" s="352"/>
      <c r="W975" s="352"/>
      <c r="X975" s="352"/>
      <c r="Y975" s="352"/>
      <c r="Z975" s="352"/>
      <c r="AA975" s="352"/>
      <c r="AB975" s="352"/>
      <c r="AC975" s="352"/>
      <c r="AD975" s="352"/>
      <c r="AE975" s="352"/>
      <c r="AF975" s="352"/>
      <c r="AG975" s="352"/>
      <c r="AH975" s="352"/>
    </row>
    <row r="976" spans="1:34" ht="12.75" customHeight="1" x14ac:dyDescent="0.25">
      <c r="A976" s="352"/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  <c r="L976" s="352"/>
      <c r="M976" s="352"/>
      <c r="N976" s="352"/>
      <c r="O976" s="352"/>
      <c r="P976" s="352"/>
      <c r="Q976" s="352"/>
      <c r="R976" s="352"/>
      <c r="S976" s="352"/>
      <c r="T976" s="352"/>
      <c r="U976" s="352"/>
      <c r="V976" s="352"/>
      <c r="W976" s="352"/>
      <c r="X976" s="352"/>
      <c r="Y976" s="352"/>
      <c r="Z976" s="352"/>
      <c r="AA976" s="352"/>
      <c r="AB976" s="352"/>
      <c r="AC976" s="352"/>
      <c r="AD976" s="352"/>
      <c r="AE976" s="352"/>
      <c r="AF976" s="352"/>
      <c r="AG976" s="352"/>
      <c r="AH976" s="352"/>
    </row>
    <row r="977" spans="1:34" ht="12.75" customHeight="1" x14ac:dyDescent="0.25">
      <c r="A977" s="352"/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  <c r="L977" s="352"/>
      <c r="M977" s="352"/>
      <c r="N977" s="352"/>
      <c r="O977" s="352"/>
      <c r="P977" s="352"/>
      <c r="Q977" s="352"/>
      <c r="R977" s="352"/>
      <c r="S977" s="352"/>
      <c r="T977" s="352"/>
      <c r="U977" s="352"/>
      <c r="V977" s="352"/>
      <c r="W977" s="352"/>
      <c r="X977" s="352"/>
      <c r="Y977" s="352"/>
      <c r="Z977" s="352"/>
      <c r="AA977" s="352"/>
      <c r="AB977" s="352"/>
      <c r="AC977" s="352"/>
      <c r="AD977" s="352"/>
      <c r="AE977" s="352"/>
      <c r="AF977" s="352"/>
      <c r="AG977" s="352"/>
      <c r="AH977" s="352"/>
    </row>
    <row r="978" spans="1:34" ht="12.75" customHeight="1" x14ac:dyDescent="0.25">
      <c r="A978" s="352"/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  <c r="L978" s="352"/>
      <c r="M978" s="352"/>
      <c r="N978" s="352"/>
      <c r="O978" s="352"/>
      <c r="P978" s="352"/>
      <c r="Q978" s="352"/>
      <c r="R978" s="352"/>
      <c r="S978" s="352"/>
      <c r="T978" s="352"/>
      <c r="U978" s="352"/>
      <c r="V978" s="352"/>
      <c r="W978" s="352"/>
      <c r="X978" s="352"/>
      <c r="Y978" s="352"/>
      <c r="Z978" s="352"/>
      <c r="AA978" s="352"/>
      <c r="AB978" s="352"/>
      <c r="AC978" s="352"/>
      <c r="AD978" s="352"/>
      <c r="AE978" s="352"/>
      <c r="AF978" s="352"/>
      <c r="AG978" s="352"/>
      <c r="AH978" s="352"/>
    </row>
    <row r="979" spans="1:34" ht="12.75" customHeight="1" x14ac:dyDescent="0.25">
      <c r="A979" s="352"/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  <c r="L979" s="352"/>
      <c r="M979" s="352"/>
      <c r="N979" s="352"/>
      <c r="O979" s="352"/>
      <c r="P979" s="352"/>
      <c r="Q979" s="352"/>
      <c r="R979" s="352"/>
      <c r="S979" s="352"/>
      <c r="T979" s="352"/>
      <c r="U979" s="352"/>
      <c r="V979" s="352"/>
      <c r="W979" s="352"/>
      <c r="X979" s="352"/>
      <c r="Y979" s="352"/>
      <c r="Z979" s="352"/>
      <c r="AA979" s="352"/>
      <c r="AB979" s="352"/>
      <c r="AC979" s="352"/>
      <c r="AD979" s="352"/>
      <c r="AE979" s="352"/>
      <c r="AF979" s="352"/>
      <c r="AG979" s="352"/>
      <c r="AH979" s="352"/>
    </row>
    <row r="980" spans="1:34" ht="12.75" customHeight="1" x14ac:dyDescent="0.25">
      <c r="A980" s="352"/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  <c r="L980" s="352"/>
      <c r="M980" s="352"/>
      <c r="N980" s="352"/>
      <c r="O980" s="352"/>
      <c r="P980" s="352"/>
      <c r="Q980" s="352"/>
      <c r="R980" s="352"/>
      <c r="S980" s="352"/>
      <c r="T980" s="352"/>
      <c r="U980" s="352"/>
      <c r="V980" s="352"/>
      <c r="W980" s="352"/>
      <c r="X980" s="352"/>
      <c r="Y980" s="352"/>
      <c r="Z980" s="352"/>
      <c r="AA980" s="352"/>
      <c r="AB980" s="352"/>
      <c r="AC980" s="352"/>
      <c r="AD980" s="352"/>
      <c r="AE980" s="352"/>
      <c r="AF980" s="352"/>
      <c r="AG980" s="352"/>
      <c r="AH980" s="352"/>
    </row>
    <row r="981" spans="1:34" ht="12.75" customHeight="1" x14ac:dyDescent="0.25">
      <c r="A981" s="352"/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  <c r="L981" s="352"/>
      <c r="M981" s="352"/>
      <c r="N981" s="352"/>
      <c r="O981" s="352"/>
      <c r="P981" s="352"/>
      <c r="Q981" s="352"/>
      <c r="R981" s="352"/>
      <c r="S981" s="352"/>
      <c r="T981" s="352"/>
      <c r="U981" s="352"/>
      <c r="V981" s="352"/>
      <c r="W981" s="352"/>
      <c r="X981" s="352"/>
      <c r="Y981" s="352"/>
      <c r="Z981" s="352"/>
      <c r="AA981" s="352"/>
      <c r="AB981" s="352"/>
      <c r="AC981" s="352"/>
      <c r="AD981" s="352"/>
      <c r="AE981" s="352"/>
      <c r="AF981" s="352"/>
      <c r="AG981" s="352"/>
      <c r="AH981" s="352"/>
    </row>
    <row r="982" spans="1:34" ht="12.75" customHeight="1" x14ac:dyDescent="0.25">
      <c r="A982" s="352"/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  <c r="L982" s="352"/>
      <c r="M982" s="352"/>
      <c r="N982" s="352"/>
      <c r="O982" s="352"/>
      <c r="P982" s="352"/>
      <c r="Q982" s="352"/>
      <c r="R982" s="352"/>
      <c r="S982" s="352"/>
      <c r="T982" s="352"/>
      <c r="U982" s="352"/>
      <c r="V982" s="352"/>
      <c r="W982" s="352"/>
      <c r="X982" s="352"/>
      <c r="Y982" s="352"/>
      <c r="Z982" s="352"/>
      <c r="AA982" s="352"/>
      <c r="AB982" s="352"/>
      <c r="AC982" s="352"/>
      <c r="AD982" s="352"/>
      <c r="AE982" s="352"/>
      <c r="AF982" s="352"/>
      <c r="AG982" s="352"/>
      <c r="AH982" s="352"/>
    </row>
    <row r="983" spans="1:34" ht="12.75" customHeight="1" x14ac:dyDescent="0.25">
      <c r="A983" s="352"/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  <c r="L983" s="352"/>
      <c r="M983" s="352"/>
      <c r="N983" s="352"/>
      <c r="O983" s="352"/>
      <c r="P983" s="352"/>
      <c r="Q983" s="352"/>
      <c r="R983" s="352"/>
      <c r="S983" s="352"/>
      <c r="T983" s="352"/>
      <c r="U983" s="352"/>
      <c r="V983" s="352"/>
      <c r="W983" s="352"/>
      <c r="X983" s="352"/>
      <c r="Y983" s="352"/>
      <c r="Z983" s="352"/>
      <c r="AA983" s="352"/>
      <c r="AB983" s="352"/>
      <c r="AC983" s="352"/>
      <c r="AD983" s="352"/>
      <c r="AE983" s="352"/>
      <c r="AF983" s="352"/>
      <c r="AG983" s="352"/>
      <c r="AH983" s="352"/>
    </row>
    <row r="984" spans="1:34" ht="12.75" customHeight="1" x14ac:dyDescent="0.25">
      <c r="A984" s="352"/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  <c r="L984" s="352"/>
      <c r="M984" s="352"/>
      <c r="N984" s="352"/>
      <c r="O984" s="352"/>
      <c r="P984" s="352"/>
      <c r="Q984" s="352"/>
      <c r="R984" s="352"/>
      <c r="S984" s="352"/>
      <c r="T984" s="352"/>
      <c r="U984" s="352"/>
      <c r="V984" s="352"/>
      <c r="W984" s="352"/>
      <c r="X984" s="352"/>
      <c r="Y984" s="352"/>
      <c r="Z984" s="352"/>
      <c r="AA984" s="352"/>
      <c r="AB984" s="352"/>
      <c r="AC984" s="352"/>
      <c r="AD984" s="352"/>
      <c r="AE984" s="352"/>
      <c r="AF984" s="352"/>
      <c r="AG984" s="352"/>
      <c r="AH984" s="352"/>
    </row>
    <row r="985" spans="1:34" ht="12.75" customHeight="1" x14ac:dyDescent="0.25">
      <c r="A985" s="352"/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  <c r="L985" s="352"/>
      <c r="M985" s="352"/>
      <c r="N985" s="352"/>
      <c r="O985" s="352"/>
      <c r="P985" s="352"/>
      <c r="Q985" s="352"/>
      <c r="R985" s="352"/>
      <c r="S985" s="352"/>
      <c r="T985" s="352"/>
      <c r="U985" s="352"/>
      <c r="V985" s="352"/>
      <c r="W985" s="352"/>
      <c r="X985" s="352"/>
      <c r="Y985" s="352"/>
      <c r="Z985" s="352"/>
      <c r="AA985" s="352"/>
      <c r="AB985" s="352"/>
      <c r="AC985" s="352"/>
      <c r="AD985" s="352"/>
      <c r="AE985" s="352"/>
      <c r="AF985" s="352"/>
      <c r="AG985" s="352"/>
      <c r="AH985" s="352"/>
    </row>
    <row r="986" spans="1:34" ht="12.75" customHeight="1" x14ac:dyDescent="0.25">
      <c r="A986" s="352"/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  <c r="L986" s="352"/>
      <c r="M986" s="352"/>
      <c r="N986" s="352"/>
      <c r="O986" s="352"/>
      <c r="P986" s="352"/>
      <c r="Q986" s="352"/>
      <c r="R986" s="352"/>
      <c r="S986" s="352"/>
      <c r="T986" s="352"/>
      <c r="U986" s="352"/>
      <c r="V986" s="352"/>
      <c r="W986" s="352"/>
      <c r="X986" s="352"/>
      <c r="Y986" s="352"/>
      <c r="Z986" s="352"/>
      <c r="AA986" s="352"/>
      <c r="AB986" s="352"/>
      <c r="AC986" s="352"/>
      <c r="AD986" s="352"/>
      <c r="AE986" s="352"/>
      <c r="AF986" s="352"/>
      <c r="AG986" s="352"/>
      <c r="AH986" s="352"/>
    </row>
    <row r="987" spans="1:34" ht="12.75" customHeight="1" x14ac:dyDescent="0.25">
      <c r="A987" s="352"/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  <c r="L987" s="352"/>
      <c r="M987" s="352"/>
      <c r="N987" s="352"/>
      <c r="O987" s="352"/>
      <c r="P987" s="352"/>
      <c r="Q987" s="352"/>
      <c r="R987" s="352"/>
      <c r="S987" s="352"/>
      <c r="T987" s="352"/>
      <c r="U987" s="352"/>
      <c r="V987" s="352"/>
      <c r="W987" s="352"/>
      <c r="X987" s="352"/>
      <c r="Y987" s="352"/>
      <c r="Z987" s="352"/>
      <c r="AA987" s="352"/>
      <c r="AB987" s="352"/>
      <c r="AC987" s="352"/>
      <c r="AD987" s="352"/>
      <c r="AE987" s="352"/>
      <c r="AF987" s="352"/>
      <c r="AG987" s="352"/>
      <c r="AH987" s="352"/>
    </row>
    <row r="988" spans="1:34" ht="12.75" customHeight="1" x14ac:dyDescent="0.25">
      <c r="A988" s="352"/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  <c r="L988" s="352"/>
      <c r="M988" s="352"/>
      <c r="N988" s="352"/>
      <c r="O988" s="352"/>
      <c r="P988" s="352"/>
      <c r="Q988" s="352"/>
      <c r="R988" s="352"/>
      <c r="S988" s="352"/>
      <c r="T988" s="352"/>
      <c r="U988" s="352"/>
      <c r="V988" s="352"/>
      <c r="W988" s="352"/>
      <c r="X988" s="352"/>
      <c r="Y988" s="352"/>
      <c r="Z988" s="352"/>
      <c r="AA988" s="352"/>
      <c r="AB988" s="352"/>
      <c r="AC988" s="352"/>
      <c r="AD988" s="352"/>
      <c r="AE988" s="352"/>
      <c r="AF988" s="352"/>
      <c r="AG988" s="352"/>
      <c r="AH988" s="352"/>
    </row>
    <row r="989" spans="1:34" ht="12.75" customHeight="1" x14ac:dyDescent="0.25">
      <c r="A989" s="352"/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  <c r="L989" s="352"/>
      <c r="M989" s="352"/>
      <c r="N989" s="352"/>
      <c r="O989" s="352"/>
      <c r="P989" s="352"/>
      <c r="Q989" s="352"/>
      <c r="R989" s="352"/>
      <c r="S989" s="352"/>
      <c r="T989" s="352"/>
      <c r="U989" s="352"/>
      <c r="V989" s="352"/>
      <c r="W989" s="352"/>
      <c r="X989" s="352"/>
      <c r="Y989" s="352"/>
      <c r="Z989" s="352"/>
      <c r="AA989" s="352"/>
      <c r="AB989" s="352"/>
      <c r="AC989" s="352"/>
      <c r="AD989" s="352"/>
      <c r="AE989" s="352"/>
      <c r="AF989" s="352"/>
      <c r="AG989" s="352"/>
      <c r="AH989" s="352"/>
    </row>
    <row r="990" spans="1:34" ht="12.75" customHeight="1" x14ac:dyDescent="0.25">
      <c r="A990" s="352"/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  <c r="L990" s="352"/>
      <c r="M990" s="352"/>
      <c r="N990" s="352"/>
      <c r="O990" s="352"/>
      <c r="P990" s="352"/>
      <c r="Q990" s="352"/>
      <c r="R990" s="352"/>
      <c r="S990" s="352"/>
      <c r="T990" s="352"/>
      <c r="U990" s="352"/>
      <c r="V990" s="352"/>
      <c r="W990" s="352"/>
      <c r="X990" s="352"/>
      <c r="Y990" s="352"/>
      <c r="Z990" s="352"/>
      <c r="AA990" s="352"/>
      <c r="AB990" s="352"/>
      <c r="AC990" s="352"/>
      <c r="AD990" s="352"/>
      <c r="AE990" s="352"/>
      <c r="AF990" s="352"/>
      <c r="AG990" s="352"/>
      <c r="AH990" s="352"/>
    </row>
    <row r="991" spans="1:34" ht="12.75" customHeight="1" x14ac:dyDescent="0.25">
      <c r="A991" s="352"/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  <c r="L991" s="352"/>
      <c r="M991" s="352"/>
      <c r="N991" s="352"/>
      <c r="O991" s="352"/>
      <c r="P991" s="352"/>
      <c r="Q991" s="352"/>
      <c r="R991" s="352"/>
      <c r="S991" s="352"/>
      <c r="T991" s="352"/>
      <c r="U991" s="352"/>
      <c r="V991" s="352"/>
      <c r="W991" s="352"/>
      <c r="X991" s="352"/>
      <c r="Y991" s="352"/>
      <c r="Z991" s="352"/>
      <c r="AA991" s="352"/>
      <c r="AB991" s="352"/>
      <c r="AC991" s="352"/>
      <c r="AD991" s="352"/>
      <c r="AE991" s="352"/>
      <c r="AF991" s="352"/>
      <c r="AG991" s="352"/>
      <c r="AH991" s="352"/>
    </row>
    <row r="992" spans="1:34" ht="12.75" customHeight="1" x14ac:dyDescent="0.25">
      <c r="A992" s="352"/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  <c r="L992" s="352"/>
      <c r="M992" s="352"/>
      <c r="N992" s="352"/>
      <c r="O992" s="352"/>
      <c r="P992" s="352"/>
      <c r="Q992" s="352"/>
      <c r="R992" s="352"/>
      <c r="S992" s="352"/>
      <c r="T992" s="352"/>
      <c r="U992" s="352"/>
      <c r="V992" s="352"/>
      <c r="W992" s="352"/>
      <c r="X992" s="352"/>
      <c r="Y992" s="352"/>
      <c r="Z992" s="352"/>
      <c r="AA992" s="352"/>
      <c r="AB992" s="352"/>
      <c r="AC992" s="352"/>
      <c r="AD992" s="352"/>
      <c r="AE992" s="352"/>
      <c r="AF992" s="352"/>
      <c r="AG992" s="352"/>
      <c r="AH992" s="352"/>
    </row>
    <row r="993" spans="1:34" ht="12.75" customHeight="1" x14ac:dyDescent="0.25">
      <c r="A993" s="352"/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  <c r="L993" s="352"/>
      <c r="M993" s="352"/>
      <c r="N993" s="352"/>
      <c r="O993" s="352"/>
      <c r="P993" s="352"/>
      <c r="Q993" s="352"/>
      <c r="R993" s="352"/>
      <c r="S993" s="352"/>
      <c r="T993" s="352"/>
      <c r="U993" s="352"/>
      <c r="V993" s="352"/>
      <c r="W993" s="352"/>
      <c r="X993" s="352"/>
      <c r="Y993" s="352"/>
      <c r="Z993" s="352"/>
      <c r="AA993" s="352"/>
      <c r="AB993" s="352"/>
      <c r="AC993" s="352"/>
      <c r="AD993" s="352"/>
      <c r="AE993" s="352"/>
      <c r="AF993" s="352"/>
      <c r="AG993" s="352"/>
      <c r="AH993" s="352"/>
    </row>
    <row r="994" spans="1:34" ht="12.75" customHeight="1" x14ac:dyDescent="0.25">
      <c r="A994" s="352"/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  <c r="L994" s="352"/>
      <c r="M994" s="352"/>
      <c r="N994" s="352"/>
      <c r="O994" s="352"/>
      <c r="P994" s="352"/>
      <c r="Q994" s="352"/>
      <c r="R994" s="352"/>
      <c r="S994" s="352"/>
      <c r="T994" s="352"/>
      <c r="U994" s="352"/>
      <c r="V994" s="352"/>
      <c r="W994" s="352"/>
      <c r="X994" s="352"/>
      <c r="Y994" s="352"/>
      <c r="Z994" s="352"/>
      <c r="AA994" s="352"/>
      <c r="AB994" s="352"/>
      <c r="AC994" s="352"/>
      <c r="AD994" s="352"/>
      <c r="AE994" s="352"/>
      <c r="AF994" s="352"/>
      <c r="AG994" s="352"/>
      <c r="AH994" s="352"/>
    </row>
    <row r="995" spans="1:34" ht="12.75" customHeight="1" x14ac:dyDescent="0.25">
      <c r="A995" s="352"/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  <c r="L995" s="352"/>
      <c r="M995" s="352"/>
      <c r="N995" s="352"/>
      <c r="O995" s="352"/>
      <c r="P995" s="352"/>
      <c r="Q995" s="352"/>
      <c r="R995" s="352"/>
      <c r="S995" s="352"/>
      <c r="T995" s="352"/>
      <c r="U995" s="352"/>
      <c r="V995" s="352"/>
      <c r="W995" s="352"/>
      <c r="X995" s="352"/>
      <c r="Y995" s="352"/>
      <c r="Z995" s="352"/>
      <c r="AA995" s="352"/>
      <c r="AB995" s="352"/>
      <c r="AC995" s="352"/>
      <c r="AD995" s="352"/>
      <c r="AE995" s="352"/>
      <c r="AF995" s="352"/>
      <c r="AG995" s="352"/>
      <c r="AH995" s="352"/>
    </row>
    <row r="996" spans="1:34" ht="12.75" customHeight="1" x14ac:dyDescent="0.25">
      <c r="A996" s="352"/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  <c r="L996" s="352"/>
      <c r="M996" s="352"/>
      <c r="N996" s="352"/>
      <c r="O996" s="352"/>
      <c r="P996" s="352"/>
      <c r="Q996" s="352"/>
      <c r="R996" s="352"/>
      <c r="S996" s="352"/>
      <c r="T996" s="352"/>
      <c r="U996" s="352"/>
      <c r="V996" s="352"/>
      <c r="W996" s="352"/>
      <c r="X996" s="352"/>
      <c r="Y996" s="352"/>
      <c r="Z996" s="352"/>
      <c r="AA996" s="352"/>
      <c r="AB996" s="352"/>
      <c r="AC996" s="352"/>
      <c r="AD996" s="352"/>
      <c r="AE996" s="352"/>
      <c r="AF996" s="352"/>
      <c r="AG996" s="352"/>
      <c r="AH996" s="352"/>
    </row>
    <row r="997" spans="1:34" ht="12.75" customHeight="1" x14ac:dyDescent="0.25">
      <c r="A997" s="352"/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  <c r="L997" s="352"/>
      <c r="M997" s="352"/>
      <c r="N997" s="352"/>
      <c r="O997" s="352"/>
      <c r="P997" s="352"/>
      <c r="Q997" s="352"/>
      <c r="R997" s="352"/>
      <c r="S997" s="352"/>
      <c r="T997" s="352"/>
      <c r="U997" s="352"/>
      <c r="V997" s="352"/>
      <c r="W997" s="352"/>
      <c r="X997" s="352"/>
      <c r="Y997" s="352"/>
      <c r="Z997" s="352"/>
      <c r="AA997" s="352"/>
      <c r="AB997" s="352"/>
      <c r="AC997" s="352"/>
      <c r="AD997" s="352"/>
      <c r="AE997" s="352"/>
      <c r="AF997" s="352"/>
      <c r="AG997" s="352"/>
      <c r="AH997" s="352"/>
    </row>
    <row r="998" spans="1:34" ht="12.75" customHeight="1" x14ac:dyDescent="0.25">
      <c r="A998" s="352"/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  <c r="L998" s="352"/>
      <c r="M998" s="352"/>
      <c r="N998" s="352"/>
      <c r="O998" s="352"/>
      <c r="P998" s="352"/>
      <c r="Q998" s="352"/>
      <c r="R998" s="352"/>
      <c r="S998" s="352"/>
      <c r="T998" s="352"/>
      <c r="U998" s="352"/>
      <c r="V998" s="352"/>
      <c r="W998" s="352"/>
      <c r="X998" s="352"/>
      <c r="Y998" s="352"/>
      <c r="Z998" s="352"/>
      <c r="AA998" s="352"/>
      <c r="AB998" s="352"/>
      <c r="AC998" s="352"/>
      <c r="AD998" s="352"/>
      <c r="AE998" s="352"/>
      <c r="AF998" s="352"/>
      <c r="AG998" s="352"/>
      <c r="AH998" s="352"/>
    </row>
    <row r="999" spans="1:34" ht="12.75" customHeight="1" x14ac:dyDescent="0.25">
      <c r="A999" s="352"/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  <c r="L999" s="352"/>
      <c r="M999" s="352"/>
      <c r="N999" s="352"/>
      <c r="O999" s="352"/>
      <c r="P999" s="352"/>
      <c r="Q999" s="352"/>
      <c r="R999" s="352"/>
      <c r="S999" s="352"/>
      <c r="T999" s="352"/>
      <c r="U999" s="352"/>
      <c r="V999" s="352"/>
      <c r="W999" s="352"/>
      <c r="X999" s="352"/>
      <c r="Y999" s="352"/>
      <c r="Z999" s="352"/>
      <c r="AA999" s="352"/>
      <c r="AB999" s="352"/>
      <c r="AC999" s="352"/>
      <c r="AD999" s="352"/>
      <c r="AE999" s="352"/>
      <c r="AF999" s="352"/>
      <c r="AG999" s="352"/>
      <c r="AH999" s="352"/>
    </row>
    <row r="1000" spans="1:34" ht="12.75" customHeight="1" x14ac:dyDescent="0.25">
      <c r="A1000" s="352"/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  <c r="L1000" s="352"/>
      <c r="M1000" s="352"/>
      <c r="N1000" s="352"/>
      <c r="O1000" s="352"/>
      <c r="P1000" s="352"/>
      <c r="Q1000" s="352"/>
      <c r="R1000" s="352"/>
      <c r="S1000" s="352"/>
      <c r="T1000" s="352"/>
      <c r="U1000" s="352"/>
      <c r="V1000" s="352"/>
      <c r="W1000" s="352"/>
      <c r="X1000" s="352"/>
      <c r="Y1000" s="352"/>
      <c r="Z1000" s="352"/>
      <c r="AA1000" s="352"/>
      <c r="AB1000" s="352"/>
      <c r="AC1000" s="352"/>
      <c r="AD1000" s="352"/>
      <c r="AE1000" s="352"/>
      <c r="AF1000" s="352"/>
      <c r="AG1000" s="352"/>
      <c r="AH1000" s="352"/>
    </row>
  </sheetData>
  <mergeCells count="99">
    <mergeCell ref="F43:M43"/>
    <mergeCell ref="P43:AA43"/>
    <mergeCell ref="F45:G45"/>
    <mergeCell ref="L45:N45"/>
    <mergeCell ref="W45:AA45"/>
    <mergeCell ref="Q47:U47"/>
    <mergeCell ref="X47:AA47"/>
    <mergeCell ref="Q49:U49"/>
    <mergeCell ref="X49:AA49"/>
    <mergeCell ref="D51:Y51"/>
    <mergeCell ref="D47:F47"/>
    <mergeCell ref="D49:F49"/>
    <mergeCell ref="I52:P52"/>
    <mergeCell ref="Q52:Y52"/>
    <mergeCell ref="I53:P53"/>
    <mergeCell ref="Q53:Y53"/>
    <mergeCell ref="H55:AA56"/>
    <mergeCell ref="D52:H52"/>
    <mergeCell ref="D53:H53"/>
    <mergeCell ref="C55:F55"/>
    <mergeCell ref="G55:G56"/>
    <mergeCell ref="E56:F56"/>
    <mergeCell ref="H57:AA57"/>
    <mergeCell ref="H58:AA58"/>
    <mergeCell ref="H59:AA59"/>
    <mergeCell ref="H60:AA60"/>
    <mergeCell ref="H61:AA61"/>
    <mergeCell ref="D75:AB75"/>
    <mergeCell ref="D77:AB77"/>
    <mergeCell ref="B79:AB79"/>
    <mergeCell ref="B69:C69"/>
    <mergeCell ref="B71:C71"/>
    <mergeCell ref="B73:C73"/>
    <mergeCell ref="B75:C75"/>
    <mergeCell ref="B77:C77"/>
    <mergeCell ref="C63:D63"/>
    <mergeCell ref="B67:C67"/>
    <mergeCell ref="D69:AB69"/>
    <mergeCell ref="D71:AB71"/>
    <mergeCell ref="D73:AB73"/>
    <mergeCell ref="B65:AB65"/>
    <mergeCell ref="K63:L63"/>
    <mergeCell ref="J67:K67"/>
    <mergeCell ref="L67:M67"/>
    <mergeCell ref="O67:Q67"/>
    <mergeCell ref="R67:T67"/>
    <mergeCell ref="U67:W67"/>
    <mergeCell ref="X67:Y67"/>
    <mergeCell ref="Z67:AB67"/>
    <mergeCell ref="E67:F67"/>
    <mergeCell ref="H67:I67"/>
    <mergeCell ref="E57:F57"/>
    <mergeCell ref="E58:F58"/>
    <mergeCell ref="E59:F59"/>
    <mergeCell ref="E60:F60"/>
    <mergeCell ref="E61:F61"/>
    <mergeCell ref="G82:O82"/>
    <mergeCell ref="P82:AB82"/>
    <mergeCell ref="B83:AB83"/>
    <mergeCell ref="E80:F80"/>
    <mergeCell ref="G80:O80"/>
    <mergeCell ref="P80:AB80"/>
    <mergeCell ref="E81:F81"/>
    <mergeCell ref="G81:O81"/>
    <mergeCell ref="P81:AB81"/>
    <mergeCell ref="E82:F82"/>
    <mergeCell ref="B80:C80"/>
    <mergeCell ref="B81:C81"/>
    <mergeCell ref="B82:C82"/>
    <mergeCell ref="AG10:AH10"/>
    <mergeCell ref="AA11:AB11"/>
    <mergeCell ref="B2:D6"/>
    <mergeCell ref="F2:AB6"/>
    <mergeCell ref="C7:D7"/>
    <mergeCell ref="C9:F9"/>
    <mergeCell ref="C10:D10"/>
    <mergeCell ref="E10:AA10"/>
    <mergeCell ref="C11:F11"/>
    <mergeCell ref="C12:D12"/>
    <mergeCell ref="E12:AA12"/>
    <mergeCell ref="C13:D13"/>
    <mergeCell ref="C14:D14"/>
    <mergeCell ref="E14:AA15"/>
    <mergeCell ref="C17:D17"/>
    <mergeCell ref="E17:AA18"/>
    <mergeCell ref="C21:D21"/>
    <mergeCell ref="F21:AB21"/>
    <mergeCell ref="C22:AA22"/>
    <mergeCell ref="C25:P30"/>
    <mergeCell ref="R25:AA25"/>
    <mergeCell ref="W30:AA30"/>
    <mergeCell ref="C33:AA33"/>
    <mergeCell ref="C36:K36"/>
    <mergeCell ref="M36:AA36"/>
    <mergeCell ref="C39:AA39"/>
    <mergeCell ref="C41:D41"/>
    <mergeCell ref="F41:G41"/>
    <mergeCell ref="K41:N41"/>
    <mergeCell ref="W41:AA41"/>
  </mergeCells>
  <pageMargins left="0.7" right="0.7" top="0.75" bottom="0.75" header="0" footer="0"/>
  <pageSetup orientation="landscape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000"/>
  <sheetViews>
    <sheetView workbookViewId="0"/>
  </sheetViews>
  <sheetFormatPr baseColWidth="10" defaultColWidth="14.42578125" defaultRowHeight="15" customHeight="1" x14ac:dyDescent="0.25"/>
  <cols>
    <col min="1" max="2" width="10" customWidth="1"/>
    <col min="3" max="3" width="34" customWidth="1"/>
    <col min="4" max="4" width="10" customWidth="1"/>
    <col min="5" max="5" width="17.28515625" customWidth="1"/>
    <col min="6" max="12" width="10" customWidth="1"/>
    <col min="13" max="13" width="55" customWidth="1"/>
    <col min="14" max="14" width="10" customWidth="1"/>
    <col min="15" max="15" width="18.140625" customWidth="1"/>
    <col min="16" max="26" width="10" customWidth="1"/>
  </cols>
  <sheetData>
    <row r="1" spans="1:15" x14ac:dyDescent="0.25">
      <c r="A1" s="172" t="s">
        <v>585</v>
      </c>
    </row>
    <row r="3" spans="1:15" x14ac:dyDescent="0.25">
      <c r="A3" s="172" t="s">
        <v>586</v>
      </c>
      <c r="C3" s="172" t="s">
        <v>587</v>
      </c>
      <c r="E3" s="172" t="s">
        <v>588</v>
      </c>
      <c r="G3" s="172" t="s">
        <v>589</v>
      </c>
      <c r="I3" s="172" t="s">
        <v>590</v>
      </c>
      <c r="K3" s="172" t="s">
        <v>591</v>
      </c>
      <c r="M3" s="172" t="s">
        <v>592</v>
      </c>
      <c r="O3" s="172" t="s">
        <v>593</v>
      </c>
    </row>
    <row r="5" spans="1:15" x14ac:dyDescent="0.25">
      <c r="A5" s="172" t="s">
        <v>21</v>
      </c>
      <c r="C5" s="172" t="s">
        <v>594</v>
      </c>
      <c r="D5" s="172">
        <v>1</v>
      </c>
      <c r="E5" s="172" t="s">
        <v>595</v>
      </c>
      <c r="G5" s="172" t="s">
        <v>15</v>
      </c>
      <c r="I5" s="172" t="s">
        <v>596</v>
      </c>
      <c r="K5" s="172" t="s">
        <v>431</v>
      </c>
      <c r="M5" s="172" t="s">
        <v>126</v>
      </c>
      <c r="O5" s="172" t="s">
        <v>597</v>
      </c>
    </row>
    <row r="6" spans="1:15" x14ac:dyDescent="0.25">
      <c r="A6" s="172" t="s">
        <v>33</v>
      </c>
      <c r="C6" s="172" t="s">
        <v>598</v>
      </c>
      <c r="D6" s="172">
        <v>2</v>
      </c>
      <c r="E6" s="172" t="s">
        <v>599</v>
      </c>
      <c r="G6" s="172" t="s">
        <v>27</v>
      </c>
      <c r="I6" s="172" t="s">
        <v>600</v>
      </c>
      <c r="M6" s="172" t="s">
        <v>508</v>
      </c>
      <c r="O6" s="172" t="s">
        <v>601</v>
      </c>
    </row>
    <row r="7" spans="1:15" x14ac:dyDescent="0.25">
      <c r="A7" s="172" t="s">
        <v>23</v>
      </c>
      <c r="D7" s="172">
        <v>3</v>
      </c>
      <c r="E7" s="172" t="s">
        <v>602</v>
      </c>
      <c r="G7" s="172" t="s">
        <v>46</v>
      </c>
      <c r="I7" s="172" t="s">
        <v>20</v>
      </c>
      <c r="M7" s="172" t="s">
        <v>538</v>
      </c>
      <c r="O7" s="172" t="s">
        <v>603</v>
      </c>
    </row>
    <row r="8" spans="1:15" x14ac:dyDescent="0.25">
      <c r="D8" s="172">
        <v>4</v>
      </c>
      <c r="E8" s="172" t="s">
        <v>604</v>
      </c>
      <c r="G8" s="172" t="s">
        <v>26</v>
      </c>
      <c r="I8" s="172" t="s">
        <v>42</v>
      </c>
      <c r="M8" s="172" t="s">
        <v>565</v>
      </c>
      <c r="O8" s="172" t="s">
        <v>605</v>
      </c>
    </row>
    <row r="9" spans="1:15" x14ac:dyDescent="0.25">
      <c r="D9" s="172">
        <v>5</v>
      </c>
      <c r="E9" s="172" t="s">
        <v>606</v>
      </c>
      <c r="G9" s="172" t="s">
        <v>607</v>
      </c>
      <c r="I9" s="172" t="s">
        <v>57</v>
      </c>
      <c r="O9" s="172" t="s">
        <v>608</v>
      </c>
    </row>
    <row r="10" spans="1:15" x14ac:dyDescent="0.25">
      <c r="D10" s="172">
        <v>6</v>
      </c>
      <c r="E10" s="172" t="s">
        <v>609</v>
      </c>
      <c r="G10" s="172" t="s">
        <v>610</v>
      </c>
      <c r="I10" s="172" t="s">
        <v>62</v>
      </c>
      <c r="O10" s="172" t="s">
        <v>611</v>
      </c>
    </row>
    <row r="11" spans="1:15" x14ac:dyDescent="0.25">
      <c r="D11" s="172">
        <v>7</v>
      </c>
      <c r="E11" s="172" t="s">
        <v>612</v>
      </c>
      <c r="I11" s="172" t="s">
        <v>610</v>
      </c>
    </row>
    <row r="12" spans="1:15" x14ac:dyDescent="0.25">
      <c r="D12" s="172">
        <v>8</v>
      </c>
      <c r="E12" s="172" t="s">
        <v>613</v>
      </c>
    </row>
    <row r="13" spans="1:15" x14ac:dyDescent="0.25">
      <c r="D13" s="172">
        <v>9</v>
      </c>
      <c r="E13" s="172" t="s">
        <v>614</v>
      </c>
    </row>
    <row r="14" spans="1:15" x14ac:dyDescent="0.25">
      <c r="D14" s="172">
        <v>10</v>
      </c>
      <c r="E14" s="172" t="s">
        <v>615</v>
      </c>
    </row>
    <row r="15" spans="1:15" x14ac:dyDescent="0.25">
      <c r="D15" s="172">
        <v>11</v>
      </c>
      <c r="E15" s="172" t="s">
        <v>616</v>
      </c>
    </row>
    <row r="16" spans="1:15" x14ac:dyDescent="0.25">
      <c r="D16" s="172">
        <v>12</v>
      </c>
      <c r="E16" s="172" t="s">
        <v>617</v>
      </c>
    </row>
    <row r="17" spans="4:14" x14ac:dyDescent="0.25">
      <c r="D17" s="172">
        <v>13</v>
      </c>
      <c r="E17" s="172" t="s">
        <v>618</v>
      </c>
    </row>
    <row r="18" spans="4:14" x14ac:dyDescent="0.25">
      <c r="D18" s="172">
        <v>14</v>
      </c>
      <c r="E18" s="172" t="s">
        <v>619</v>
      </c>
    </row>
    <row r="19" spans="4:14" x14ac:dyDescent="0.25">
      <c r="D19" s="172">
        <v>15</v>
      </c>
      <c r="E19" s="172" t="s">
        <v>620</v>
      </c>
    </row>
    <row r="20" spans="4:14" x14ac:dyDescent="0.25">
      <c r="D20" s="172">
        <v>16</v>
      </c>
      <c r="E20" s="172" t="s">
        <v>621</v>
      </c>
    </row>
    <row r="21" spans="4:14" ht="15.75" customHeight="1" x14ac:dyDescent="0.25">
      <c r="D21" s="172">
        <v>17</v>
      </c>
      <c r="E21" s="172" t="s">
        <v>622</v>
      </c>
      <c r="I21" s="172" t="s">
        <v>623</v>
      </c>
      <c r="N21" s="172" t="s">
        <v>624</v>
      </c>
    </row>
    <row r="22" spans="4:14" ht="15.75" customHeight="1" x14ac:dyDescent="0.25">
      <c r="D22" s="172">
        <v>18</v>
      </c>
      <c r="E22" s="172" t="s">
        <v>625</v>
      </c>
    </row>
    <row r="23" spans="4:14" ht="15.75" customHeight="1" x14ac:dyDescent="0.25">
      <c r="D23" s="172">
        <v>19</v>
      </c>
      <c r="E23" s="172" t="s">
        <v>626</v>
      </c>
      <c r="I23" s="172" t="s">
        <v>627</v>
      </c>
      <c r="N23" s="172" t="s">
        <v>628</v>
      </c>
    </row>
    <row r="24" spans="4:14" ht="15.75" customHeight="1" x14ac:dyDescent="0.25">
      <c r="D24" s="172">
        <v>20</v>
      </c>
      <c r="E24" s="172" t="s">
        <v>629</v>
      </c>
      <c r="I24" s="172" t="s">
        <v>630</v>
      </c>
      <c r="N24" s="172" t="s">
        <v>631</v>
      </c>
    </row>
    <row r="25" spans="4:14" ht="15.75" customHeight="1" x14ac:dyDescent="0.25">
      <c r="I25" s="172" t="s">
        <v>632</v>
      </c>
      <c r="N25" s="172" t="s">
        <v>633</v>
      </c>
    </row>
    <row r="26" spans="4:14" ht="15.75" customHeight="1" x14ac:dyDescent="0.25">
      <c r="I26" s="172" t="s">
        <v>634</v>
      </c>
      <c r="N26" s="172" t="s">
        <v>635</v>
      </c>
    </row>
    <row r="27" spans="4:14" ht="15.75" customHeight="1" x14ac:dyDescent="0.25">
      <c r="I27" s="172" t="s">
        <v>636</v>
      </c>
      <c r="N27" s="172" t="s">
        <v>637</v>
      </c>
    </row>
    <row r="28" spans="4:14" ht="15.75" customHeight="1" x14ac:dyDescent="0.25">
      <c r="N28" s="172" t="s">
        <v>638</v>
      </c>
    </row>
    <row r="29" spans="4:14" ht="15.75" customHeight="1" x14ac:dyDescent="0.25">
      <c r="N29" s="172" t="s">
        <v>639</v>
      </c>
    </row>
    <row r="30" spans="4:14" ht="15.75" customHeight="1" x14ac:dyDescent="0.25">
      <c r="I30" s="172" t="s">
        <v>640</v>
      </c>
      <c r="N30" s="172" t="s">
        <v>641</v>
      </c>
    </row>
    <row r="31" spans="4:14" ht="15.75" customHeight="1" x14ac:dyDescent="0.25">
      <c r="N31" s="172" t="s">
        <v>642</v>
      </c>
    </row>
    <row r="32" spans="4:14" ht="15.75" customHeight="1" x14ac:dyDescent="0.25">
      <c r="I32" s="172" t="s">
        <v>643</v>
      </c>
      <c r="N32" s="172" t="s">
        <v>644</v>
      </c>
    </row>
    <row r="33" spans="8:14" ht="15.75" customHeight="1" x14ac:dyDescent="0.25">
      <c r="I33" s="172" t="s">
        <v>645</v>
      </c>
      <c r="N33" s="172" t="s">
        <v>646</v>
      </c>
    </row>
    <row r="34" spans="8:14" ht="15.75" customHeight="1" x14ac:dyDescent="0.25">
      <c r="I34" s="172" t="s">
        <v>647</v>
      </c>
    </row>
    <row r="35" spans="8:14" ht="15.75" customHeight="1" x14ac:dyDescent="0.25">
      <c r="I35" s="172" t="s">
        <v>648</v>
      </c>
    </row>
    <row r="36" spans="8:14" ht="15.75" customHeight="1" x14ac:dyDescent="0.25"/>
    <row r="37" spans="8:14" ht="15.75" customHeight="1" x14ac:dyDescent="0.25"/>
    <row r="38" spans="8:14" ht="15.75" customHeight="1" x14ac:dyDescent="0.25">
      <c r="I38" s="172" t="s">
        <v>649</v>
      </c>
      <c r="L38" s="172" t="s">
        <v>650</v>
      </c>
      <c r="M38" s="172" t="s">
        <v>651</v>
      </c>
      <c r="N38" s="172" t="s">
        <v>652</v>
      </c>
    </row>
    <row r="39" spans="8:14" ht="15.75" customHeight="1" x14ac:dyDescent="0.25"/>
    <row r="40" spans="8:14" ht="15.75" customHeight="1" x14ac:dyDescent="0.25">
      <c r="H40" s="172" t="s">
        <v>653</v>
      </c>
      <c r="I40" s="172" t="s">
        <v>654</v>
      </c>
      <c r="L40" s="53" t="s">
        <v>655</v>
      </c>
      <c r="M40" s="172" t="s">
        <v>656</v>
      </c>
      <c r="N40" s="172" t="s">
        <v>657</v>
      </c>
    </row>
    <row r="41" spans="8:14" ht="15.75" customHeight="1" x14ac:dyDescent="0.25">
      <c r="I41" s="172" t="s">
        <v>658</v>
      </c>
      <c r="L41" s="53" t="s">
        <v>659</v>
      </c>
      <c r="M41" s="172" t="s">
        <v>660</v>
      </c>
      <c r="N41" s="172" t="s">
        <v>661</v>
      </c>
    </row>
    <row r="42" spans="8:14" ht="15.75" customHeight="1" x14ac:dyDescent="0.25">
      <c r="I42" s="172" t="s">
        <v>662</v>
      </c>
      <c r="L42" s="53" t="s">
        <v>663</v>
      </c>
      <c r="N42" s="172" t="s">
        <v>664</v>
      </c>
    </row>
    <row r="43" spans="8:14" ht="15.75" customHeight="1" x14ac:dyDescent="0.25">
      <c r="I43" s="172" t="s">
        <v>665</v>
      </c>
      <c r="L43" s="53" t="s">
        <v>666</v>
      </c>
      <c r="N43" s="172" t="s">
        <v>667</v>
      </c>
    </row>
    <row r="44" spans="8:14" ht="15.75" customHeight="1" x14ac:dyDescent="0.25">
      <c r="I44" s="172" t="s">
        <v>668</v>
      </c>
      <c r="N44" s="172" t="s">
        <v>669</v>
      </c>
    </row>
    <row r="45" spans="8:14" ht="15.75" customHeight="1" x14ac:dyDescent="0.25">
      <c r="I45" s="172" t="s">
        <v>670</v>
      </c>
      <c r="N45" s="172" t="s">
        <v>671</v>
      </c>
    </row>
    <row r="46" spans="8:14" ht="15.75" customHeight="1" x14ac:dyDescent="0.25"/>
    <row r="47" spans="8:14" ht="15.75" customHeight="1" x14ac:dyDescent="0.25"/>
    <row r="48" spans="8:1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O134"/>
  <sheetViews>
    <sheetView showGridLines="0" view="pageBreakPreview" topLeftCell="D1" zoomScale="70" zoomScaleNormal="70" zoomScaleSheetLayoutView="70" workbookViewId="0">
      <selection activeCell="J8" sqref="J8:K10"/>
    </sheetView>
  </sheetViews>
  <sheetFormatPr baseColWidth="10" defaultColWidth="10.85546875" defaultRowHeight="14.25" x14ac:dyDescent="0.25"/>
  <cols>
    <col min="1" max="1" width="49.7109375" style="68" customWidth="1"/>
    <col min="2" max="13" width="35.71093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7109375" style="68" customWidth="1"/>
    <col min="19" max="19" width="18.42578125" style="68" bestFit="1" customWidth="1"/>
    <col min="20" max="20" width="4.71093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7" customFormat="1" ht="32.25" customHeight="1" thickBot="1" x14ac:dyDescent="0.3">
      <c r="A1" s="585"/>
      <c r="B1" s="565" t="s">
        <v>182</v>
      </c>
      <c r="C1" s="566"/>
      <c r="D1" s="566"/>
      <c r="E1" s="566"/>
      <c r="F1" s="566"/>
      <c r="G1" s="566"/>
      <c r="H1" s="566"/>
      <c r="I1" s="566"/>
      <c r="J1" s="566"/>
      <c r="K1" s="566"/>
      <c r="L1" s="567"/>
      <c r="M1" s="907" t="s">
        <v>723</v>
      </c>
      <c r="N1" s="938"/>
      <c r="O1" s="906"/>
    </row>
    <row r="2" spans="1:15" s="157" customFormat="1" ht="30.75" customHeight="1" thickBot="1" x14ac:dyDescent="0.3">
      <c r="A2" s="586"/>
      <c r="B2" s="568" t="s">
        <v>183</v>
      </c>
      <c r="C2" s="569"/>
      <c r="D2" s="569"/>
      <c r="E2" s="569"/>
      <c r="F2" s="569"/>
      <c r="G2" s="569"/>
      <c r="H2" s="569"/>
      <c r="I2" s="569"/>
      <c r="J2" s="569"/>
      <c r="K2" s="569"/>
      <c r="L2" s="570"/>
      <c r="M2" s="907" t="s">
        <v>724</v>
      </c>
      <c r="N2" s="938"/>
      <c r="O2" s="906"/>
    </row>
    <row r="3" spans="1:15" s="157" customFormat="1" ht="24" customHeight="1" thickBot="1" x14ac:dyDescent="0.3">
      <c r="A3" s="586"/>
      <c r="B3" s="568" t="s">
        <v>184</v>
      </c>
      <c r="C3" s="569"/>
      <c r="D3" s="569"/>
      <c r="E3" s="569"/>
      <c r="F3" s="569"/>
      <c r="G3" s="569"/>
      <c r="H3" s="569"/>
      <c r="I3" s="569"/>
      <c r="J3" s="569"/>
      <c r="K3" s="569"/>
      <c r="L3" s="570"/>
      <c r="M3" s="907" t="s">
        <v>725</v>
      </c>
      <c r="N3" s="938"/>
      <c r="O3" s="906"/>
    </row>
    <row r="4" spans="1:15" s="157" customFormat="1" ht="21.75" customHeight="1" thickBot="1" x14ac:dyDescent="0.3">
      <c r="A4" s="587"/>
      <c r="B4" s="571" t="s">
        <v>185</v>
      </c>
      <c r="C4" s="572"/>
      <c r="D4" s="572"/>
      <c r="E4" s="572"/>
      <c r="F4" s="572"/>
      <c r="G4" s="572"/>
      <c r="H4" s="572"/>
      <c r="I4" s="572"/>
      <c r="J4" s="572"/>
      <c r="K4" s="572"/>
      <c r="L4" s="573"/>
      <c r="M4" s="907" t="s">
        <v>735</v>
      </c>
      <c r="N4" s="938"/>
      <c r="O4" s="906"/>
    </row>
    <row r="5" spans="1:15" s="157" customFormat="1" ht="21.75" customHeight="1" thickBot="1" x14ac:dyDescent="0.3">
      <c r="A5" s="897"/>
      <c r="B5" s="886"/>
      <c r="C5" s="886"/>
      <c r="D5" s="886"/>
      <c r="E5" s="886"/>
      <c r="F5" s="886"/>
      <c r="G5" s="886"/>
      <c r="H5" s="886"/>
      <c r="I5" s="886"/>
      <c r="J5" s="886"/>
      <c r="K5" s="886"/>
      <c r="L5" s="886"/>
      <c r="M5" s="160"/>
      <c r="N5" s="160"/>
      <c r="O5" s="160"/>
    </row>
    <row r="6" spans="1:15" s="157" customFormat="1" ht="21.75" customHeight="1" thickBot="1" x14ac:dyDescent="0.3">
      <c r="A6" s="896" t="s">
        <v>721</v>
      </c>
      <c r="B6" s="891" t="s">
        <v>337</v>
      </c>
      <c r="C6" s="890"/>
      <c r="D6" s="890"/>
      <c r="E6" s="890"/>
      <c r="F6" s="890"/>
      <c r="G6" s="890"/>
      <c r="H6" s="890"/>
      <c r="I6" s="890"/>
      <c r="J6" s="890"/>
      <c r="K6" s="893"/>
      <c r="L6" s="898" t="s">
        <v>722</v>
      </c>
      <c r="M6" s="892">
        <v>2024110010300</v>
      </c>
      <c r="N6" s="889"/>
      <c r="O6" s="888"/>
    </row>
    <row r="7" spans="1:15" s="157" customFormat="1" ht="21.75" customHeight="1" thickBot="1" x14ac:dyDescent="0.3">
      <c r="A7" s="158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60"/>
      <c r="N7" s="160"/>
      <c r="O7" s="160"/>
    </row>
    <row r="8" spans="1:15" s="157" customFormat="1" ht="21.75" customHeight="1" thickBot="1" x14ac:dyDescent="0.3">
      <c r="A8" s="589" t="s">
        <v>187</v>
      </c>
      <c r="B8" s="281" t="s">
        <v>188</v>
      </c>
      <c r="C8" s="229"/>
      <c r="D8" s="281" t="s">
        <v>190</v>
      </c>
      <c r="E8" s="230"/>
      <c r="F8" s="281" t="s">
        <v>191</v>
      </c>
      <c r="G8" s="230"/>
      <c r="H8" s="281" t="s">
        <v>192</v>
      </c>
      <c r="I8" s="231"/>
      <c r="J8" s="553" t="s">
        <v>193</v>
      </c>
      <c r="K8" s="588"/>
      <c r="L8" s="280" t="s">
        <v>194</v>
      </c>
      <c r="M8" s="550" t="s">
        <v>189</v>
      </c>
      <c r="N8" s="550"/>
      <c r="O8" s="550"/>
    </row>
    <row r="9" spans="1:15" s="157" customFormat="1" ht="21.75" customHeight="1" thickBot="1" x14ac:dyDescent="0.3">
      <c r="A9" s="589"/>
      <c r="B9" s="282" t="s">
        <v>195</v>
      </c>
      <c r="C9" s="232"/>
      <c r="D9" s="281" t="s">
        <v>196</v>
      </c>
      <c r="E9" s="233"/>
      <c r="F9" s="281" t="s">
        <v>197</v>
      </c>
      <c r="G9" s="233"/>
      <c r="H9" s="281" t="s">
        <v>198</v>
      </c>
      <c r="I9" s="231"/>
      <c r="J9" s="553"/>
      <c r="K9" s="588"/>
      <c r="L9" s="280" t="s">
        <v>199</v>
      </c>
      <c r="M9" s="550"/>
      <c r="N9" s="550"/>
      <c r="O9" s="550"/>
    </row>
    <row r="10" spans="1:15" s="157" customFormat="1" ht="21.75" customHeight="1" thickBot="1" x14ac:dyDescent="0.3">
      <c r="A10" s="589"/>
      <c r="B10" s="281" t="s">
        <v>200</v>
      </c>
      <c r="C10" s="229"/>
      <c r="D10" s="281" t="s">
        <v>201</v>
      </c>
      <c r="E10" s="233"/>
      <c r="F10" s="281" t="s">
        <v>202</v>
      </c>
      <c r="G10" s="233"/>
      <c r="H10" s="281" t="s">
        <v>203</v>
      </c>
      <c r="I10" s="231"/>
      <c r="J10" s="553"/>
      <c r="K10" s="588"/>
      <c r="L10" s="280" t="s">
        <v>204</v>
      </c>
      <c r="M10" s="550"/>
      <c r="N10" s="550"/>
      <c r="O10" s="550"/>
    </row>
    <row r="11" spans="1:15" s="157" customFormat="1" ht="21.75" customHeight="1" x14ac:dyDescent="0.25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60"/>
      <c r="N11" s="160"/>
      <c r="O11" s="160"/>
    </row>
    <row r="12" spans="1:15" ht="15" customHeight="1" thickBot="1" x14ac:dyDescent="0.3">
      <c r="A12" s="73"/>
      <c r="B12" s="74"/>
      <c r="C12" s="74"/>
      <c r="D12" s="76"/>
      <c r="E12" s="75"/>
      <c r="F12" s="75"/>
      <c r="G12" s="386"/>
      <c r="H12" s="386"/>
      <c r="I12" s="77"/>
      <c r="J12" s="77"/>
      <c r="K12" s="74"/>
      <c r="L12" s="74"/>
      <c r="M12" s="74"/>
      <c r="N12" s="74"/>
      <c r="O12" s="74"/>
    </row>
    <row r="13" spans="1:15" ht="15" customHeight="1" x14ac:dyDescent="0.25">
      <c r="A13" s="592" t="s">
        <v>205</v>
      </c>
      <c r="B13" s="574" t="s">
        <v>713</v>
      </c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6"/>
    </row>
    <row r="14" spans="1:15" ht="15" customHeight="1" x14ac:dyDescent="0.25">
      <c r="A14" s="593"/>
      <c r="B14" s="577"/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9"/>
    </row>
    <row r="15" spans="1:15" ht="15" customHeight="1" thickBot="1" x14ac:dyDescent="0.3">
      <c r="A15" s="594"/>
      <c r="B15" s="580"/>
      <c r="C15" s="581"/>
      <c r="D15" s="581"/>
      <c r="E15" s="581"/>
      <c r="F15" s="581"/>
      <c r="G15" s="581"/>
      <c r="H15" s="581"/>
      <c r="I15" s="581"/>
      <c r="J15" s="581"/>
      <c r="K15" s="581"/>
      <c r="L15" s="581"/>
      <c r="M15" s="581"/>
      <c r="N15" s="581"/>
      <c r="O15" s="582"/>
    </row>
    <row r="16" spans="1:15" ht="9" customHeight="1" thickBot="1" x14ac:dyDescent="0.3">
      <c r="A16" s="81"/>
      <c r="B16" s="156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s="85" customFormat="1" ht="37.5" customHeight="1" thickBot="1" x14ac:dyDescent="0.3">
      <c r="A17" s="127" t="s">
        <v>207</v>
      </c>
      <c r="B17" s="583" t="s">
        <v>208</v>
      </c>
      <c r="C17" s="583"/>
      <c r="D17" s="583"/>
      <c r="E17" s="583"/>
      <c r="F17" s="583"/>
      <c r="G17" s="589" t="s">
        <v>209</v>
      </c>
      <c r="H17" s="589"/>
      <c r="I17" s="584" t="s">
        <v>210</v>
      </c>
      <c r="J17" s="584"/>
      <c r="K17" s="584"/>
      <c r="L17" s="584"/>
      <c r="M17" s="584"/>
      <c r="N17" s="584"/>
      <c r="O17" s="584"/>
    </row>
    <row r="18" spans="1:15" ht="9" customHeight="1" thickBot="1" x14ac:dyDescent="0.3">
      <c r="A18" s="81"/>
      <c r="B18" s="83"/>
      <c r="C18" s="82"/>
      <c r="D18" s="82"/>
      <c r="E18" s="82"/>
      <c r="F18" s="82"/>
      <c r="G18" s="83"/>
      <c r="H18" s="83"/>
      <c r="I18" s="83"/>
      <c r="J18" s="83"/>
      <c r="K18" s="83"/>
      <c r="L18" s="84"/>
      <c r="M18" s="84"/>
      <c r="N18" s="84"/>
      <c r="O18" s="84"/>
    </row>
    <row r="19" spans="1:15" ht="56.25" customHeight="1" thickBot="1" x14ac:dyDescent="0.3">
      <c r="A19" s="127" t="s">
        <v>211</v>
      </c>
      <c r="B19" s="583" t="s">
        <v>212</v>
      </c>
      <c r="C19" s="583"/>
      <c r="D19" s="583"/>
      <c r="E19" s="583"/>
      <c r="F19" s="127" t="s">
        <v>213</v>
      </c>
      <c r="G19" s="590" t="s">
        <v>214</v>
      </c>
      <c r="H19" s="590"/>
      <c r="I19" s="590"/>
      <c r="J19" s="127" t="s">
        <v>215</v>
      </c>
      <c r="K19" s="583" t="s">
        <v>216</v>
      </c>
      <c r="L19" s="583"/>
      <c r="M19" s="583"/>
      <c r="N19" s="583"/>
      <c r="O19" s="583"/>
    </row>
    <row r="20" spans="1:15" ht="9" customHeight="1" x14ac:dyDescent="0.25">
      <c r="A20" s="72"/>
      <c r="B20" s="69"/>
      <c r="C20" s="591"/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</row>
    <row r="22" spans="1:15" ht="16.5" customHeight="1" thickBot="1" x14ac:dyDescent="0.3">
      <c r="A22" s="15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</row>
    <row r="23" spans="1:15" ht="32.1" customHeight="1" thickBot="1" x14ac:dyDescent="0.3">
      <c r="A23" s="551" t="s">
        <v>217</v>
      </c>
      <c r="B23" s="552"/>
      <c r="C23" s="552"/>
      <c r="D23" s="552"/>
      <c r="E23" s="552"/>
      <c r="F23" s="552"/>
      <c r="G23" s="552"/>
      <c r="H23" s="552"/>
      <c r="I23" s="552"/>
      <c r="J23" s="552"/>
      <c r="K23" s="552"/>
      <c r="L23" s="552"/>
      <c r="M23" s="552"/>
      <c r="N23" s="552"/>
      <c r="O23" s="553"/>
    </row>
    <row r="24" spans="1:15" ht="32.1" customHeight="1" thickBot="1" x14ac:dyDescent="0.3">
      <c r="A24" s="551" t="s">
        <v>218</v>
      </c>
      <c r="B24" s="552"/>
      <c r="C24" s="552"/>
      <c r="D24" s="552"/>
      <c r="E24" s="552"/>
      <c r="F24" s="552"/>
      <c r="G24" s="552"/>
      <c r="H24" s="552"/>
      <c r="I24" s="552"/>
      <c r="J24" s="552"/>
      <c r="K24" s="552"/>
      <c r="L24" s="552"/>
      <c r="M24" s="552"/>
      <c r="N24" s="552"/>
      <c r="O24" s="553"/>
    </row>
    <row r="25" spans="1:15" ht="32.1" customHeight="1" thickBot="1" x14ac:dyDescent="0.3">
      <c r="A25" s="96"/>
      <c r="B25" s="86" t="s">
        <v>188</v>
      </c>
      <c r="C25" s="86" t="s">
        <v>190</v>
      </c>
      <c r="D25" s="86" t="s">
        <v>191</v>
      </c>
      <c r="E25" s="86" t="s">
        <v>192</v>
      </c>
      <c r="F25" s="86" t="s">
        <v>195</v>
      </c>
      <c r="G25" s="86" t="s">
        <v>196</v>
      </c>
      <c r="H25" s="86" t="s">
        <v>197</v>
      </c>
      <c r="I25" s="86" t="s">
        <v>198</v>
      </c>
      <c r="J25" s="86" t="s">
        <v>200</v>
      </c>
      <c r="K25" s="86" t="s">
        <v>201</v>
      </c>
      <c r="L25" s="86" t="s">
        <v>202</v>
      </c>
      <c r="M25" s="86" t="s">
        <v>203</v>
      </c>
      <c r="N25" s="87" t="s">
        <v>219</v>
      </c>
      <c r="O25" s="87" t="s">
        <v>220</v>
      </c>
    </row>
    <row r="26" spans="1:15" ht="32.1" customHeight="1" x14ac:dyDescent="0.25">
      <c r="A26" s="90" t="s">
        <v>221</v>
      </c>
      <c r="B26" s="91">
        <f>4059760000+66534000</f>
        <v>4126294000</v>
      </c>
      <c r="C26" s="91"/>
      <c r="D26" s="91"/>
      <c r="E26" s="91"/>
      <c r="F26" s="91"/>
      <c r="G26" s="91">
        <v>85728000</v>
      </c>
      <c r="H26" s="88">
        <v>155947000</v>
      </c>
      <c r="I26" s="88">
        <v>57152000</v>
      </c>
      <c r="J26" s="88"/>
      <c r="K26" s="88"/>
      <c r="L26" s="88"/>
      <c r="M26" s="88"/>
      <c r="N26" s="427">
        <f>SUM(B26:M26)</f>
        <v>4425121000</v>
      </c>
      <c r="O26" s="89"/>
    </row>
    <row r="27" spans="1:15" ht="32.1" customHeight="1" x14ac:dyDescent="0.25">
      <c r="A27" s="90" t="s">
        <v>222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450">
        <f t="shared" ref="N27:N31" si="0">SUM(B27:M27)</f>
        <v>0</v>
      </c>
      <c r="O27" s="126">
        <f>+(B27+C27+D27+E27+F27+G27+H27+I27+J27+K27+L27+M27)/N26</f>
        <v>0</v>
      </c>
    </row>
    <row r="28" spans="1:15" ht="32.1" customHeight="1" x14ac:dyDescent="0.25">
      <c r="A28" s="90" t="s">
        <v>223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450">
        <f t="shared" si="0"/>
        <v>0</v>
      </c>
      <c r="O28" s="126"/>
    </row>
    <row r="29" spans="1:15" ht="32.1" customHeight="1" x14ac:dyDescent="0.25">
      <c r="A29" s="90" t="s">
        <v>224</v>
      </c>
      <c r="B29" s="91">
        <v>8621101</v>
      </c>
      <c r="C29" s="91">
        <v>94224500</v>
      </c>
      <c r="D29" s="450">
        <v>59019000</v>
      </c>
      <c r="E29" s="91">
        <v>48513000</v>
      </c>
      <c r="F29" s="91">
        <v>48513000</v>
      </c>
      <c r="G29" s="91">
        <v>48513000</v>
      </c>
      <c r="H29" s="91">
        <v>48513000</v>
      </c>
      <c r="I29" s="91">
        <v>46895899</v>
      </c>
      <c r="J29" s="91"/>
      <c r="K29" s="91"/>
      <c r="L29" s="91"/>
      <c r="M29" s="91"/>
      <c r="N29" s="450">
        <f t="shared" si="0"/>
        <v>402812500</v>
      </c>
      <c r="O29" s="92"/>
    </row>
    <row r="30" spans="1:15" ht="32.1" customHeight="1" x14ac:dyDescent="0.25">
      <c r="A30" s="90" t="s">
        <v>225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450">
        <f t="shared" si="0"/>
        <v>0</v>
      </c>
      <c r="O30" s="92"/>
    </row>
    <row r="31" spans="1:15" ht="32.1" customHeight="1" thickBot="1" x14ac:dyDescent="0.3">
      <c r="A31" s="93" t="s">
        <v>226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451">
        <f t="shared" si="0"/>
        <v>0</v>
      </c>
      <c r="O31" s="97"/>
    </row>
    <row r="32" spans="1:15" s="95" customFormat="1" ht="16.5" customHeight="1" x14ac:dyDescent="0.2"/>
    <row r="33" spans="1:10" s="95" customFormat="1" ht="17.25" customHeight="1" x14ac:dyDescent="0.2">
      <c r="D33" s="441"/>
      <c r="F33" s="441"/>
    </row>
    <row r="34" spans="1:10" ht="5.25" customHeight="1" thickBot="1" x14ac:dyDescent="0.3"/>
    <row r="35" spans="1:10" ht="48" customHeight="1" thickBot="1" x14ac:dyDescent="0.3">
      <c r="A35" s="599" t="s">
        <v>227</v>
      </c>
      <c r="B35" s="600"/>
      <c r="C35" s="600"/>
      <c r="D35" s="600"/>
      <c r="E35" s="600"/>
      <c r="F35" s="600"/>
      <c r="G35" s="600"/>
      <c r="H35" s="600"/>
      <c r="I35" s="601"/>
      <c r="J35" s="100"/>
    </row>
    <row r="36" spans="1:10" ht="50.25" customHeight="1" thickBot="1" x14ac:dyDescent="0.3">
      <c r="A36" s="109" t="s">
        <v>228</v>
      </c>
      <c r="B36" s="602" t="str">
        <f>+B13</f>
        <v>Iniciar 4600 casos de representación jurídica asignados por el Comité Técnico de Representación Jurídica</v>
      </c>
      <c r="C36" s="603"/>
      <c r="D36" s="603"/>
      <c r="E36" s="603"/>
      <c r="F36" s="603"/>
      <c r="G36" s="603"/>
      <c r="H36" s="603"/>
      <c r="I36" s="604"/>
      <c r="J36" s="98"/>
    </row>
    <row r="37" spans="1:10" ht="18.75" customHeight="1" thickBot="1" x14ac:dyDescent="0.3">
      <c r="A37" s="612" t="s">
        <v>229</v>
      </c>
      <c r="B37" s="165">
        <v>2024</v>
      </c>
      <c r="C37" s="165">
        <v>2025</v>
      </c>
      <c r="D37" s="165">
        <v>2026</v>
      </c>
      <c r="E37" s="165">
        <v>2027</v>
      </c>
      <c r="F37" s="165" t="s">
        <v>230</v>
      </c>
      <c r="G37" s="614" t="s">
        <v>231</v>
      </c>
      <c r="H37" s="614" t="s">
        <v>21</v>
      </c>
      <c r="I37" s="614"/>
      <c r="J37" s="98"/>
    </row>
    <row r="38" spans="1:10" ht="50.25" customHeight="1" thickBot="1" x14ac:dyDescent="0.3">
      <c r="A38" s="613"/>
      <c r="B38" s="452">
        <v>485</v>
      </c>
      <c r="C38" s="452">
        <v>1547</v>
      </c>
      <c r="D38" s="452">
        <v>1550</v>
      </c>
      <c r="E38" s="452">
        <v>1018</v>
      </c>
      <c r="F38" s="413">
        <f>SUM(B38:E38)</f>
        <v>4600</v>
      </c>
      <c r="G38" s="614"/>
      <c r="H38" s="614"/>
      <c r="I38" s="614"/>
      <c r="J38" s="98"/>
    </row>
    <row r="39" spans="1:10" ht="52.5" customHeight="1" thickBot="1" x14ac:dyDescent="0.3">
      <c r="A39" s="110" t="s">
        <v>232</v>
      </c>
      <c r="B39" s="605">
        <v>0.2</v>
      </c>
      <c r="C39" s="606"/>
      <c r="D39" s="609" t="s">
        <v>233</v>
      </c>
      <c r="E39" s="610"/>
      <c r="F39" s="610"/>
      <c r="G39" s="610"/>
      <c r="H39" s="610"/>
      <c r="I39" s="611"/>
    </row>
    <row r="40" spans="1:10" s="99" customFormat="1" ht="83.25" customHeight="1" thickBot="1" x14ac:dyDescent="0.3">
      <c r="A40" s="612" t="s">
        <v>234</v>
      </c>
      <c r="B40" s="110" t="s">
        <v>235</v>
      </c>
      <c r="C40" s="109" t="s">
        <v>236</v>
      </c>
      <c r="D40" s="597" t="s">
        <v>237</v>
      </c>
      <c r="E40" s="598"/>
      <c r="F40" s="597" t="s">
        <v>238</v>
      </c>
      <c r="G40" s="598"/>
      <c r="H40" s="111" t="s">
        <v>239</v>
      </c>
      <c r="I40" s="113" t="s">
        <v>240</v>
      </c>
    </row>
    <row r="41" spans="1:10" ht="83.25" customHeight="1" thickBot="1" x14ac:dyDescent="0.3">
      <c r="A41" s="613"/>
      <c r="B41" s="442">
        <v>20</v>
      </c>
      <c r="C41" s="104"/>
      <c r="D41" s="607"/>
      <c r="E41" s="608"/>
      <c r="F41" s="607"/>
      <c r="G41" s="608"/>
      <c r="H41" s="101"/>
      <c r="I41" s="102"/>
    </row>
    <row r="42" spans="1:10" s="99" customFormat="1" ht="83.25" customHeight="1" thickBot="1" x14ac:dyDescent="0.3">
      <c r="A42" s="612" t="s">
        <v>241</v>
      </c>
      <c r="B42" s="112" t="s">
        <v>235</v>
      </c>
      <c r="C42" s="111" t="s">
        <v>236</v>
      </c>
      <c r="D42" s="597" t="s">
        <v>237</v>
      </c>
      <c r="E42" s="598"/>
      <c r="F42" s="597" t="s">
        <v>238</v>
      </c>
      <c r="G42" s="598"/>
      <c r="H42" s="111" t="s">
        <v>239</v>
      </c>
      <c r="I42" s="113" t="s">
        <v>240</v>
      </c>
    </row>
    <row r="43" spans="1:10" ht="83.25" customHeight="1" thickBot="1" x14ac:dyDescent="0.3">
      <c r="A43" s="613"/>
      <c r="B43" s="442">
        <v>79</v>
      </c>
      <c r="C43" s="104"/>
      <c r="D43" s="607"/>
      <c r="E43" s="608"/>
      <c r="F43" s="607"/>
      <c r="G43" s="608"/>
      <c r="H43" s="101"/>
      <c r="I43" s="102"/>
    </row>
    <row r="44" spans="1:10" s="99" customFormat="1" ht="83.25" customHeight="1" thickBot="1" x14ac:dyDescent="0.3">
      <c r="A44" s="612" t="s">
        <v>242</v>
      </c>
      <c r="B44" s="112" t="s">
        <v>235</v>
      </c>
      <c r="C44" s="111" t="s">
        <v>236</v>
      </c>
      <c r="D44" s="597" t="s">
        <v>237</v>
      </c>
      <c r="E44" s="598"/>
      <c r="F44" s="597" t="s">
        <v>238</v>
      </c>
      <c r="G44" s="598"/>
      <c r="H44" s="111" t="s">
        <v>239</v>
      </c>
      <c r="I44" s="113" t="s">
        <v>240</v>
      </c>
    </row>
    <row r="45" spans="1:10" ht="83.25" customHeight="1" thickBot="1" x14ac:dyDescent="0.3">
      <c r="A45" s="613"/>
      <c r="B45" s="442">
        <v>158</v>
      </c>
      <c r="C45" s="104"/>
      <c r="D45" s="607"/>
      <c r="E45" s="608"/>
      <c r="F45" s="607"/>
      <c r="G45" s="608"/>
      <c r="H45" s="101"/>
      <c r="I45" s="102"/>
    </row>
    <row r="46" spans="1:10" s="99" customFormat="1" ht="83.25" customHeight="1" thickBot="1" x14ac:dyDescent="0.3">
      <c r="A46" s="612" t="s">
        <v>243</v>
      </c>
      <c r="B46" s="112" t="s">
        <v>235</v>
      </c>
      <c r="C46" s="112" t="s">
        <v>236</v>
      </c>
      <c r="D46" s="597" t="s">
        <v>237</v>
      </c>
      <c r="E46" s="598"/>
      <c r="F46" s="597" t="s">
        <v>238</v>
      </c>
      <c r="G46" s="598"/>
      <c r="H46" s="111" t="s">
        <v>239</v>
      </c>
      <c r="I46" s="111" t="s">
        <v>240</v>
      </c>
    </row>
    <row r="47" spans="1:10" ht="83.25" customHeight="1" thickBot="1" x14ac:dyDescent="0.3">
      <c r="A47" s="613"/>
      <c r="B47" s="442">
        <v>158</v>
      </c>
      <c r="C47" s="104"/>
      <c r="D47" s="615"/>
      <c r="E47" s="616"/>
      <c r="F47" s="615"/>
      <c r="G47" s="616"/>
      <c r="H47" s="121"/>
      <c r="I47" s="122"/>
    </row>
    <row r="48" spans="1:10" s="99" customFormat="1" ht="83.25" customHeight="1" thickBot="1" x14ac:dyDescent="0.3">
      <c r="A48" s="612" t="s">
        <v>244</v>
      </c>
      <c r="B48" s="112" t="s">
        <v>235</v>
      </c>
      <c r="C48" s="111" t="s">
        <v>236</v>
      </c>
      <c r="D48" s="597" t="s">
        <v>237</v>
      </c>
      <c r="E48" s="598"/>
      <c r="F48" s="597" t="s">
        <v>238</v>
      </c>
      <c r="G48" s="598"/>
      <c r="H48" s="111" t="s">
        <v>239</v>
      </c>
      <c r="I48" s="113" t="s">
        <v>240</v>
      </c>
    </row>
    <row r="49" spans="1:9" ht="83.25" customHeight="1" thickBot="1" x14ac:dyDescent="0.3">
      <c r="A49" s="613"/>
      <c r="B49" s="442">
        <v>217</v>
      </c>
      <c r="C49" s="104"/>
      <c r="D49" s="536"/>
      <c r="E49" s="537"/>
      <c r="F49" s="536"/>
      <c r="G49" s="537"/>
      <c r="H49" s="101"/>
      <c r="I49" s="103"/>
    </row>
    <row r="50" spans="1:9" s="99" customFormat="1" ht="83.25" customHeight="1" thickBot="1" x14ac:dyDescent="0.3">
      <c r="A50" s="612" t="s">
        <v>245</v>
      </c>
      <c r="B50" s="112" t="s">
        <v>235</v>
      </c>
      <c r="C50" s="111" t="s">
        <v>236</v>
      </c>
      <c r="D50" s="597" t="s">
        <v>237</v>
      </c>
      <c r="E50" s="598"/>
      <c r="F50" s="597" t="s">
        <v>238</v>
      </c>
      <c r="G50" s="598"/>
      <c r="H50" s="111" t="s">
        <v>239</v>
      </c>
      <c r="I50" s="113" t="s">
        <v>240</v>
      </c>
    </row>
    <row r="51" spans="1:9" ht="83.25" customHeight="1" thickBot="1" x14ac:dyDescent="0.3">
      <c r="A51" s="613"/>
      <c r="B51" s="443">
        <v>158</v>
      </c>
      <c r="C51" s="105"/>
      <c r="D51" s="536"/>
      <c r="E51" s="537"/>
      <c r="F51" s="536"/>
      <c r="G51" s="537"/>
      <c r="H51" s="101"/>
      <c r="I51" s="103"/>
    </row>
    <row r="52" spans="1:9" ht="83.25" customHeight="1" thickBot="1" x14ac:dyDescent="0.3">
      <c r="A52" s="612" t="s">
        <v>246</v>
      </c>
      <c r="B52" s="110" t="s">
        <v>235</v>
      </c>
      <c r="C52" s="109" t="s">
        <v>236</v>
      </c>
      <c r="D52" s="597" t="s">
        <v>237</v>
      </c>
      <c r="E52" s="598"/>
      <c r="F52" s="597" t="s">
        <v>238</v>
      </c>
      <c r="G52" s="598"/>
      <c r="H52" s="111" t="s">
        <v>239</v>
      </c>
      <c r="I52" s="113" t="s">
        <v>240</v>
      </c>
    </row>
    <row r="53" spans="1:9" ht="83.25" customHeight="1" thickBot="1" x14ac:dyDescent="0.3">
      <c r="A53" s="613"/>
      <c r="B53" s="443">
        <v>155</v>
      </c>
      <c r="C53" s="105"/>
      <c r="D53" s="536"/>
      <c r="E53" s="617"/>
      <c r="F53" s="536"/>
      <c r="G53" s="537"/>
      <c r="H53" s="101"/>
      <c r="I53" s="103"/>
    </row>
    <row r="54" spans="1:9" ht="83.25" customHeight="1" thickBot="1" x14ac:dyDescent="0.3">
      <c r="A54" s="612" t="s">
        <v>247</v>
      </c>
      <c r="B54" s="110" t="s">
        <v>235</v>
      </c>
      <c r="C54" s="109" t="s">
        <v>236</v>
      </c>
      <c r="D54" s="597" t="s">
        <v>237</v>
      </c>
      <c r="E54" s="598"/>
      <c r="F54" s="597" t="s">
        <v>238</v>
      </c>
      <c r="G54" s="598"/>
      <c r="H54" s="111" t="s">
        <v>239</v>
      </c>
      <c r="I54" s="113" t="s">
        <v>240</v>
      </c>
    </row>
    <row r="55" spans="1:9" ht="83.25" customHeight="1" thickBot="1" x14ac:dyDescent="0.3">
      <c r="A55" s="613"/>
      <c r="B55" s="443">
        <v>124</v>
      </c>
      <c r="C55" s="105"/>
      <c r="D55" s="536"/>
      <c r="E55" s="617"/>
      <c r="F55" s="536"/>
      <c r="G55" s="537"/>
      <c r="H55" s="123"/>
      <c r="I55" s="103"/>
    </row>
    <row r="56" spans="1:9" ht="83.25" customHeight="1" thickBot="1" x14ac:dyDescent="0.3">
      <c r="A56" s="612" t="s">
        <v>248</v>
      </c>
      <c r="B56" s="110" t="s">
        <v>235</v>
      </c>
      <c r="C56" s="109" t="s">
        <v>236</v>
      </c>
      <c r="D56" s="597" t="s">
        <v>237</v>
      </c>
      <c r="E56" s="598"/>
      <c r="F56" s="597" t="s">
        <v>238</v>
      </c>
      <c r="G56" s="598"/>
      <c r="H56" s="111" t="s">
        <v>239</v>
      </c>
      <c r="I56" s="113" t="s">
        <v>240</v>
      </c>
    </row>
    <row r="57" spans="1:9" ht="83.25" customHeight="1" thickBot="1" x14ac:dyDescent="0.3">
      <c r="A57" s="613"/>
      <c r="B57" s="443">
        <v>140</v>
      </c>
      <c r="C57" s="105"/>
      <c r="D57" s="536"/>
      <c r="E57" s="537"/>
      <c r="F57" s="536"/>
      <c r="G57" s="537"/>
      <c r="H57" s="101"/>
      <c r="I57" s="101"/>
    </row>
    <row r="58" spans="1:9" ht="83.25" customHeight="1" thickBot="1" x14ac:dyDescent="0.3">
      <c r="A58" s="612" t="s">
        <v>249</v>
      </c>
      <c r="B58" s="110" t="s">
        <v>235</v>
      </c>
      <c r="C58" s="109" t="s">
        <v>236</v>
      </c>
      <c r="D58" s="597" t="s">
        <v>237</v>
      </c>
      <c r="E58" s="598"/>
      <c r="F58" s="597" t="s">
        <v>238</v>
      </c>
      <c r="G58" s="598"/>
      <c r="H58" s="111" t="s">
        <v>239</v>
      </c>
      <c r="I58" s="113" t="s">
        <v>240</v>
      </c>
    </row>
    <row r="59" spans="1:9" ht="83.25" customHeight="1" thickBot="1" x14ac:dyDescent="0.3">
      <c r="A59" s="613"/>
      <c r="B59" s="443">
        <v>124</v>
      </c>
      <c r="C59" s="105"/>
      <c r="D59" s="536"/>
      <c r="E59" s="537"/>
      <c r="F59" s="536"/>
      <c r="G59" s="537"/>
      <c r="H59" s="101"/>
      <c r="I59" s="103"/>
    </row>
    <row r="60" spans="1:9" ht="81" customHeight="1" thickBot="1" x14ac:dyDescent="0.3">
      <c r="A60" s="612" t="s">
        <v>250</v>
      </c>
      <c r="B60" s="110" t="s">
        <v>235</v>
      </c>
      <c r="C60" s="109" t="s">
        <v>236</v>
      </c>
      <c r="D60" s="597" t="s">
        <v>237</v>
      </c>
      <c r="E60" s="598"/>
      <c r="F60" s="597" t="s">
        <v>238</v>
      </c>
      <c r="G60" s="598"/>
      <c r="H60" s="111" t="s">
        <v>239</v>
      </c>
      <c r="I60" s="113" t="s">
        <v>240</v>
      </c>
    </row>
    <row r="61" spans="1:9" ht="57" customHeight="1" thickBot="1" x14ac:dyDescent="0.3">
      <c r="A61" s="613"/>
      <c r="B61" s="443">
        <v>155</v>
      </c>
      <c r="C61" s="105"/>
      <c r="D61" s="536"/>
      <c r="E61" s="537"/>
      <c r="F61" s="617"/>
      <c r="G61" s="617"/>
      <c r="H61" s="101"/>
      <c r="I61" s="101"/>
    </row>
    <row r="62" spans="1:9" ht="72" customHeight="1" thickBot="1" x14ac:dyDescent="0.3">
      <c r="A62" s="612" t="s">
        <v>251</v>
      </c>
      <c r="B62" s="110" t="s">
        <v>235</v>
      </c>
      <c r="C62" s="109" t="s">
        <v>236</v>
      </c>
      <c r="D62" s="597" t="s">
        <v>237</v>
      </c>
      <c r="E62" s="598"/>
      <c r="F62" s="597" t="s">
        <v>238</v>
      </c>
      <c r="G62" s="598"/>
      <c r="H62" s="111" t="s">
        <v>239</v>
      </c>
      <c r="I62" s="113" t="s">
        <v>240</v>
      </c>
    </row>
    <row r="63" spans="1:9" ht="72" customHeight="1" thickBot="1" x14ac:dyDescent="0.3">
      <c r="A63" s="613"/>
      <c r="B63" s="443">
        <v>62</v>
      </c>
      <c r="C63" s="105"/>
      <c r="D63" s="536"/>
      <c r="E63" s="537"/>
      <c r="F63" s="536"/>
      <c r="G63" s="537"/>
      <c r="H63" s="101"/>
      <c r="I63" s="101"/>
    </row>
    <row r="64" spans="1:9" x14ac:dyDescent="0.25">
      <c r="B64" s="68">
        <f>+B63+B61+B59+B57+B55+B53+B51+B49+B47+B45+B43+B41</f>
        <v>1550</v>
      </c>
      <c r="C64" s="68">
        <v>1550</v>
      </c>
    </row>
    <row r="66" spans="1:13" ht="30.75" customHeight="1" x14ac:dyDescent="0.25">
      <c r="A66" s="125" t="s">
        <v>252</v>
      </c>
    </row>
    <row r="67" spans="1:13" ht="20.25" x14ac:dyDescent="0.25">
      <c r="A67" s="106" t="s">
        <v>253</v>
      </c>
    </row>
    <row r="68" spans="1:13" ht="20.25" x14ac:dyDescent="0.25">
      <c r="A68" s="106"/>
    </row>
    <row r="69" spans="1:13" ht="20.25" x14ac:dyDescent="0.25">
      <c r="A69" s="106"/>
    </row>
    <row r="70" spans="1:13" ht="20.25" x14ac:dyDescent="0.25">
      <c r="A70" s="106"/>
    </row>
    <row r="72" spans="1:13" s="98" customFormat="1" ht="30" customHeight="1" x14ac:dyDescent="0.2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</row>
    <row r="73" spans="1:13" ht="34.5" customHeight="1" x14ac:dyDescent="0.25">
      <c r="A73" s="554" t="s">
        <v>254</v>
      </c>
      <c r="B73" s="554"/>
      <c r="C73" s="554"/>
      <c r="D73" s="554"/>
      <c r="E73" s="554"/>
      <c r="F73" s="554"/>
      <c r="G73" s="554"/>
      <c r="H73" s="554"/>
      <c r="I73" s="554"/>
    </row>
    <row r="74" spans="1:13" ht="41.25" customHeight="1" x14ac:dyDescent="0.25">
      <c r="A74" s="114" t="s">
        <v>255</v>
      </c>
      <c r="B74" s="618" t="s">
        <v>673</v>
      </c>
      <c r="C74" s="619"/>
      <c r="D74" s="620" t="s">
        <v>672</v>
      </c>
      <c r="E74" s="621"/>
      <c r="F74" s="555" t="s">
        <v>256</v>
      </c>
      <c r="G74" s="556"/>
      <c r="H74" s="555" t="s">
        <v>257</v>
      </c>
      <c r="I74" s="556"/>
    </row>
    <row r="75" spans="1:13" ht="40.5" customHeight="1" x14ac:dyDescent="0.25">
      <c r="A75" s="114" t="s">
        <v>258</v>
      </c>
      <c r="B75" s="530">
        <v>0.1</v>
      </c>
      <c r="C75" s="531"/>
      <c r="D75" s="532">
        <v>0.1</v>
      </c>
      <c r="E75" s="533"/>
      <c r="F75" s="532"/>
      <c r="G75" s="533"/>
      <c r="H75" s="532"/>
      <c r="I75" s="533"/>
    </row>
    <row r="76" spans="1:13" ht="30" customHeight="1" x14ac:dyDescent="0.25">
      <c r="A76" s="534" t="s">
        <v>188</v>
      </c>
      <c r="B76" s="173" t="s">
        <v>99</v>
      </c>
      <c r="C76" s="173" t="s">
        <v>236</v>
      </c>
      <c r="D76" s="173" t="s">
        <v>99</v>
      </c>
      <c r="E76" s="173" t="s">
        <v>236</v>
      </c>
      <c r="F76" s="173" t="s">
        <v>99</v>
      </c>
      <c r="G76" s="173" t="s">
        <v>236</v>
      </c>
      <c r="H76" s="173" t="s">
        <v>99</v>
      </c>
      <c r="I76" s="173" t="s">
        <v>236</v>
      </c>
    </row>
    <row r="77" spans="1:13" ht="30" customHeight="1" x14ac:dyDescent="0.25">
      <c r="A77" s="535"/>
      <c r="B77" s="116">
        <f>+B41/C38</f>
        <v>1.2928248222365869E-2</v>
      </c>
      <c r="C77" s="117"/>
      <c r="D77" s="116">
        <v>4.2000000000000003E-2</v>
      </c>
      <c r="E77" s="117"/>
      <c r="F77" s="124"/>
      <c r="G77" s="117"/>
      <c r="H77" s="124"/>
      <c r="I77" s="117"/>
    </row>
    <row r="78" spans="1:13" ht="80.25" customHeight="1" x14ac:dyDescent="0.25">
      <c r="A78" s="114" t="s">
        <v>259</v>
      </c>
      <c r="B78" s="557"/>
      <c r="C78" s="558"/>
      <c r="D78" s="559"/>
      <c r="E78" s="560"/>
      <c r="F78" s="559"/>
      <c r="G78" s="561"/>
      <c r="H78" s="559"/>
      <c r="I78" s="560"/>
    </row>
    <row r="79" spans="1:13" ht="80.25" customHeight="1" x14ac:dyDescent="0.25">
      <c r="A79" s="114" t="s">
        <v>260</v>
      </c>
      <c r="B79" s="545"/>
      <c r="C79" s="546"/>
      <c r="D79" s="545"/>
      <c r="E79" s="546"/>
      <c r="F79" s="547"/>
      <c r="G79" s="548"/>
      <c r="H79" s="547"/>
      <c r="I79" s="548"/>
    </row>
    <row r="80" spans="1:13" ht="30.75" customHeight="1" x14ac:dyDescent="0.25">
      <c r="A80" s="534" t="s">
        <v>190</v>
      </c>
      <c r="B80" s="173" t="s">
        <v>99</v>
      </c>
      <c r="C80" s="173" t="s">
        <v>236</v>
      </c>
      <c r="D80" s="173" t="s">
        <v>99</v>
      </c>
      <c r="E80" s="173" t="s">
        <v>236</v>
      </c>
      <c r="F80" s="173" t="s">
        <v>99</v>
      </c>
      <c r="G80" s="173" t="s">
        <v>236</v>
      </c>
      <c r="H80" s="173" t="s">
        <v>99</v>
      </c>
      <c r="I80" s="173" t="s">
        <v>236</v>
      </c>
    </row>
    <row r="81" spans="1:9" ht="30.75" customHeight="1" x14ac:dyDescent="0.25">
      <c r="A81" s="535"/>
      <c r="B81" s="116">
        <f>+B43/C38</f>
        <v>5.1066580478345183E-2</v>
      </c>
      <c r="C81" s="117"/>
      <c r="D81" s="116">
        <v>8.4000000000000005E-2</v>
      </c>
      <c r="E81" s="117"/>
      <c r="F81" s="124"/>
      <c r="G81" s="118"/>
      <c r="H81" s="124"/>
      <c r="I81" s="118"/>
    </row>
    <row r="82" spans="1:9" ht="80.25" customHeight="1" x14ac:dyDescent="0.25">
      <c r="A82" s="114" t="s">
        <v>259</v>
      </c>
      <c r="B82" s="557"/>
      <c r="C82" s="558"/>
      <c r="D82" s="595"/>
      <c r="E82" s="596"/>
      <c r="F82" s="559"/>
      <c r="G82" s="561"/>
      <c r="H82" s="595"/>
      <c r="I82" s="596"/>
    </row>
    <row r="83" spans="1:9" ht="80.25" customHeight="1" x14ac:dyDescent="0.25">
      <c r="A83" s="114" t="s">
        <v>260</v>
      </c>
      <c r="B83" s="545"/>
      <c r="C83" s="546"/>
      <c r="D83" s="545"/>
      <c r="E83" s="546"/>
      <c r="F83" s="547"/>
      <c r="G83" s="548"/>
      <c r="H83" s="547"/>
      <c r="I83" s="548"/>
    </row>
    <row r="84" spans="1:9" ht="30.75" customHeight="1" x14ac:dyDescent="0.25">
      <c r="A84" s="534" t="s">
        <v>191</v>
      </c>
      <c r="B84" s="173" t="s">
        <v>99</v>
      </c>
      <c r="C84" s="173" t="s">
        <v>236</v>
      </c>
      <c r="D84" s="173" t="s">
        <v>99</v>
      </c>
      <c r="E84" s="173" t="s">
        <v>236</v>
      </c>
      <c r="F84" s="173" t="s">
        <v>99</v>
      </c>
      <c r="G84" s="173" t="s">
        <v>236</v>
      </c>
      <c r="H84" s="173" t="s">
        <v>99</v>
      </c>
      <c r="I84" s="173" t="s">
        <v>236</v>
      </c>
    </row>
    <row r="85" spans="1:9" ht="30.75" customHeight="1" x14ac:dyDescent="0.25">
      <c r="A85" s="535"/>
      <c r="B85" s="116">
        <f>+B45/C38</f>
        <v>0.10213316095669037</v>
      </c>
      <c r="C85" s="117"/>
      <c r="D85" s="116">
        <v>0.104</v>
      </c>
      <c r="E85" s="117"/>
      <c r="F85" s="124"/>
      <c r="G85" s="118"/>
      <c r="H85" s="124"/>
      <c r="I85" s="118"/>
    </row>
    <row r="86" spans="1:9" ht="80.25" customHeight="1" x14ac:dyDescent="0.25">
      <c r="A86" s="114" t="s">
        <v>259</v>
      </c>
      <c r="B86" s="557"/>
      <c r="C86" s="558"/>
      <c r="D86" s="547"/>
      <c r="E86" s="548"/>
      <c r="F86" s="559"/>
      <c r="G86" s="561"/>
      <c r="H86" s="547"/>
      <c r="I86" s="548"/>
    </row>
    <row r="87" spans="1:9" ht="80.25" customHeight="1" x14ac:dyDescent="0.25">
      <c r="A87" s="114" t="s">
        <v>260</v>
      </c>
      <c r="B87" s="545"/>
      <c r="C87" s="546"/>
      <c r="D87" s="545"/>
      <c r="E87" s="546"/>
      <c r="F87" s="547"/>
      <c r="G87" s="548"/>
      <c r="H87" s="547"/>
      <c r="I87" s="548"/>
    </row>
    <row r="88" spans="1:9" ht="30.75" customHeight="1" x14ac:dyDescent="0.25">
      <c r="A88" s="534" t="s">
        <v>192</v>
      </c>
      <c r="B88" s="173" t="s">
        <v>99</v>
      </c>
      <c r="C88" s="173" t="s">
        <v>236</v>
      </c>
      <c r="D88" s="173" t="s">
        <v>99</v>
      </c>
      <c r="E88" s="173" t="s">
        <v>236</v>
      </c>
      <c r="F88" s="173" t="s">
        <v>99</v>
      </c>
      <c r="G88" s="173" t="s">
        <v>236</v>
      </c>
      <c r="H88" s="173" t="s">
        <v>99</v>
      </c>
      <c r="I88" s="173" t="s">
        <v>236</v>
      </c>
    </row>
    <row r="89" spans="1:9" ht="30.75" customHeight="1" x14ac:dyDescent="0.25">
      <c r="A89" s="535"/>
      <c r="B89" s="116">
        <f>+B47/C38</f>
        <v>0.10213316095669037</v>
      </c>
      <c r="C89" s="117"/>
      <c r="D89" s="116">
        <v>0.104</v>
      </c>
      <c r="E89" s="117"/>
      <c r="F89" s="124"/>
      <c r="G89" s="118"/>
      <c r="H89" s="124"/>
      <c r="I89" s="118"/>
    </row>
    <row r="90" spans="1:9" ht="80.25" customHeight="1" x14ac:dyDescent="0.25">
      <c r="A90" s="114" t="s">
        <v>259</v>
      </c>
      <c r="B90" s="623"/>
      <c r="C90" s="624"/>
      <c r="D90" s="547"/>
      <c r="E90" s="548"/>
      <c r="F90" s="559"/>
      <c r="G90" s="561"/>
      <c r="H90" s="547"/>
      <c r="I90" s="548"/>
    </row>
    <row r="91" spans="1:9" ht="80.25" customHeight="1" x14ac:dyDescent="0.25">
      <c r="A91" s="114" t="s">
        <v>260</v>
      </c>
      <c r="B91" s="543"/>
      <c r="C91" s="544"/>
      <c r="D91" s="545"/>
      <c r="E91" s="546"/>
      <c r="F91" s="547"/>
      <c r="G91" s="548"/>
      <c r="H91" s="547"/>
      <c r="I91" s="548"/>
    </row>
    <row r="92" spans="1:9" ht="30" customHeight="1" x14ac:dyDescent="0.25">
      <c r="A92" s="534" t="s">
        <v>195</v>
      </c>
      <c r="B92" s="173" t="s">
        <v>99</v>
      </c>
      <c r="C92" s="173" t="s">
        <v>236</v>
      </c>
      <c r="D92" s="173" t="s">
        <v>99</v>
      </c>
      <c r="E92" s="173" t="s">
        <v>236</v>
      </c>
      <c r="F92" s="173" t="s">
        <v>99</v>
      </c>
      <c r="G92" s="173" t="s">
        <v>236</v>
      </c>
      <c r="H92" s="173" t="s">
        <v>99</v>
      </c>
      <c r="I92" s="173" t="s">
        <v>236</v>
      </c>
    </row>
    <row r="93" spans="1:9" ht="30" customHeight="1" x14ac:dyDescent="0.25">
      <c r="A93" s="535"/>
      <c r="B93" s="339">
        <f>+B49/C38</f>
        <v>0.14027149321266968</v>
      </c>
      <c r="C93" s="117"/>
      <c r="D93" s="116">
        <v>0.104</v>
      </c>
      <c r="E93" s="117"/>
      <c r="F93" s="124"/>
      <c r="G93" s="118"/>
      <c r="H93" s="124"/>
      <c r="I93" s="118"/>
    </row>
    <row r="94" spans="1:9" ht="80.25" customHeight="1" x14ac:dyDescent="0.25">
      <c r="A94" s="114" t="s">
        <v>259</v>
      </c>
      <c r="B94" s="549"/>
      <c r="C94" s="549"/>
      <c r="D94" s="538"/>
      <c r="E94" s="539"/>
      <c r="F94" s="549"/>
      <c r="G94" s="549"/>
      <c r="H94" s="549"/>
      <c r="I94" s="549"/>
    </row>
    <row r="95" spans="1:9" ht="80.25" customHeight="1" x14ac:dyDescent="0.25">
      <c r="A95" s="114" t="s">
        <v>260</v>
      </c>
      <c r="B95" s="538"/>
      <c r="C95" s="539"/>
      <c r="D95" s="538"/>
      <c r="E95" s="539"/>
      <c r="F95" s="538"/>
      <c r="G95" s="539"/>
      <c r="H95" s="538"/>
      <c r="I95" s="539"/>
    </row>
    <row r="96" spans="1:9" ht="29.25" customHeight="1" x14ac:dyDescent="0.25">
      <c r="A96" s="534" t="s">
        <v>196</v>
      </c>
      <c r="B96" s="173" t="s">
        <v>99</v>
      </c>
      <c r="C96" s="173" t="s">
        <v>236</v>
      </c>
      <c r="D96" s="173" t="s">
        <v>99</v>
      </c>
      <c r="E96" s="173" t="s">
        <v>236</v>
      </c>
      <c r="F96" s="173" t="s">
        <v>99</v>
      </c>
      <c r="G96" s="173" t="s">
        <v>236</v>
      </c>
      <c r="H96" s="173" t="s">
        <v>99</v>
      </c>
      <c r="I96" s="173" t="s">
        <v>236</v>
      </c>
    </row>
    <row r="97" spans="1:9" ht="29.25" customHeight="1" x14ac:dyDescent="0.25">
      <c r="A97" s="535"/>
      <c r="B97" s="116">
        <f>+B51/C38</f>
        <v>0.10213316095669037</v>
      </c>
      <c r="C97" s="119"/>
      <c r="D97" s="116">
        <v>0.104</v>
      </c>
      <c r="E97" s="117"/>
      <c r="F97" s="124"/>
      <c r="G97" s="118"/>
      <c r="H97" s="124"/>
      <c r="I97" s="118"/>
    </row>
    <row r="98" spans="1:9" ht="80.25" customHeight="1" x14ac:dyDescent="0.25">
      <c r="A98" s="114" t="s">
        <v>259</v>
      </c>
      <c r="B98" s="540"/>
      <c r="C98" s="540"/>
      <c r="D98" s="541"/>
      <c r="E98" s="542"/>
      <c r="F98" s="540"/>
      <c r="G98" s="540"/>
      <c r="H98" s="540"/>
      <c r="I98" s="540"/>
    </row>
    <row r="99" spans="1:9" ht="80.25" customHeight="1" x14ac:dyDescent="0.25">
      <c r="A99" s="114" t="s">
        <v>260</v>
      </c>
      <c r="B99" s="538"/>
      <c r="C99" s="539"/>
      <c r="D99" s="538"/>
      <c r="E99" s="539"/>
      <c r="F99" s="538"/>
      <c r="G99" s="539"/>
      <c r="H99" s="538"/>
      <c r="I99" s="539"/>
    </row>
    <row r="100" spans="1:9" ht="24.95" customHeight="1" x14ac:dyDescent="0.25">
      <c r="A100" s="534" t="s">
        <v>197</v>
      </c>
      <c r="B100" s="173" t="s">
        <v>99</v>
      </c>
      <c r="C100" s="173" t="s">
        <v>236</v>
      </c>
      <c r="D100" s="173" t="s">
        <v>99</v>
      </c>
      <c r="E100" s="173" t="s">
        <v>236</v>
      </c>
      <c r="F100" s="173" t="s">
        <v>99</v>
      </c>
      <c r="G100" s="173" t="s">
        <v>236</v>
      </c>
      <c r="H100" s="173" t="s">
        <v>99</v>
      </c>
      <c r="I100" s="173" t="s">
        <v>236</v>
      </c>
    </row>
    <row r="101" spans="1:9" ht="24.95" customHeight="1" x14ac:dyDescent="0.25">
      <c r="A101" s="535"/>
      <c r="B101" s="116">
        <f>+B53/C38</f>
        <v>0.10019392372333549</v>
      </c>
      <c r="C101" s="119"/>
      <c r="D101" s="116">
        <v>0.104</v>
      </c>
      <c r="E101" s="117"/>
      <c r="F101" s="124"/>
      <c r="G101" s="118"/>
      <c r="H101" s="124"/>
      <c r="I101" s="118"/>
    </row>
    <row r="102" spans="1:9" ht="80.25" customHeight="1" x14ac:dyDescent="0.25">
      <c r="A102" s="114" t="s">
        <v>259</v>
      </c>
      <c r="B102" s="540"/>
      <c r="C102" s="540"/>
      <c r="D102" s="541"/>
      <c r="E102" s="542"/>
      <c r="F102" s="540"/>
      <c r="G102" s="540"/>
      <c r="H102" s="540"/>
      <c r="I102" s="540"/>
    </row>
    <row r="103" spans="1:9" ht="80.25" customHeight="1" x14ac:dyDescent="0.25">
      <c r="A103" s="114" t="s">
        <v>260</v>
      </c>
      <c r="B103" s="538"/>
      <c r="C103" s="539"/>
      <c r="D103" s="538"/>
      <c r="E103" s="539"/>
      <c r="F103" s="538"/>
      <c r="G103" s="539"/>
      <c r="H103" s="538"/>
      <c r="I103" s="539"/>
    </row>
    <row r="104" spans="1:9" ht="24.95" customHeight="1" x14ac:dyDescent="0.25">
      <c r="A104" s="534" t="s">
        <v>198</v>
      </c>
      <c r="B104" s="173" t="s">
        <v>99</v>
      </c>
      <c r="C104" s="173" t="s">
        <v>236</v>
      </c>
      <c r="D104" s="173" t="s">
        <v>99</v>
      </c>
      <c r="E104" s="173" t="s">
        <v>236</v>
      </c>
      <c r="F104" s="173" t="s">
        <v>99</v>
      </c>
      <c r="G104" s="173" t="s">
        <v>236</v>
      </c>
      <c r="H104" s="173" t="s">
        <v>99</v>
      </c>
      <c r="I104" s="173" t="s">
        <v>236</v>
      </c>
    </row>
    <row r="105" spans="1:9" ht="24.95" customHeight="1" x14ac:dyDescent="0.25">
      <c r="A105" s="535"/>
      <c r="B105" s="116">
        <f>+B55/C38</f>
        <v>8.0155138978668397E-2</v>
      </c>
      <c r="C105" s="119"/>
      <c r="D105" s="116">
        <v>0.104</v>
      </c>
      <c r="E105" s="117"/>
      <c r="F105" s="124"/>
      <c r="G105" s="118"/>
      <c r="H105" s="124"/>
      <c r="I105" s="118"/>
    </row>
    <row r="106" spans="1:9" ht="80.25" customHeight="1" x14ac:dyDescent="0.25">
      <c r="A106" s="114" t="s">
        <v>259</v>
      </c>
      <c r="B106" s="540"/>
      <c r="C106" s="540"/>
      <c r="D106" s="541"/>
      <c r="E106" s="542"/>
      <c r="F106" s="540"/>
      <c r="G106" s="540"/>
      <c r="H106" s="540"/>
      <c r="I106" s="540"/>
    </row>
    <row r="107" spans="1:9" ht="80.25" customHeight="1" x14ac:dyDescent="0.25">
      <c r="A107" s="114" t="s">
        <v>260</v>
      </c>
      <c r="B107" s="538"/>
      <c r="C107" s="539"/>
      <c r="D107" s="538"/>
      <c r="E107" s="539"/>
      <c r="F107" s="538"/>
      <c r="G107" s="539"/>
      <c r="H107" s="538"/>
      <c r="I107" s="539"/>
    </row>
    <row r="108" spans="1:9" ht="24.95" customHeight="1" x14ac:dyDescent="0.25">
      <c r="A108" s="534" t="s">
        <v>200</v>
      </c>
      <c r="B108" s="173" t="s">
        <v>99</v>
      </c>
      <c r="C108" s="173" t="s">
        <v>236</v>
      </c>
      <c r="D108" s="173" t="s">
        <v>99</v>
      </c>
      <c r="E108" s="173" t="s">
        <v>236</v>
      </c>
      <c r="F108" s="173" t="s">
        <v>99</v>
      </c>
      <c r="G108" s="173" t="s">
        <v>236</v>
      </c>
      <c r="H108" s="173" t="s">
        <v>99</v>
      </c>
      <c r="I108" s="173" t="s">
        <v>236</v>
      </c>
    </row>
    <row r="109" spans="1:9" ht="24.95" customHeight="1" x14ac:dyDescent="0.25">
      <c r="A109" s="535"/>
      <c r="B109" s="116">
        <f>+B57/C38</f>
        <v>9.0497737556561084E-2</v>
      </c>
      <c r="C109" s="119"/>
      <c r="D109" s="116">
        <v>0.104</v>
      </c>
      <c r="E109" s="117"/>
      <c r="F109" s="124"/>
      <c r="G109" s="118"/>
      <c r="H109" s="124"/>
      <c r="I109" s="118"/>
    </row>
    <row r="110" spans="1:9" ht="80.25" customHeight="1" x14ac:dyDescent="0.25">
      <c r="A110" s="114" t="s">
        <v>259</v>
      </c>
      <c r="B110" s="540"/>
      <c r="C110" s="540"/>
      <c r="D110" s="541"/>
      <c r="E110" s="542"/>
      <c r="F110" s="540"/>
      <c r="G110" s="540"/>
      <c r="H110" s="540"/>
      <c r="I110" s="540"/>
    </row>
    <row r="111" spans="1:9" ht="80.25" customHeight="1" x14ac:dyDescent="0.25">
      <c r="A111" s="114" t="s">
        <v>260</v>
      </c>
      <c r="B111" s="538"/>
      <c r="C111" s="539"/>
      <c r="D111" s="538"/>
      <c r="E111" s="539"/>
      <c r="F111" s="538"/>
      <c r="G111" s="539"/>
      <c r="H111" s="538"/>
      <c r="I111" s="539"/>
    </row>
    <row r="112" spans="1:9" ht="24.95" customHeight="1" x14ac:dyDescent="0.25">
      <c r="A112" s="534" t="s">
        <v>201</v>
      </c>
      <c r="B112" s="173" t="s">
        <v>99</v>
      </c>
      <c r="C112" s="173" t="s">
        <v>236</v>
      </c>
      <c r="D112" s="173" t="s">
        <v>99</v>
      </c>
      <c r="E112" s="173" t="s">
        <v>236</v>
      </c>
      <c r="F112" s="173" t="s">
        <v>99</v>
      </c>
      <c r="G112" s="173" t="s">
        <v>236</v>
      </c>
      <c r="H112" s="173" t="s">
        <v>99</v>
      </c>
      <c r="I112" s="173" t="s">
        <v>236</v>
      </c>
    </row>
    <row r="113" spans="1:9" ht="24.95" customHeight="1" x14ac:dyDescent="0.25">
      <c r="A113" s="535"/>
      <c r="B113" s="116">
        <f>+B59/C38</f>
        <v>8.0155138978668397E-2</v>
      </c>
      <c r="C113" s="119"/>
      <c r="D113" s="116">
        <v>0.104</v>
      </c>
      <c r="E113" s="117"/>
      <c r="F113" s="124"/>
      <c r="G113" s="118"/>
      <c r="H113" s="124"/>
      <c r="I113" s="118"/>
    </row>
    <row r="114" spans="1:9" ht="80.25" customHeight="1" x14ac:dyDescent="0.25">
      <c r="A114" s="114" t="s">
        <v>259</v>
      </c>
      <c r="B114" s="540"/>
      <c r="C114" s="540"/>
      <c r="D114" s="541"/>
      <c r="E114" s="542"/>
      <c r="F114" s="540"/>
      <c r="G114" s="540"/>
      <c r="H114" s="540"/>
      <c r="I114" s="540"/>
    </row>
    <row r="115" spans="1:9" ht="80.25" customHeight="1" x14ac:dyDescent="0.25">
      <c r="A115" s="114" t="s">
        <v>260</v>
      </c>
      <c r="B115" s="538"/>
      <c r="C115" s="539"/>
      <c r="D115" s="538"/>
      <c r="E115" s="539"/>
      <c r="F115" s="538"/>
      <c r="G115" s="539"/>
      <c r="H115" s="538"/>
      <c r="I115" s="539"/>
    </row>
    <row r="116" spans="1:9" ht="24.95" customHeight="1" x14ac:dyDescent="0.25">
      <c r="A116" s="534" t="s">
        <v>202</v>
      </c>
      <c r="B116" s="173" t="s">
        <v>99</v>
      </c>
      <c r="C116" s="173" t="s">
        <v>236</v>
      </c>
      <c r="D116" s="173" t="s">
        <v>99</v>
      </c>
      <c r="E116" s="173" t="s">
        <v>236</v>
      </c>
      <c r="F116" s="173" t="s">
        <v>99</v>
      </c>
      <c r="G116" s="173" t="s">
        <v>236</v>
      </c>
      <c r="H116" s="173" t="s">
        <v>99</v>
      </c>
      <c r="I116" s="173" t="s">
        <v>236</v>
      </c>
    </row>
    <row r="117" spans="1:9" ht="24.95" customHeight="1" x14ac:dyDescent="0.25">
      <c r="A117" s="535"/>
      <c r="B117" s="116">
        <f>+B61/C38</f>
        <v>0.10019392372333549</v>
      </c>
      <c r="C117" s="119"/>
      <c r="D117" s="116">
        <v>4.2000000000000003E-2</v>
      </c>
      <c r="E117" s="117"/>
      <c r="F117" s="124"/>
      <c r="G117" s="118"/>
      <c r="H117" s="124"/>
      <c r="I117" s="118"/>
    </row>
    <row r="118" spans="1:9" ht="80.25" customHeight="1" x14ac:dyDescent="0.25">
      <c r="A118" s="114" t="s">
        <v>259</v>
      </c>
      <c r="B118" s="540"/>
      <c r="C118" s="540"/>
      <c r="D118" s="541"/>
      <c r="E118" s="542"/>
      <c r="F118" s="540"/>
      <c r="G118" s="540"/>
      <c r="H118" s="540"/>
      <c r="I118" s="540"/>
    </row>
    <row r="119" spans="1:9" ht="80.25" customHeight="1" x14ac:dyDescent="0.25">
      <c r="A119" s="114" t="s">
        <v>260</v>
      </c>
      <c r="B119" s="538"/>
      <c r="C119" s="539"/>
      <c r="D119" s="538"/>
      <c r="E119" s="539"/>
      <c r="F119" s="538"/>
      <c r="G119" s="539"/>
      <c r="H119" s="538"/>
      <c r="I119" s="539"/>
    </row>
    <row r="120" spans="1:9" ht="24.95" customHeight="1" x14ac:dyDescent="0.25">
      <c r="A120" s="534" t="s">
        <v>203</v>
      </c>
      <c r="B120" s="173" t="s">
        <v>99</v>
      </c>
      <c r="C120" s="173" t="s">
        <v>236</v>
      </c>
      <c r="D120" s="173" t="s">
        <v>99</v>
      </c>
      <c r="E120" s="173" t="s">
        <v>236</v>
      </c>
      <c r="F120" s="173" t="s">
        <v>99</v>
      </c>
      <c r="G120" s="173" t="s">
        <v>236</v>
      </c>
      <c r="H120" s="173" t="s">
        <v>99</v>
      </c>
      <c r="I120" s="173" t="s">
        <v>236</v>
      </c>
    </row>
    <row r="121" spans="1:9" ht="24.95" customHeight="1" x14ac:dyDescent="0.25">
      <c r="A121" s="535"/>
      <c r="B121" s="116">
        <f>+B63/C38</f>
        <v>4.0077569489334199E-2</v>
      </c>
      <c r="C121" s="313"/>
      <c r="D121" s="313">
        <v>0</v>
      </c>
      <c r="E121" s="313"/>
      <c r="F121" s="313"/>
      <c r="G121" s="314"/>
      <c r="H121" s="313"/>
      <c r="I121" s="314"/>
    </row>
    <row r="122" spans="1:9" ht="80.25" customHeight="1" x14ac:dyDescent="0.25">
      <c r="A122" s="114" t="s">
        <v>259</v>
      </c>
      <c r="B122" s="622"/>
      <c r="C122" s="622"/>
      <c r="D122" s="625"/>
      <c r="E122" s="626"/>
      <c r="F122" s="622"/>
      <c r="G122" s="622"/>
      <c r="H122" s="622"/>
      <c r="I122" s="622"/>
    </row>
    <row r="123" spans="1:9" ht="80.25" customHeight="1" x14ac:dyDescent="0.25">
      <c r="A123" s="114" t="s">
        <v>260</v>
      </c>
      <c r="B123" s="538"/>
      <c r="C123" s="539"/>
      <c r="D123" s="538"/>
      <c r="E123" s="539"/>
      <c r="F123" s="538"/>
      <c r="G123" s="539"/>
      <c r="H123" s="538"/>
      <c r="I123" s="539"/>
    </row>
    <row r="124" spans="1:9" ht="16.5" x14ac:dyDescent="0.25">
      <c r="A124" s="115" t="s">
        <v>261</v>
      </c>
      <c r="B124" s="399">
        <f t="shared" ref="B124:I124" si="1">(B77+B81+B85+B89+B93+B97+B101+B105+B109+B113+B117+B121)</f>
        <v>1.0019392372333549</v>
      </c>
      <c r="C124" s="120">
        <f t="shared" si="1"/>
        <v>0</v>
      </c>
      <c r="D124" s="120">
        <f t="shared" si="1"/>
        <v>0.99999999999999989</v>
      </c>
      <c r="E124" s="120">
        <f t="shared" si="1"/>
        <v>0</v>
      </c>
      <c r="F124" s="120">
        <f t="shared" si="1"/>
        <v>0</v>
      </c>
      <c r="G124" s="120">
        <f t="shared" si="1"/>
        <v>0</v>
      </c>
      <c r="H124" s="120">
        <f t="shared" si="1"/>
        <v>0</v>
      </c>
      <c r="I124" s="120">
        <f t="shared" si="1"/>
        <v>0</v>
      </c>
    </row>
    <row r="129" ht="37.5" customHeight="1" x14ac:dyDescent="0.25"/>
    <row r="130" ht="19.5" customHeight="1" x14ac:dyDescent="0.25"/>
    <row r="131" ht="19.5" customHeight="1" x14ac:dyDescent="0.25"/>
    <row r="132" ht="34.5" customHeight="1" x14ac:dyDescent="0.25"/>
    <row r="133" ht="15" customHeight="1" x14ac:dyDescent="0.25"/>
    <row r="134" ht="15.75" customHeight="1" x14ac:dyDescent="0.25"/>
  </sheetData>
  <mergeCells count="211">
    <mergeCell ref="H106:I106"/>
    <mergeCell ref="B123:C123"/>
    <mergeCell ref="D123:E123"/>
    <mergeCell ref="F123:G123"/>
    <mergeCell ref="H123:I123"/>
    <mergeCell ref="B114:C114"/>
    <mergeCell ref="D114:E114"/>
    <mergeCell ref="F114:G114"/>
    <mergeCell ref="H114:I114"/>
    <mergeCell ref="B115:C115"/>
    <mergeCell ref="D115:E115"/>
    <mergeCell ref="F115:G115"/>
    <mergeCell ref="H115:I115"/>
    <mergeCell ref="B118:C118"/>
    <mergeCell ref="D118:E118"/>
    <mergeCell ref="F118:G118"/>
    <mergeCell ref="H118:I118"/>
    <mergeCell ref="B119:C119"/>
    <mergeCell ref="D119:E119"/>
    <mergeCell ref="F119:G119"/>
    <mergeCell ref="H119:I119"/>
    <mergeCell ref="B122:C122"/>
    <mergeCell ref="D122:E122"/>
    <mergeCell ref="F122:G122"/>
    <mergeCell ref="H122:I122"/>
    <mergeCell ref="H111:I111"/>
    <mergeCell ref="B102:C102"/>
    <mergeCell ref="D102:E102"/>
    <mergeCell ref="F102:G102"/>
    <mergeCell ref="H87:I87"/>
    <mergeCell ref="B90:C90"/>
    <mergeCell ref="D90:E90"/>
    <mergeCell ref="F90:G90"/>
    <mergeCell ref="H90:I90"/>
    <mergeCell ref="H102:I102"/>
    <mergeCell ref="B103:C103"/>
    <mergeCell ref="D103:E103"/>
    <mergeCell ref="B107:C107"/>
    <mergeCell ref="D107:E107"/>
    <mergeCell ref="F107:G107"/>
    <mergeCell ref="H107:I107"/>
    <mergeCell ref="B110:C110"/>
    <mergeCell ref="D110:E110"/>
    <mergeCell ref="F110:G110"/>
    <mergeCell ref="H110:I110"/>
    <mergeCell ref="F103:G103"/>
    <mergeCell ref="H103:I103"/>
    <mergeCell ref="B106:C106"/>
    <mergeCell ref="D106:E106"/>
    <mergeCell ref="F56:G56"/>
    <mergeCell ref="D58:E58"/>
    <mergeCell ref="F58:G58"/>
    <mergeCell ref="D53:E53"/>
    <mergeCell ref="D57:E57"/>
    <mergeCell ref="F63:G63"/>
    <mergeCell ref="F61:G61"/>
    <mergeCell ref="B111:C111"/>
    <mergeCell ref="D111:E111"/>
    <mergeCell ref="F111:G111"/>
    <mergeCell ref="B83:C83"/>
    <mergeCell ref="D83:E83"/>
    <mergeCell ref="F83:G83"/>
    <mergeCell ref="B86:C86"/>
    <mergeCell ref="D86:E86"/>
    <mergeCell ref="F86:G86"/>
    <mergeCell ref="F106:G106"/>
    <mergeCell ref="B74:C74"/>
    <mergeCell ref="D74:E74"/>
    <mergeCell ref="F60:G60"/>
    <mergeCell ref="F62:G62"/>
    <mergeCell ref="D94:E94"/>
    <mergeCell ref="F94:G94"/>
    <mergeCell ref="A52:A53"/>
    <mergeCell ref="A54:A55"/>
    <mergeCell ref="A56:A57"/>
    <mergeCell ref="A58:A59"/>
    <mergeCell ref="A60:A61"/>
    <mergeCell ref="A62:A63"/>
    <mergeCell ref="D52:E52"/>
    <mergeCell ref="D59:E59"/>
    <mergeCell ref="D61:E61"/>
    <mergeCell ref="D63:E63"/>
    <mergeCell ref="D60:E60"/>
    <mergeCell ref="D54:E54"/>
    <mergeCell ref="D56:E56"/>
    <mergeCell ref="D62:E62"/>
    <mergeCell ref="D55:E55"/>
    <mergeCell ref="F41:G41"/>
    <mergeCell ref="F48:G48"/>
    <mergeCell ref="F49:G49"/>
    <mergeCell ref="F51:G51"/>
    <mergeCell ref="F50:G50"/>
    <mergeCell ref="D51:E51"/>
    <mergeCell ref="A40:A41"/>
    <mergeCell ref="A42:A43"/>
    <mergeCell ref="D47:E47"/>
    <mergeCell ref="F46:G46"/>
    <mergeCell ref="F47:G47"/>
    <mergeCell ref="D46:E46"/>
    <mergeCell ref="D48:E48"/>
    <mergeCell ref="D50:E50"/>
    <mergeCell ref="D49:E49"/>
    <mergeCell ref="F52:G52"/>
    <mergeCell ref="F54:G54"/>
    <mergeCell ref="A35:I35"/>
    <mergeCell ref="B36:I36"/>
    <mergeCell ref="B39:C39"/>
    <mergeCell ref="D40:E40"/>
    <mergeCell ref="D41:E41"/>
    <mergeCell ref="F40:G40"/>
    <mergeCell ref="D44:E44"/>
    <mergeCell ref="D43:E43"/>
    <mergeCell ref="D45:E45"/>
    <mergeCell ref="D39:I39"/>
    <mergeCell ref="F43:G43"/>
    <mergeCell ref="F44:G44"/>
    <mergeCell ref="F45:G45"/>
    <mergeCell ref="D42:E42"/>
    <mergeCell ref="F42:G42"/>
    <mergeCell ref="A44:A45"/>
    <mergeCell ref="A37:A38"/>
    <mergeCell ref="G37:G38"/>
    <mergeCell ref="H37:I38"/>
    <mergeCell ref="A46:A47"/>
    <mergeCell ref="A48:A49"/>
    <mergeCell ref="A50:A51"/>
    <mergeCell ref="H94:I94"/>
    <mergeCell ref="B87:C87"/>
    <mergeCell ref="D87:E87"/>
    <mergeCell ref="F87:G87"/>
    <mergeCell ref="B79:C79"/>
    <mergeCell ref="D79:E79"/>
    <mergeCell ref="F79:G79"/>
    <mergeCell ref="F82:G82"/>
    <mergeCell ref="H82:I82"/>
    <mergeCell ref="B82:C82"/>
    <mergeCell ref="D82:E82"/>
    <mergeCell ref="H83:I83"/>
    <mergeCell ref="H86:I86"/>
    <mergeCell ref="H79:I79"/>
    <mergeCell ref="M1:O1"/>
    <mergeCell ref="M2:O2"/>
    <mergeCell ref="M3:O3"/>
    <mergeCell ref="M4:O4"/>
    <mergeCell ref="B1:L1"/>
    <mergeCell ref="B2:L2"/>
    <mergeCell ref="B3:L3"/>
    <mergeCell ref="B4:L4"/>
    <mergeCell ref="A23:O23"/>
    <mergeCell ref="B13:O15"/>
    <mergeCell ref="B17:F17"/>
    <mergeCell ref="I17:O17"/>
    <mergeCell ref="K19:O19"/>
    <mergeCell ref="A1:A4"/>
    <mergeCell ref="J8:K10"/>
    <mergeCell ref="G17:H17"/>
    <mergeCell ref="G19:I19"/>
    <mergeCell ref="B19:E19"/>
    <mergeCell ref="C20:O20"/>
    <mergeCell ref="A13:A15"/>
    <mergeCell ref="A8:A10"/>
    <mergeCell ref="B6:K6"/>
    <mergeCell ref="M6:O6"/>
    <mergeCell ref="F55:G55"/>
    <mergeCell ref="F91:G91"/>
    <mergeCell ref="H91:I91"/>
    <mergeCell ref="B94:C94"/>
    <mergeCell ref="A112:A113"/>
    <mergeCell ref="A116:A117"/>
    <mergeCell ref="A120:A121"/>
    <mergeCell ref="M8:O8"/>
    <mergeCell ref="M9:O9"/>
    <mergeCell ref="M10:O10"/>
    <mergeCell ref="A76:A77"/>
    <mergeCell ref="A80:A81"/>
    <mergeCell ref="A84:A85"/>
    <mergeCell ref="A88:A89"/>
    <mergeCell ref="A92:A93"/>
    <mergeCell ref="A96:A97"/>
    <mergeCell ref="A24:O24"/>
    <mergeCell ref="A73:I73"/>
    <mergeCell ref="F74:G74"/>
    <mergeCell ref="H74:I74"/>
    <mergeCell ref="B78:C78"/>
    <mergeCell ref="D78:E78"/>
    <mergeCell ref="F78:G78"/>
    <mergeCell ref="H78:I78"/>
    <mergeCell ref="B75:C75"/>
    <mergeCell ref="D75:E75"/>
    <mergeCell ref="F75:G75"/>
    <mergeCell ref="H75:I75"/>
    <mergeCell ref="A100:A101"/>
    <mergeCell ref="A104:A105"/>
    <mergeCell ref="A108:A109"/>
    <mergeCell ref="F53:G53"/>
    <mergeCell ref="B99:C99"/>
    <mergeCell ref="D99:E99"/>
    <mergeCell ref="F99:G99"/>
    <mergeCell ref="H99:I99"/>
    <mergeCell ref="B95:C95"/>
    <mergeCell ref="D95:E95"/>
    <mergeCell ref="F95:G95"/>
    <mergeCell ref="H95:I95"/>
    <mergeCell ref="B98:C98"/>
    <mergeCell ref="D98:E98"/>
    <mergeCell ref="F98:G98"/>
    <mergeCell ref="H98:I98"/>
    <mergeCell ref="B91:C91"/>
    <mergeCell ref="D91:E91"/>
    <mergeCell ref="F59:G59"/>
    <mergeCell ref="F57:G57"/>
  </mergeCells>
  <phoneticPr fontId="51" type="noConversion"/>
  <pageMargins left="0.25" right="0.25" top="0.75" bottom="0.75" header="0.3" footer="0.3"/>
  <pageSetup scale="10" orientation="landscape" r:id="rId1"/>
  <rowBreaks count="1" manualBreakCount="1">
    <brk id="107" max="14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3DB0EB-ABC7-4FC5-ADE4-B2ADA3B0391D}">
          <x14:formula1>
            <xm:f>Listas!$B$2:$B$4</xm:f>
          </x14:formula1>
          <xm:sqref>H37:I38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E5DA-7A70-4A72-9632-5CDB3F2274D6}">
  <sheetPr>
    <tabColor theme="5" tint="0.59999389629810485"/>
  </sheetPr>
  <dimension ref="A1:O128"/>
  <sheetViews>
    <sheetView showGridLines="0" view="pageBreakPreview" topLeftCell="D24" zoomScale="70" zoomScaleNormal="70" zoomScaleSheetLayoutView="70" workbookViewId="0">
      <selection activeCell="I27" sqref="I27"/>
    </sheetView>
  </sheetViews>
  <sheetFormatPr baseColWidth="10" defaultColWidth="10.85546875" defaultRowHeight="14.25" x14ac:dyDescent="0.25"/>
  <cols>
    <col min="1" max="1" width="49.7109375" style="68" customWidth="1"/>
    <col min="2" max="13" width="35.71093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7109375" style="68" customWidth="1"/>
    <col min="19" max="19" width="18.42578125" style="68" bestFit="1" customWidth="1"/>
    <col min="20" max="20" width="4.71093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7" customFormat="1" ht="32.25" customHeight="1" thickBot="1" x14ac:dyDescent="0.3">
      <c r="A1" s="585"/>
      <c r="B1" s="565" t="s">
        <v>182</v>
      </c>
      <c r="C1" s="566"/>
      <c r="D1" s="566"/>
      <c r="E1" s="566"/>
      <c r="F1" s="566"/>
      <c r="G1" s="566"/>
      <c r="H1" s="566"/>
      <c r="I1" s="566"/>
      <c r="J1" s="566"/>
      <c r="K1" s="566"/>
      <c r="L1" s="567"/>
      <c r="M1" s="907" t="s">
        <v>723</v>
      </c>
      <c r="N1" s="938"/>
      <c r="O1" s="906"/>
    </row>
    <row r="2" spans="1:15" s="157" customFormat="1" ht="30.75" customHeight="1" thickBot="1" x14ac:dyDescent="0.3">
      <c r="A2" s="586"/>
      <c r="B2" s="568" t="s">
        <v>183</v>
      </c>
      <c r="C2" s="569"/>
      <c r="D2" s="569"/>
      <c r="E2" s="569"/>
      <c r="F2" s="569"/>
      <c r="G2" s="569"/>
      <c r="H2" s="569"/>
      <c r="I2" s="569"/>
      <c r="J2" s="569"/>
      <c r="K2" s="569"/>
      <c r="L2" s="570"/>
      <c r="M2" s="907" t="s">
        <v>724</v>
      </c>
      <c r="N2" s="938"/>
      <c r="O2" s="906"/>
    </row>
    <row r="3" spans="1:15" s="157" customFormat="1" ht="24" customHeight="1" thickBot="1" x14ac:dyDescent="0.3">
      <c r="A3" s="586"/>
      <c r="B3" s="568" t="s">
        <v>184</v>
      </c>
      <c r="C3" s="569"/>
      <c r="D3" s="569"/>
      <c r="E3" s="569"/>
      <c r="F3" s="569"/>
      <c r="G3" s="569"/>
      <c r="H3" s="569"/>
      <c r="I3" s="569"/>
      <c r="J3" s="569"/>
      <c r="K3" s="569"/>
      <c r="L3" s="570"/>
      <c r="M3" s="907" t="s">
        <v>725</v>
      </c>
      <c r="N3" s="938"/>
      <c r="O3" s="906"/>
    </row>
    <row r="4" spans="1:15" s="157" customFormat="1" ht="21.75" customHeight="1" thickBot="1" x14ac:dyDescent="0.3">
      <c r="A4" s="587"/>
      <c r="B4" s="571" t="s">
        <v>185</v>
      </c>
      <c r="C4" s="572"/>
      <c r="D4" s="572"/>
      <c r="E4" s="572"/>
      <c r="F4" s="572"/>
      <c r="G4" s="572"/>
      <c r="H4" s="572"/>
      <c r="I4" s="572"/>
      <c r="J4" s="572"/>
      <c r="K4" s="572"/>
      <c r="L4" s="573"/>
      <c r="M4" s="907" t="s">
        <v>735</v>
      </c>
      <c r="N4" s="938"/>
      <c r="O4" s="906"/>
    </row>
    <row r="5" spans="1:15" s="157" customFormat="1" ht="21.75" customHeight="1" thickBot="1" x14ac:dyDescent="0.3">
      <c r="A5" s="897"/>
      <c r="B5" s="886"/>
      <c r="C5" s="886"/>
      <c r="D5" s="886"/>
      <c r="E5" s="886"/>
      <c r="F5" s="886"/>
      <c r="G5" s="886"/>
      <c r="H5" s="886"/>
      <c r="I5" s="886"/>
      <c r="J5" s="886"/>
      <c r="K5" s="886"/>
      <c r="L5" s="886"/>
      <c r="M5" s="160"/>
      <c r="N5" s="160"/>
      <c r="O5" s="160"/>
    </row>
    <row r="6" spans="1:15" s="157" customFormat="1" ht="21.75" customHeight="1" thickBot="1" x14ac:dyDescent="0.3">
      <c r="A6" s="896" t="s">
        <v>721</v>
      </c>
      <c r="B6" s="891" t="s">
        <v>337</v>
      </c>
      <c r="C6" s="890"/>
      <c r="D6" s="890"/>
      <c r="E6" s="890"/>
      <c r="F6" s="890"/>
      <c r="G6" s="890"/>
      <c r="H6" s="890"/>
      <c r="I6" s="890"/>
      <c r="J6" s="890"/>
      <c r="K6" s="893"/>
      <c r="L6" s="898" t="s">
        <v>722</v>
      </c>
      <c r="M6" s="892">
        <v>2024110010300</v>
      </c>
      <c r="N6" s="889"/>
      <c r="O6" s="888"/>
    </row>
    <row r="7" spans="1:15" s="157" customFormat="1" ht="21.75" customHeight="1" thickBot="1" x14ac:dyDescent="0.3">
      <c r="A7" s="158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60"/>
      <c r="N7" s="160"/>
      <c r="O7" s="160"/>
    </row>
    <row r="8" spans="1:15" s="157" customFormat="1" ht="21.75" customHeight="1" thickBot="1" x14ac:dyDescent="0.3">
      <c r="A8" s="589" t="s">
        <v>187</v>
      </c>
      <c r="B8" s="281" t="s">
        <v>188</v>
      </c>
      <c r="C8" s="229"/>
      <c r="D8" s="281" t="s">
        <v>190</v>
      </c>
      <c r="E8" s="230"/>
      <c r="F8" s="281" t="s">
        <v>191</v>
      </c>
      <c r="G8" s="230"/>
      <c r="H8" s="281" t="s">
        <v>192</v>
      </c>
      <c r="I8" s="231"/>
      <c r="J8" s="553" t="s">
        <v>193</v>
      </c>
      <c r="K8" s="588"/>
      <c r="L8" s="280" t="s">
        <v>194</v>
      </c>
      <c r="M8" s="550" t="s">
        <v>189</v>
      </c>
      <c r="N8" s="550"/>
      <c r="O8" s="550"/>
    </row>
    <row r="9" spans="1:15" s="157" customFormat="1" ht="21.75" customHeight="1" thickBot="1" x14ac:dyDescent="0.3">
      <c r="A9" s="589"/>
      <c r="B9" s="282" t="s">
        <v>195</v>
      </c>
      <c r="C9" s="232"/>
      <c r="D9" s="281" t="s">
        <v>196</v>
      </c>
      <c r="E9" s="233"/>
      <c r="F9" s="281" t="s">
        <v>197</v>
      </c>
      <c r="G9" s="233"/>
      <c r="H9" s="281" t="s">
        <v>198</v>
      </c>
      <c r="I9" s="231"/>
      <c r="J9" s="553"/>
      <c r="K9" s="588"/>
      <c r="L9" s="280" t="s">
        <v>199</v>
      </c>
      <c r="M9" s="550"/>
      <c r="N9" s="550"/>
      <c r="O9" s="550"/>
    </row>
    <row r="10" spans="1:15" s="157" customFormat="1" ht="21.75" customHeight="1" thickBot="1" x14ac:dyDescent="0.3">
      <c r="A10" s="589"/>
      <c r="B10" s="281" t="s">
        <v>200</v>
      </c>
      <c r="C10" s="229"/>
      <c r="D10" s="281" t="s">
        <v>201</v>
      </c>
      <c r="E10" s="233"/>
      <c r="F10" s="281" t="s">
        <v>202</v>
      </c>
      <c r="G10" s="233"/>
      <c r="H10" s="281" t="s">
        <v>203</v>
      </c>
      <c r="I10" s="231"/>
      <c r="J10" s="553"/>
      <c r="K10" s="588"/>
      <c r="L10" s="280" t="s">
        <v>204</v>
      </c>
      <c r="M10" s="550"/>
      <c r="N10" s="550"/>
      <c r="O10" s="550"/>
    </row>
    <row r="11" spans="1:15" s="157" customFormat="1" ht="21.75" customHeight="1" x14ac:dyDescent="0.25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60"/>
      <c r="N11" s="160"/>
      <c r="O11" s="160"/>
    </row>
    <row r="12" spans="1:15" ht="15" customHeight="1" thickBot="1" x14ac:dyDescent="0.3">
      <c r="A12" s="73"/>
      <c r="B12" s="74"/>
      <c r="C12" s="74"/>
      <c r="D12" s="76"/>
      <c r="E12" s="75"/>
      <c r="F12" s="75"/>
      <c r="G12" s="386"/>
      <c r="H12" s="386"/>
      <c r="I12" s="77"/>
      <c r="J12" s="77"/>
      <c r="K12" s="74"/>
      <c r="L12" s="74"/>
      <c r="M12" s="74"/>
      <c r="N12" s="74"/>
      <c r="O12" s="74"/>
    </row>
    <row r="13" spans="1:15" ht="15" customHeight="1" x14ac:dyDescent="0.25">
      <c r="A13" s="592" t="s">
        <v>205</v>
      </c>
      <c r="B13" s="574" t="s">
        <v>674</v>
      </c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6"/>
    </row>
    <row r="14" spans="1:15" ht="15" customHeight="1" x14ac:dyDescent="0.25">
      <c r="A14" s="593"/>
      <c r="B14" s="577"/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9"/>
    </row>
    <row r="15" spans="1:15" ht="15" customHeight="1" thickBot="1" x14ac:dyDescent="0.3">
      <c r="A15" s="594"/>
      <c r="B15" s="580"/>
      <c r="C15" s="581"/>
      <c r="D15" s="581"/>
      <c r="E15" s="581"/>
      <c r="F15" s="581"/>
      <c r="G15" s="581"/>
      <c r="H15" s="581"/>
      <c r="I15" s="581"/>
      <c r="J15" s="581"/>
      <c r="K15" s="581"/>
      <c r="L15" s="581"/>
      <c r="M15" s="581"/>
      <c r="N15" s="581"/>
      <c r="O15" s="582"/>
    </row>
    <row r="16" spans="1:15" ht="9" customHeight="1" thickBot="1" x14ac:dyDescent="0.3">
      <c r="A16" s="81"/>
      <c r="B16" s="156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s="85" customFormat="1" ht="37.5" customHeight="1" x14ac:dyDescent="0.25">
      <c r="A17" s="127" t="s">
        <v>207</v>
      </c>
      <c r="B17" s="583" t="s">
        <v>208</v>
      </c>
      <c r="C17" s="583"/>
      <c r="D17" s="583"/>
      <c r="E17" s="583"/>
      <c r="F17" s="583"/>
      <c r="G17" s="589" t="s">
        <v>209</v>
      </c>
      <c r="H17" s="589"/>
      <c r="I17" s="584" t="s">
        <v>675</v>
      </c>
      <c r="J17" s="584"/>
      <c r="K17" s="584"/>
      <c r="L17" s="584"/>
      <c r="M17" s="584"/>
      <c r="N17" s="584"/>
      <c r="O17" s="584"/>
    </row>
    <row r="18" spans="1:15" ht="9" customHeight="1" thickBot="1" x14ac:dyDescent="0.3">
      <c r="A18" s="81"/>
      <c r="B18" s="83"/>
      <c r="C18" s="82"/>
      <c r="D18" s="82"/>
      <c r="E18" s="82"/>
      <c r="F18" s="82"/>
      <c r="G18" s="83"/>
      <c r="H18" s="83"/>
      <c r="I18" s="83"/>
      <c r="J18" s="83"/>
      <c r="K18" s="83"/>
      <c r="L18" s="84"/>
      <c r="M18" s="84"/>
      <c r="N18" s="84"/>
      <c r="O18" s="84"/>
    </row>
    <row r="19" spans="1:15" ht="56.25" customHeight="1" thickBot="1" x14ac:dyDescent="0.3">
      <c r="A19" s="127" t="s">
        <v>211</v>
      </c>
      <c r="B19" s="583" t="s">
        <v>212</v>
      </c>
      <c r="C19" s="583"/>
      <c r="D19" s="583"/>
      <c r="E19" s="583"/>
      <c r="F19" s="127" t="s">
        <v>213</v>
      </c>
      <c r="G19" s="590" t="s">
        <v>214</v>
      </c>
      <c r="H19" s="590"/>
      <c r="I19" s="590"/>
      <c r="J19" s="127" t="s">
        <v>215</v>
      </c>
      <c r="K19" s="583" t="s">
        <v>262</v>
      </c>
      <c r="L19" s="583"/>
      <c r="M19" s="583"/>
      <c r="N19" s="583"/>
      <c r="O19" s="583"/>
    </row>
    <row r="20" spans="1:15" ht="9" customHeight="1" x14ac:dyDescent="0.25">
      <c r="A20" s="72"/>
      <c r="B20" s="69"/>
      <c r="C20" s="591"/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</row>
    <row r="22" spans="1:15" ht="16.5" customHeight="1" thickBot="1" x14ac:dyDescent="0.3">
      <c r="A22" s="15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</row>
    <row r="23" spans="1:15" ht="32.1" customHeight="1" thickBot="1" x14ac:dyDescent="0.3">
      <c r="A23" s="551" t="s">
        <v>217</v>
      </c>
      <c r="B23" s="552"/>
      <c r="C23" s="552"/>
      <c r="D23" s="552"/>
      <c r="E23" s="552"/>
      <c r="F23" s="552"/>
      <c r="G23" s="552"/>
      <c r="H23" s="552"/>
      <c r="I23" s="552"/>
      <c r="J23" s="552"/>
      <c r="K23" s="552"/>
      <c r="L23" s="552"/>
      <c r="M23" s="552"/>
      <c r="N23" s="552"/>
      <c r="O23" s="553"/>
    </row>
    <row r="24" spans="1:15" ht="32.1" customHeight="1" thickBot="1" x14ac:dyDescent="0.3">
      <c r="A24" s="551" t="s">
        <v>218</v>
      </c>
      <c r="B24" s="552"/>
      <c r="C24" s="552"/>
      <c r="D24" s="552"/>
      <c r="E24" s="552"/>
      <c r="F24" s="552"/>
      <c r="G24" s="552"/>
      <c r="H24" s="552"/>
      <c r="I24" s="552"/>
      <c r="J24" s="552"/>
      <c r="K24" s="552"/>
      <c r="L24" s="552"/>
      <c r="M24" s="552"/>
      <c r="N24" s="552"/>
      <c r="O24" s="553"/>
    </row>
    <row r="25" spans="1:15" ht="32.1" customHeight="1" thickBot="1" x14ac:dyDescent="0.3">
      <c r="A25" s="96"/>
      <c r="B25" s="86" t="s">
        <v>188</v>
      </c>
      <c r="C25" s="86" t="s">
        <v>190</v>
      </c>
      <c r="D25" s="86" t="s">
        <v>191</v>
      </c>
      <c r="E25" s="86" t="s">
        <v>192</v>
      </c>
      <c r="F25" s="86" t="s">
        <v>195</v>
      </c>
      <c r="G25" s="86" t="s">
        <v>196</v>
      </c>
      <c r="H25" s="86" t="s">
        <v>197</v>
      </c>
      <c r="I25" s="86" t="s">
        <v>198</v>
      </c>
      <c r="J25" s="86" t="s">
        <v>200</v>
      </c>
      <c r="K25" s="86" t="s">
        <v>201</v>
      </c>
      <c r="L25" s="86" t="s">
        <v>202</v>
      </c>
      <c r="M25" s="86" t="s">
        <v>203</v>
      </c>
      <c r="N25" s="87" t="s">
        <v>219</v>
      </c>
      <c r="O25" s="87" t="s">
        <v>220</v>
      </c>
    </row>
    <row r="26" spans="1:15" ht="32.1" customHeight="1" x14ac:dyDescent="0.25">
      <c r="A26" s="90" t="s">
        <v>221</v>
      </c>
      <c r="B26" s="91">
        <f>661450000+23934000</f>
        <v>685384000</v>
      </c>
      <c r="C26" s="91"/>
      <c r="D26" s="91"/>
      <c r="E26" s="91"/>
      <c r="F26" s="91"/>
      <c r="G26" s="91"/>
      <c r="H26" s="88">
        <v>23348000</v>
      </c>
      <c r="I26" s="88">
        <v>12000000</v>
      </c>
      <c r="J26" s="88"/>
      <c r="K26" s="88"/>
      <c r="L26" s="88"/>
      <c r="M26" s="88"/>
      <c r="N26" s="450">
        <f>SUM(B26:M26)</f>
        <v>720732000</v>
      </c>
      <c r="O26" s="89"/>
    </row>
    <row r="27" spans="1:15" ht="32.1" customHeight="1" x14ac:dyDescent="0.25">
      <c r="A27" s="90" t="s">
        <v>222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450">
        <f t="shared" ref="N27:N31" si="0">SUM(B27:M27)</f>
        <v>0</v>
      </c>
      <c r="O27" s="126">
        <f>+(B27+C27+D27+E27+F27+G27+H27+I27+J27+K27+L27+M27)/N26</f>
        <v>0</v>
      </c>
    </row>
    <row r="28" spans="1:15" ht="32.1" customHeight="1" x14ac:dyDescent="0.25">
      <c r="A28" s="90" t="s">
        <v>223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450">
        <f t="shared" si="0"/>
        <v>0</v>
      </c>
      <c r="O28" s="126"/>
    </row>
    <row r="29" spans="1:15" ht="32.1" customHeight="1" x14ac:dyDescent="0.25">
      <c r="A29" s="90" t="s">
        <v>224</v>
      </c>
      <c r="B29" s="91">
        <v>235833</v>
      </c>
      <c r="C29" s="91">
        <v>15157000</v>
      </c>
      <c r="D29" s="91">
        <v>7075000</v>
      </c>
      <c r="E29" s="91">
        <v>7075000</v>
      </c>
      <c r="F29" s="91">
        <v>7075000</v>
      </c>
      <c r="G29" s="91">
        <v>7075000</v>
      </c>
      <c r="H29" s="91">
        <v>7075000</v>
      </c>
      <c r="I29" s="91">
        <v>6839167</v>
      </c>
      <c r="J29" s="91"/>
      <c r="K29" s="91"/>
      <c r="L29" s="91"/>
      <c r="M29" s="91"/>
      <c r="N29" s="450">
        <f t="shared" si="0"/>
        <v>57607000</v>
      </c>
      <c r="O29" s="92"/>
    </row>
    <row r="30" spans="1:15" ht="32.1" customHeight="1" x14ac:dyDescent="0.25">
      <c r="A30" s="90" t="s">
        <v>225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>
        <f t="shared" si="0"/>
        <v>0</v>
      </c>
      <c r="O30" s="92"/>
    </row>
    <row r="31" spans="1:15" ht="32.1" customHeight="1" thickBot="1" x14ac:dyDescent="0.3">
      <c r="A31" s="93" t="s">
        <v>226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>
        <f t="shared" si="0"/>
        <v>0</v>
      </c>
      <c r="O31" s="97"/>
    </row>
    <row r="32" spans="1:15" s="95" customFormat="1" ht="16.5" customHeight="1" x14ac:dyDescent="0.2"/>
    <row r="33" spans="1:10" s="95" customFormat="1" ht="17.25" customHeight="1" x14ac:dyDescent="0.2"/>
    <row r="34" spans="1:10" ht="5.25" customHeight="1" thickBot="1" x14ac:dyDescent="0.3"/>
    <row r="35" spans="1:10" ht="48" customHeight="1" thickBot="1" x14ac:dyDescent="0.3">
      <c r="A35" s="599" t="s">
        <v>227</v>
      </c>
      <c r="B35" s="600"/>
      <c r="C35" s="600"/>
      <c r="D35" s="600"/>
      <c r="E35" s="600"/>
      <c r="F35" s="600"/>
      <c r="G35" s="600"/>
      <c r="H35" s="600"/>
      <c r="I35" s="601"/>
      <c r="J35" s="100"/>
    </row>
    <row r="36" spans="1:10" ht="50.25" customHeight="1" thickBot="1" x14ac:dyDescent="0.3">
      <c r="A36" s="109" t="s">
        <v>228</v>
      </c>
      <c r="B36" s="602" t="str">
        <f>+B13</f>
        <v xml:space="preserve">Acompañar el 100% de los casos de representación jurídica que requieran el apoyo de psicología forense. </v>
      </c>
      <c r="C36" s="603"/>
      <c r="D36" s="603"/>
      <c r="E36" s="603"/>
      <c r="F36" s="603"/>
      <c r="G36" s="603"/>
      <c r="H36" s="603"/>
      <c r="I36" s="604"/>
      <c r="J36" s="98"/>
    </row>
    <row r="37" spans="1:10" ht="18.75" customHeight="1" thickBot="1" x14ac:dyDescent="0.3">
      <c r="A37" s="612" t="s">
        <v>229</v>
      </c>
      <c r="B37" s="165">
        <v>2024</v>
      </c>
      <c r="C37" s="165">
        <v>2025</v>
      </c>
      <c r="D37" s="165">
        <v>2026</v>
      </c>
      <c r="E37" s="165">
        <v>2027</v>
      </c>
      <c r="F37" s="165" t="s">
        <v>230</v>
      </c>
      <c r="G37" s="614" t="s">
        <v>231</v>
      </c>
      <c r="H37" s="614" t="s">
        <v>23</v>
      </c>
      <c r="I37" s="614"/>
      <c r="J37" s="98"/>
    </row>
    <row r="38" spans="1:10" ht="50.25" customHeight="1" thickBot="1" x14ac:dyDescent="0.3">
      <c r="A38" s="613"/>
      <c r="B38" s="167">
        <v>1</v>
      </c>
      <c r="C38" s="167">
        <v>1</v>
      </c>
      <c r="D38" s="167">
        <v>1</v>
      </c>
      <c r="E38" s="167">
        <v>1</v>
      </c>
      <c r="F38" s="166">
        <v>1</v>
      </c>
      <c r="G38" s="614"/>
      <c r="H38" s="614"/>
      <c r="I38" s="614"/>
      <c r="J38" s="98"/>
    </row>
    <row r="39" spans="1:10" ht="52.5" customHeight="1" thickBot="1" x14ac:dyDescent="0.3">
      <c r="A39" s="110" t="s">
        <v>232</v>
      </c>
      <c r="B39" s="605">
        <v>0.2</v>
      </c>
      <c r="C39" s="606"/>
      <c r="D39" s="609" t="s">
        <v>233</v>
      </c>
      <c r="E39" s="610"/>
      <c r="F39" s="610"/>
      <c r="G39" s="610"/>
      <c r="H39" s="610"/>
      <c r="I39" s="611"/>
    </row>
    <row r="40" spans="1:10" s="99" customFormat="1" ht="63" customHeight="1" thickBot="1" x14ac:dyDescent="0.3">
      <c r="A40" s="612" t="s">
        <v>234</v>
      </c>
      <c r="B40" s="110" t="s">
        <v>235</v>
      </c>
      <c r="C40" s="109" t="s">
        <v>236</v>
      </c>
      <c r="D40" s="597" t="s">
        <v>237</v>
      </c>
      <c r="E40" s="598"/>
      <c r="F40" s="597" t="s">
        <v>238</v>
      </c>
      <c r="G40" s="598"/>
      <c r="H40" s="111" t="s">
        <v>239</v>
      </c>
      <c r="I40" s="113" t="s">
        <v>240</v>
      </c>
    </row>
    <row r="41" spans="1:10" ht="63" customHeight="1" thickBot="1" x14ac:dyDescent="0.3">
      <c r="A41" s="613"/>
      <c r="B41" s="336">
        <v>1</v>
      </c>
      <c r="C41" s="104"/>
      <c r="D41" s="607"/>
      <c r="E41" s="608"/>
      <c r="F41" s="607"/>
      <c r="G41" s="608"/>
      <c r="H41" s="101"/>
      <c r="I41" s="102"/>
    </row>
    <row r="42" spans="1:10" s="99" customFormat="1" ht="63" customHeight="1" thickBot="1" x14ac:dyDescent="0.3">
      <c r="A42" s="612" t="s">
        <v>241</v>
      </c>
      <c r="B42" s="112" t="s">
        <v>235</v>
      </c>
      <c r="C42" s="111" t="s">
        <v>236</v>
      </c>
      <c r="D42" s="597" t="s">
        <v>237</v>
      </c>
      <c r="E42" s="598"/>
      <c r="F42" s="597" t="s">
        <v>238</v>
      </c>
      <c r="G42" s="598"/>
      <c r="H42" s="111" t="s">
        <v>239</v>
      </c>
      <c r="I42" s="113" t="s">
        <v>240</v>
      </c>
    </row>
    <row r="43" spans="1:10" ht="63" customHeight="1" thickBot="1" x14ac:dyDescent="0.3">
      <c r="A43" s="613"/>
      <c r="B43" s="336">
        <v>1</v>
      </c>
      <c r="C43" s="104"/>
      <c r="D43" s="607"/>
      <c r="E43" s="608"/>
      <c r="F43" s="607"/>
      <c r="G43" s="608"/>
      <c r="H43" s="101"/>
      <c r="I43" s="102"/>
    </row>
    <row r="44" spans="1:10" s="99" customFormat="1" ht="63" customHeight="1" thickBot="1" x14ac:dyDescent="0.3">
      <c r="A44" s="612" t="s">
        <v>242</v>
      </c>
      <c r="B44" s="112" t="s">
        <v>235</v>
      </c>
      <c r="C44" s="111" t="s">
        <v>236</v>
      </c>
      <c r="D44" s="597" t="s">
        <v>237</v>
      </c>
      <c r="E44" s="598"/>
      <c r="F44" s="597" t="s">
        <v>238</v>
      </c>
      <c r="G44" s="598"/>
      <c r="H44" s="111" t="s">
        <v>239</v>
      </c>
      <c r="I44" s="113" t="s">
        <v>240</v>
      </c>
    </row>
    <row r="45" spans="1:10" ht="63" customHeight="1" thickBot="1" x14ac:dyDescent="0.3">
      <c r="A45" s="613"/>
      <c r="B45" s="336">
        <v>1</v>
      </c>
      <c r="C45" s="104"/>
      <c r="D45" s="607"/>
      <c r="E45" s="608"/>
      <c r="F45" s="607"/>
      <c r="G45" s="608"/>
      <c r="H45" s="101"/>
      <c r="I45" s="102"/>
    </row>
    <row r="46" spans="1:10" s="99" customFormat="1" ht="63" customHeight="1" thickBot="1" x14ac:dyDescent="0.3">
      <c r="A46" s="612" t="s">
        <v>243</v>
      </c>
      <c r="B46" s="112" t="s">
        <v>235</v>
      </c>
      <c r="C46" s="112" t="s">
        <v>236</v>
      </c>
      <c r="D46" s="597" t="s">
        <v>237</v>
      </c>
      <c r="E46" s="598"/>
      <c r="F46" s="597" t="s">
        <v>238</v>
      </c>
      <c r="G46" s="598"/>
      <c r="H46" s="111" t="s">
        <v>239</v>
      </c>
      <c r="I46" s="111" t="s">
        <v>240</v>
      </c>
    </row>
    <row r="47" spans="1:10" ht="63" customHeight="1" thickBot="1" x14ac:dyDescent="0.3">
      <c r="A47" s="613"/>
      <c r="B47" s="336">
        <v>1</v>
      </c>
      <c r="C47" s="104"/>
      <c r="D47" s="615"/>
      <c r="E47" s="616"/>
      <c r="F47" s="615"/>
      <c r="G47" s="616"/>
      <c r="H47" s="121"/>
      <c r="I47" s="122"/>
    </row>
    <row r="48" spans="1:10" s="99" customFormat="1" ht="63" customHeight="1" thickBot="1" x14ac:dyDescent="0.3">
      <c r="A48" s="612" t="s">
        <v>244</v>
      </c>
      <c r="B48" s="112" t="s">
        <v>235</v>
      </c>
      <c r="C48" s="111" t="s">
        <v>236</v>
      </c>
      <c r="D48" s="597" t="s">
        <v>237</v>
      </c>
      <c r="E48" s="598"/>
      <c r="F48" s="597" t="s">
        <v>238</v>
      </c>
      <c r="G48" s="598"/>
      <c r="H48" s="111" t="s">
        <v>239</v>
      </c>
      <c r="I48" s="113" t="s">
        <v>240</v>
      </c>
    </row>
    <row r="49" spans="1:9" ht="63" customHeight="1" thickBot="1" x14ac:dyDescent="0.3">
      <c r="A49" s="613"/>
      <c r="B49" s="336">
        <v>1</v>
      </c>
      <c r="C49" s="104"/>
      <c r="D49" s="536"/>
      <c r="E49" s="537"/>
      <c r="F49" s="536"/>
      <c r="G49" s="537"/>
      <c r="H49" s="101"/>
      <c r="I49" s="103"/>
    </row>
    <row r="50" spans="1:9" s="99" customFormat="1" ht="63" customHeight="1" thickBot="1" x14ac:dyDescent="0.3">
      <c r="A50" s="612" t="s">
        <v>245</v>
      </c>
      <c r="B50" s="112" t="s">
        <v>235</v>
      </c>
      <c r="C50" s="111" t="s">
        <v>236</v>
      </c>
      <c r="D50" s="597" t="s">
        <v>237</v>
      </c>
      <c r="E50" s="598"/>
      <c r="F50" s="597" t="s">
        <v>238</v>
      </c>
      <c r="G50" s="598"/>
      <c r="H50" s="111" t="s">
        <v>239</v>
      </c>
      <c r="I50" s="113" t="s">
        <v>240</v>
      </c>
    </row>
    <row r="51" spans="1:9" ht="63" customHeight="1" thickBot="1" x14ac:dyDescent="0.3">
      <c r="A51" s="613"/>
      <c r="B51" s="337">
        <v>1</v>
      </c>
      <c r="C51" s="105"/>
      <c r="D51" s="536"/>
      <c r="E51" s="537"/>
      <c r="F51" s="536"/>
      <c r="G51" s="537"/>
      <c r="H51" s="101"/>
      <c r="I51" s="103"/>
    </row>
    <row r="52" spans="1:9" ht="63" customHeight="1" thickBot="1" x14ac:dyDescent="0.3">
      <c r="A52" s="612" t="s">
        <v>246</v>
      </c>
      <c r="B52" s="110" t="s">
        <v>235</v>
      </c>
      <c r="C52" s="109" t="s">
        <v>236</v>
      </c>
      <c r="D52" s="597" t="s">
        <v>237</v>
      </c>
      <c r="E52" s="598"/>
      <c r="F52" s="597" t="s">
        <v>238</v>
      </c>
      <c r="G52" s="598"/>
      <c r="H52" s="111" t="s">
        <v>239</v>
      </c>
      <c r="I52" s="113" t="s">
        <v>240</v>
      </c>
    </row>
    <row r="53" spans="1:9" ht="63" customHeight="1" thickBot="1" x14ac:dyDescent="0.3">
      <c r="A53" s="613"/>
      <c r="B53" s="337">
        <v>1</v>
      </c>
      <c r="C53" s="105"/>
      <c r="D53" s="536"/>
      <c r="E53" s="617"/>
      <c r="F53" s="536"/>
      <c r="G53" s="537"/>
      <c r="H53" s="101"/>
      <c r="I53" s="103"/>
    </row>
    <row r="54" spans="1:9" ht="63" customHeight="1" thickBot="1" x14ac:dyDescent="0.3">
      <c r="A54" s="612" t="s">
        <v>247</v>
      </c>
      <c r="B54" s="110" t="s">
        <v>235</v>
      </c>
      <c r="C54" s="109" t="s">
        <v>236</v>
      </c>
      <c r="D54" s="597" t="s">
        <v>237</v>
      </c>
      <c r="E54" s="598"/>
      <c r="F54" s="597" t="s">
        <v>238</v>
      </c>
      <c r="G54" s="598"/>
      <c r="H54" s="111" t="s">
        <v>239</v>
      </c>
      <c r="I54" s="113" t="s">
        <v>240</v>
      </c>
    </row>
    <row r="55" spans="1:9" ht="63" customHeight="1" thickBot="1" x14ac:dyDescent="0.3">
      <c r="A55" s="613"/>
      <c r="B55" s="337">
        <v>1</v>
      </c>
      <c r="C55" s="105"/>
      <c r="D55" s="536"/>
      <c r="E55" s="617"/>
      <c r="F55" s="536"/>
      <c r="G55" s="537"/>
      <c r="H55" s="123"/>
      <c r="I55" s="103"/>
    </row>
    <row r="56" spans="1:9" ht="63" customHeight="1" thickBot="1" x14ac:dyDescent="0.3">
      <c r="A56" s="612" t="s">
        <v>248</v>
      </c>
      <c r="B56" s="110" t="s">
        <v>235</v>
      </c>
      <c r="C56" s="109" t="s">
        <v>236</v>
      </c>
      <c r="D56" s="597" t="s">
        <v>237</v>
      </c>
      <c r="E56" s="598"/>
      <c r="F56" s="597" t="s">
        <v>238</v>
      </c>
      <c r="G56" s="598"/>
      <c r="H56" s="111" t="s">
        <v>239</v>
      </c>
      <c r="I56" s="113" t="s">
        <v>240</v>
      </c>
    </row>
    <row r="57" spans="1:9" ht="63" customHeight="1" thickBot="1" x14ac:dyDescent="0.3">
      <c r="A57" s="613"/>
      <c r="B57" s="337">
        <v>1</v>
      </c>
      <c r="C57" s="105"/>
      <c r="D57" s="536"/>
      <c r="E57" s="537"/>
      <c r="F57" s="536"/>
      <c r="G57" s="537"/>
      <c r="H57" s="101"/>
      <c r="I57" s="101"/>
    </row>
    <row r="58" spans="1:9" ht="63" customHeight="1" thickBot="1" x14ac:dyDescent="0.3">
      <c r="A58" s="612" t="s">
        <v>249</v>
      </c>
      <c r="B58" s="110" t="s">
        <v>235</v>
      </c>
      <c r="C58" s="109" t="s">
        <v>236</v>
      </c>
      <c r="D58" s="597" t="s">
        <v>237</v>
      </c>
      <c r="E58" s="598"/>
      <c r="F58" s="597" t="s">
        <v>238</v>
      </c>
      <c r="G58" s="598"/>
      <c r="H58" s="111" t="s">
        <v>239</v>
      </c>
      <c r="I58" s="113" t="s">
        <v>240</v>
      </c>
    </row>
    <row r="59" spans="1:9" ht="63" customHeight="1" thickBot="1" x14ac:dyDescent="0.3">
      <c r="A59" s="613"/>
      <c r="B59" s="337">
        <v>1</v>
      </c>
      <c r="C59" s="105"/>
      <c r="D59" s="536"/>
      <c r="E59" s="537"/>
      <c r="F59" s="536"/>
      <c r="G59" s="537"/>
      <c r="H59" s="101"/>
      <c r="I59" s="103"/>
    </row>
    <row r="60" spans="1:9" ht="63" customHeight="1" thickBot="1" x14ac:dyDescent="0.3">
      <c r="A60" s="612" t="s">
        <v>250</v>
      </c>
      <c r="B60" s="110" t="s">
        <v>235</v>
      </c>
      <c r="C60" s="109" t="s">
        <v>236</v>
      </c>
      <c r="D60" s="597" t="s">
        <v>237</v>
      </c>
      <c r="E60" s="598"/>
      <c r="F60" s="597" t="s">
        <v>238</v>
      </c>
      <c r="G60" s="598"/>
      <c r="H60" s="111" t="s">
        <v>239</v>
      </c>
      <c r="I60" s="113" t="s">
        <v>240</v>
      </c>
    </row>
    <row r="61" spans="1:9" ht="63" customHeight="1" thickBot="1" x14ac:dyDescent="0.3">
      <c r="A61" s="613"/>
      <c r="B61" s="337">
        <v>1</v>
      </c>
      <c r="C61" s="105"/>
      <c r="D61" s="536"/>
      <c r="E61" s="537"/>
      <c r="F61" s="617"/>
      <c r="G61" s="617"/>
      <c r="H61" s="101"/>
      <c r="I61" s="101"/>
    </row>
    <row r="62" spans="1:9" ht="63" customHeight="1" thickBot="1" x14ac:dyDescent="0.3">
      <c r="A62" s="612" t="s">
        <v>251</v>
      </c>
      <c r="B62" s="110" t="s">
        <v>235</v>
      </c>
      <c r="C62" s="109" t="s">
        <v>236</v>
      </c>
      <c r="D62" s="597" t="s">
        <v>237</v>
      </c>
      <c r="E62" s="598"/>
      <c r="F62" s="597" t="s">
        <v>238</v>
      </c>
      <c r="G62" s="598"/>
      <c r="H62" s="111" t="s">
        <v>239</v>
      </c>
      <c r="I62" s="113" t="s">
        <v>240</v>
      </c>
    </row>
    <row r="63" spans="1:9" ht="63" customHeight="1" thickBot="1" x14ac:dyDescent="0.3">
      <c r="A63" s="613"/>
      <c r="B63" s="337">
        <v>1</v>
      </c>
      <c r="C63" s="105"/>
      <c r="D63" s="536"/>
      <c r="E63" s="537"/>
      <c r="F63" s="536"/>
      <c r="G63" s="537"/>
      <c r="H63" s="101"/>
      <c r="I63" s="101"/>
    </row>
    <row r="66" spans="1:9" s="98" customFormat="1" ht="30" customHeight="1" x14ac:dyDescent="0.25">
      <c r="A66" s="68"/>
      <c r="B66" s="68"/>
      <c r="C66" s="68"/>
      <c r="D66" s="68"/>
      <c r="E66" s="68"/>
      <c r="F66" s="68"/>
      <c r="G66" s="68"/>
      <c r="H66" s="68"/>
      <c r="I66" s="68"/>
    </row>
    <row r="67" spans="1:9" ht="34.5" customHeight="1" x14ac:dyDescent="0.25">
      <c r="A67" s="554" t="s">
        <v>254</v>
      </c>
      <c r="B67" s="554"/>
      <c r="C67" s="554"/>
      <c r="D67" s="554"/>
      <c r="E67" s="554"/>
      <c r="F67" s="554"/>
      <c r="G67" s="554"/>
      <c r="H67" s="554"/>
      <c r="I67" s="554"/>
    </row>
    <row r="68" spans="1:9" ht="60.95" customHeight="1" x14ac:dyDescent="0.25">
      <c r="A68" s="114" t="s">
        <v>255</v>
      </c>
      <c r="B68" s="627" t="s">
        <v>676</v>
      </c>
      <c r="C68" s="628"/>
      <c r="D68" s="627" t="s">
        <v>677</v>
      </c>
      <c r="E68" s="628"/>
      <c r="F68" s="530" t="s">
        <v>256</v>
      </c>
      <c r="G68" s="531"/>
      <c r="H68" s="530" t="s">
        <v>257</v>
      </c>
      <c r="I68" s="531"/>
    </row>
    <row r="69" spans="1:9" ht="40.5" customHeight="1" x14ac:dyDescent="0.25">
      <c r="A69" s="114" t="s">
        <v>258</v>
      </c>
      <c r="B69" s="629">
        <v>0.05</v>
      </c>
      <c r="C69" s="630"/>
      <c r="D69" s="629">
        <v>0.15</v>
      </c>
      <c r="E69" s="630"/>
      <c r="F69" s="631"/>
      <c r="G69" s="632"/>
      <c r="H69" s="631"/>
      <c r="I69" s="632"/>
    </row>
    <row r="70" spans="1:9" ht="30" customHeight="1" x14ac:dyDescent="0.25">
      <c r="A70" s="534" t="s">
        <v>188</v>
      </c>
      <c r="B70" s="173" t="s">
        <v>99</v>
      </c>
      <c r="C70" s="173" t="s">
        <v>236</v>
      </c>
      <c r="D70" s="173" t="s">
        <v>99</v>
      </c>
      <c r="E70" s="173" t="s">
        <v>236</v>
      </c>
      <c r="F70" s="173" t="s">
        <v>99</v>
      </c>
      <c r="G70" s="173" t="s">
        <v>236</v>
      </c>
      <c r="H70" s="173" t="s">
        <v>99</v>
      </c>
      <c r="I70" s="173" t="s">
        <v>236</v>
      </c>
    </row>
    <row r="71" spans="1:9" ht="30" customHeight="1" x14ac:dyDescent="0.25">
      <c r="A71" s="535"/>
      <c r="B71" s="116">
        <v>0.05</v>
      </c>
      <c r="C71" s="117">
        <f>+C41/C38</f>
        <v>0</v>
      </c>
      <c r="D71" s="116">
        <v>0.05</v>
      </c>
      <c r="E71" s="117">
        <f>+E41/E38</f>
        <v>0</v>
      </c>
      <c r="F71" s="124"/>
      <c r="G71" s="117"/>
      <c r="H71" s="124"/>
      <c r="I71" s="117"/>
    </row>
    <row r="72" spans="1:9" ht="80.25" customHeight="1" x14ac:dyDescent="0.25">
      <c r="A72" s="114" t="s">
        <v>259</v>
      </c>
      <c r="B72" s="557"/>
      <c r="C72" s="558"/>
      <c r="D72" s="557"/>
      <c r="E72" s="558"/>
      <c r="F72" s="559"/>
      <c r="G72" s="561"/>
      <c r="H72" s="559"/>
      <c r="I72" s="560"/>
    </row>
    <row r="73" spans="1:9" ht="80.25" customHeight="1" x14ac:dyDescent="0.25">
      <c r="A73" s="114" t="s">
        <v>260</v>
      </c>
      <c r="B73" s="545"/>
      <c r="C73" s="546"/>
      <c r="D73" s="545"/>
      <c r="E73" s="546"/>
      <c r="F73" s="547"/>
      <c r="G73" s="548"/>
      <c r="H73" s="547"/>
      <c r="I73" s="548"/>
    </row>
    <row r="74" spans="1:9" ht="30.75" customHeight="1" x14ac:dyDescent="0.25">
      <c r="A74" s="534" t="s">
        <v>190</v>
      </c>
      <c r="B74" s="173" t="s">
        <v>99</v>
      </c>
      <c r="C74" s="173" t="s">
        <v>236</v>
      </c>
      <c r="D74" s="173" t="s">
        <v>99</v>
      </c>
      <c r="E74" s="173" t="s">
        <v>236</v>
      </c>
      <c r="F74" s="173" t="s">
        <v>99</v>
      </c>
      <c r="G74" s="173" t="s">
        <v>236</v>
      </c>
      <c r="H74" s="173" t="s">
        <v>99</v>
      </c>
      <c r="I74" s="173" t="s">
        <v>236</v>
      </c>
    </row>
    <row r="75" spans="1:9" ht="30.75" customHeight="1" x14ac:dyDescent="0.25">
      <c r="A75" s="535"/>
      <c r="B75" s="116">
        <v>0.05</v>
      </c>
      <c r="C75" s="117"/>
      <c r="D75" s="116">
        <v>0.05</v>
      </c>
      <c r="E75" s="117"/>
      <c r="F75" s="124"/>
      <c r="G75" s="118"/>
      <c r="H75" s="124"/>
      <c r="I75" s="118"/>
    </row>
    <row r="76" spans="1:9" ht="80.25" customHeight="1" x14ac:dyDescent="0.25">
      <c r="A76" s="114" t="s">
        <v>259</v>
      </c>
      <c r="B76" s="557"/>
      <c r="C76" s="558"/>
      <c r="D76" s="557"/>
      <c r="E76" s="558"/>
      <c r="F76" s="559"/>
      <c r="G76" s="561"/>
      <c r="H76" s="595"/>
      <c r="I76" s="596"/>
    </row>
    <row r="77" spans="1:9" ht="80.25" customHeight="1" x14ac:dyDescent="0.25">
      <c r="A77" s="114" t="s">
        <v>260</v>
      </c>
      <c r="B77" s="545"/>
      <c r="C77" s="546"/>
      <c r="D77" s="545"/>
      <c r="E77" s="546"/>
      <c r="F77" s="547"/>
      <c r="G77" s="548"/>
      <c r="H77" s="547"/>
      <c r="I77" s="548"/>
    </row>
    <row r="78" spans="1:9" ht="30.75" customHeight="1" x14ac:dyDescent="0.25">
      <c r="A78" s="534" t="s">
        <v>191</v>
      </c>
      <c r="B78" s="173" t="s">
        <v>99</v>
      </c>
      <c r="C78" s="173" t="s">
        <v>236</v>
      </c>
      <c r="D78" s="173" t="s">
        <v>99</v>
      </c>
      <c r="E78" s="173" t="s">
        <v>236</v>
      </c>
      <c r="F78" s="173" t="s">
        <v>99</v>
      </c>
      <c r="G78" s="173" t="s">
        <v>236</v>
      </c>
      <c r="H78" s="173" t="s">
        <v>99</v>
      </c>
      <c r="I78" s="173" t="s">
        <v>236</v>
      </c>
    </row>
    <row r="79" spans="1:9" ht="30.75" customHeight="1" x14ac:dyDescent="0.25">
      <c r="A79" s="535"/>
      <c r="B79" s="116">
        <v>0.09</v>
      </c>
      <c r="C79" s="117"/>
      <c r="D79" s="116">
        <v>0.09</v>
      </c>
      <c r="E79" s="117"/>
      <c r="F79" s="124"/>
      <c r="G79" s="118"/>
      <c r="H79" s="124"/>
      <c r="I79" s="118"/>
    </row>
    <row r="80" spans="1:9" ht="80.25" customHeight="1" x14ac:dyDescent="0.25">
      <c r="A80" s="114" t="s">
        <v>259</v>
      </c>
      <c r="B80" s="557"/>
      <c r="C80" s="558"/>
      <c r="D80" s="557"/>
      <c r="E80" s="558"/>
      <c r="F80" s="559"/>
      <c r="G80" s="561"/>
      <c r="H80" s="547"/>
      <c r="I80" s="548"/>
    </row>
    <row r="81" spans="1:9" ht="80.25" customHeight="1" x14ac:dyDescent="0.25">
      <c r="A81" s="114" t="s">
        <v>260</v>
      </c>
      <c r="B81" s="545"/>
      <c r="C81" s="546"/>
      <c r="D81" s="545"/>
      <c r="E81" s="546"/>
      <c r="F81" s="547"/>
      <c r="G81" s="548"/>
      <c r="H81" s="547"/>
      <c r="I81" s="548"/>
    </row>
    <row r="82" spans="1:9" ht="30.75" customHeight="1" x14ac:dyDescent="0.25">
      <c r="A82" s="534" t="s">
        <v>192</v>
      </c>
      <c r="B82" s="173" t="s">
        <v>99</v>
      </c>
      <c r="C82" s="173" t="s">
        <v>236</v>
      </c>
      <c r="D82" s="173" t="s">
        <v>99</v>
      </c>
      <c r="E82" s="173" t="s">
        <v>236</v>
      </c>
      <c r="F82" s="173" t="s">
        <v>99</v>
      </c>
      <c r="G82" s="173" t="s">
        <v>236</v>
      </c>
      <c r="H82" s="173" t="s">
        <v>99</v>
      </c>
      <c r="I82" s="173" t="s">
        <v>236</v>
      </c>
    </row>
    <row r="83" spans="1:9" ht="30.75" customHeight="1" x14ac:dyDescent="0.25">
      <c r="A83" s="535"/>
      <c r="B83" s="116">
        <v>0.09</v>
      </c>
      <c r="C83" s="117"/>
      <c r="D83" s="116">
        <v>0.09</v>
      </c>
      <c r="E83" s="117"/>
      <c r="F83" s="124"/>
      <c r="G83" s="118"/>
      <c r="H83" s="124"/>
      <c r="I83" s="118"/>
    </row>
    <row r="84" spans="1:9" ht="80.25" customHeight="1" x14ac:dyDescent="0.25">
      <c r="A84" s="114" t="s">
        <v>259</v>
      </c>
      <c r="B84" s="623"/>
      <c r="C84" s="624"/>
      <c r="D84" s="623"/>
      <c r="E84" s="624"/>
      <c r="F84" s="559"/>
      <c r="G84" s="561"/>
      <c r="H84" s="547"/>
      <c r="I84" s="548"/>
    </row>
    <row r="85" spans="1:9" ht="80.25" customHeight="1" x14ac:dyDescent="0.25">
      <c r="A85" s="114" t="s">
        <v>260</v>
      </c>
      <c r="B85" s="543"/>
      <c r="C85" s="544"/>
      <c r="D85" s="543"/>
      <c r="E85" s="544"/>
      <c r="F85" s="547"/>
      <c r="G85" s="548"/>
      <c r="H85" s="547"/>
      <c r="I85" s="548"/>
    </row>
    <row r="86" spans="1:9" ht="30" customHeight="1" x14ac:dyDescent="0.25">
      <c r="A86" s="534" t="s">
        <v>195</v>
      </c>
      <c r="B86" s="173" t="s">
        <v>99</v>
      </c>
      <c r="C86" s="173" t="s">
        <v>236</v>
      </c>
      <c r="D86" s="173" t="s">
        <v>99</v>
      </c>
      <c r="E86" s="173" t="s">
        <v>236</v>
      </c>
      <c r="F86" s="173" t="s">
        <v>99</v>
      </c>
      <c r="G86" s="173" t="s">
        <v>236</v>
      </c>
      <c r="H86" s="173" t="s">
        <v>99</v>
      </c>
      <c r="I86" s="173" t="s">
        <v>236</v>
      </c>
    </row>
    <row r="87" spans="1:9" ht="30" customHeight="1" x14ac:dyDescent="0.25">
      <c r="A87" s="535"/>
      <c r="B87" s="116">
        <v>0.09</v>
      </c>
      <c r="C87" s="117"/>
      <c r="D87" s="116">
        <v>0.09</v>
      </c>
      <c r="E87" s="117"/>
      <c r="F87" s="124"/>
      <c r="G87" s="118"/>
      <c r="H87" s="124"/>
      <c r="I87" s="118"/>
    </row>
    <row r="88" spans="1:9" ht="80.25" customHeight="1" x14ac:dyDescent="0.25">
      <c r="A88" s="114" t="s">
        <v>259</v>
      </c>
      <c r="B88" s="549"/>
      <c r="C88" s="549"/>
      <c r="D88" s="549"/>
      <c r="E88" s="549"/>
      <c r="F88" s="549"/>
      <c r="G88" s="549"/>
      <c r="H88" s="549"/>
      <c r="I88" s="549"/>
    </row>
    <row r="89" spans="1:9" ht="80.25" customHeight="1" x14ac:dyDescent="0.25">
      <c r="A89" s="114" t="s">
        <v>260</v>
      </c>
      <c r="B89" s="538"/>
      <c r="C89" s="539"/>
      <c r="D89" s="538"/>
      <c r="E89" s="539"/>
      <c r="F89" s="538"/>
      <c r="G89" s="539"/>
      <c r="H89" s="538"/>
      <c r="I89" s="539"/>
    </row>
    <row r="90" spans="1:9" ht="29.25" customHeight="1" x14ac:dyDescent="0.25">
      <c r="A90" s="534" t="s">
        <v>196</v>
      </c>
      <c r="B90" s="173" t="s">
        <v>99</v>
      </c>
      <c r="C90" s="173" t="s">
        <v>236</v>
      </c>
      <c r="D90" s="173" t="s">
        <v>99</v>
      </c>
      <c r="E90" s="173" t="s">
        <v>236</v>
      </c>
      <c r="F90" s="173" t="s">
        <v>99</v>
      </c>
      <c r="G90" s="173" t="s">
        <v>236</v>
      </c>
      <c r="H90" s="173" t="s">
        <v>99</v>
      </c>
      <c r="I90" s="173" t="s">
        <v>236</v>
      </c>
    </row>
    <row r="91" spans="1:9" ht="29.25" customHeight="1" x14ac:dyDescent="0.25">
      <c r="A91" s="535"/>
      <c r="B91" s="116">
        <v>0.09</v>
      </c>
      <c r="C91" s="119"/>
      <c r="D91" s="116">
        <v>0.09</v>
      </c>
      <c r="E91" s="119"/>
      <c r="F91" s="124"/>
      <c r="G91" s="118"/>
      <c r="H91" s="124"/>
      <c r="I91" s="118"/>
    </row>
    <row r="92" spans="1:9" ht="80.25" customHeight="1" x14ac:dyDescent="0.25">
      <c r="A92" s="114" t="s">
        <v>259</v>
      </c>
      <c r="B92" s="540"/>
      <c r="C92" s="540"/>
      <c r="D92" s="540"/>
      <c r="E92" s="540"/>
      <c r="F92" s="540"/>
      <c r="G92" s="540"/>
      <c r="H92" s="540"/>
      <c r="I92" s="540"/>
    </row>
    <row r="93" spans="1:9" ht="80.25" customHeight="1" x14ac:dyDescent="0.25">
      <c r="A93" s="114" t="s">
        <v>260</v>
      </c>
      <c r="B93" s="538"/>
      <c r="C93" s="539"/>
      <c r="D93" s="538"/>
      <c r="E93" s="539"/>
      <c r="F93" s="538"/>
      <c r="G93" s="539"/>
      <c r="H93" s="538"/>
      <c r="I93" s="539"/>
    </row>
    <row r="94" spans="1:9" ht="24.95" customHeight="1" x14ac:dyDescent="0.25">
      <c r="A94" s="534" t="s">
        <v>197</v>
      </c>
      <c r="B94" s="173" t="s">
        <v>99</v>
      </c>
      <c r="C94" s="173" t="s">
        <v>236</v>
      </c>
      <c r="D94" s="173" t="s">
        <v>99</v>
      </c>
      <c r="E94" s="173" t="s">
        <v>236</v>
      </c>
      <c r="F94" s="173" t="s">
        <v>99</v>
      </c>
      <c r="G94" s="173" t="s">
        <v>236</v>
      </c>
      <c r="H94" s="173" t="s">
        <v>99</v>
      </c>
      <c r="I94" s="173" t="s">
        <v>236</v>
      </c>
    </row>
    <row r="95" spans="1:9" ht="24.95" customHeight="1" x14ac:dyDescent="0.25">
      <c r="A95" s="535"/>
      <c r="B95" s="116">
        <v>0.09</v>
      </c>
      <c r="C95" s="119"/>
      <c r="D95" s="116">
        <v>0.09</v>
      </c>
      <c r="E95" s="119"/>
      <c r="F95" s="124"/>
      <c r="G95" s="118"/>
      <c r="H95" s="124"/>
      <c r="I95" s="118"/>
    </row>
    <row r="96" spans="1:9" ht="80.25" customHeight="1" x14ac:dyDescent="0.25">
      <c r="A96" s="114" t="s">
        <v>259</v>
      </c>
      <c r="B96" s="540"/>
      <c r="C96" s="540"/>
      <c r="D96" s="540"/>
      <c r="E96" s="540"/>
      <c r="F96" s="540"/>
      <c r="G96" s="540"/>
      <c r="H96" s="540"/>
      <c r="I96" s="540"/>
    </row>
    <row r="97" spans="1:9" ht="80.25" customHeight="1" x14ac:dyDescent="0.25">
      <c r="A97" s="114" t="s">
        <v>260</v>
      </c>
      <c r="B97" s="538"/>
      <c r="C97" s="539"/>
      <c r="D97" s="538"/>
      <c r="E97" s="539"/>
      <c r="F97" s="538"/>
      <c r="G97" s="539"/>
      <c r="H97" s="538"/>
      <c r="I97" s="539"/>
    </row>
    <row r="98" spans="1:9" ht="24.95" customHeight="1" x14ac:dyDescent="0.25">
      <c r="A98" s="534" t="s">
        <v>198</v>
      </c>
      <c r="B98" s="173" t="s">
        <v>99</v>
      </c>
      <c r="C98" s="173" t="s">
        <v>236</v>
      </c>
      <c r="D98" s="173" t="s">
        <v>99</v>
      </c>
      <c r="E98" s="173" t="s">
        <v>236</v>
      </c>
      <c r="F98" s="173" t="s">
        <v>99</v>
      </c>
      <c r="G98" s="173" t="s">
        <v>236</v>
      </c>
      <c r="H98" s="173" t="s">
        <v>99</v>
      </c>
      <c r="I98" s="173" t="s">
        <v>236</v>
      </c>
    </row>
    <row r="99" spans="1:9" ht="24.95" customHeight="1" x14ac:dyDescent="0.25">
      <c r="A99" s="535"/>
      <c r="B99" s="116">
        <v>0.09</v>
      </c>
      <c r="C99" s="119"/>
      <c r="D99" s="116">
        <v>0.09</v>
      </c>
      <c r="E99" s="119"/>
      <c r="F99" s="124"/>
      <c r="G99" s="118"/>
      <c r="H99" s="124"/>
      <c r="I99" s="118"/>
    </row>
    <row r="100" spans="1:9" ht="80.25" customHeight="1" x14ac:dyDescent="0.25">
      <c r="A100" s="114" t="s">
        <v>259</v>
      </c>
      <c r="B100" s="540"/>
      <c r="C100" s="540"/>
      <c r="D100" s="540"/>
      <c r="E100" s="540"/>
      <c r="F100" s="540"/>
      <c r="G100" s="540"/>
      <c r="H100" s="540"/>
      <c r="I100" s="540"/>
    </row>
    <row r="101" spans="1:9" ht="80.25" customHeight="1" x14ac:dyDescent="0.25">
      <c r="A101" s="114" t="s">
        <v>260</v>
      </c>
      <c r="B101" s="538"/>
      <c r="C101" s="539"/>
      <c r="D101" s="538"/>
      <c r="E101" s="539"/>
      <c r="F101" s="538"/>
      <c r="G101" s="539"/>
      <c r="H101" s="538"/>
      <c r="I101" s="539"/>
    </row>
    <row r="102" spans="1:9" ht="24.95" customHeight="1" x14ac:dyDescent="0.25">
      <c r="A102" s="534" t="s">
        <v>200</v>
      </c>
      <c r="B102" s="173" t="s">
        <v>99</v>
      </c>
      <c r="C102" s="173" t="s">
        <v>236</v>
      </c>
      <c r="D102" s="173" t="s">
        <v>99</v>
      </c>
      <c r="E102" s="173" t="s">
        <v>236</v>
      </c>
      <c r="F102" s="173" t="s">
        <v>99</v>
      </c>
      <c r="G102" s="173" t="s">
        <v>236</v>
      </c>
      <c r="H102" s="173" t="s">
        <v>99</v>
      </c>
      <c r="I102" s="173" t="s">
        <v>236</v>
      </c>
    </row>
    <row r="103" spans="1:9" ht="24.95" customHeight="1" x14ac:dyDescent="0.25">
      <c r="A103" s="535"/>
      <c r="B103" s="116">
        <v>0.09</v>
      </c>
      <c r="C103" s="119"/>
      <c r="D103" s="116">
        <v>0.09</v>
      </c>
      <c r="E103" s="119"/>
      <c r="F103" s="124"/>
      <c r="G103" s="118"/>
      <c r="H103" s="124"/>
      <c r="I103" s="118"/>
    </row>
    <row r="104" spans="1:9" ht="80.25" customHeight="1" x14ac:dyDescent="0.25">
      <c r="A104" s="114" t="s">
        <v>259</v>
      </c>
      <c r="B104" s="540"/>
      <c r="C104" s="540"/>
      <c r="D104" s="540"/>
      <c r="E104" s="540"/>
      <c r="F104" s="540"/>
      <c r="G104" s="540"/>
      <c r="H104" s="540"/>
      <c r="I104" s="540"/>
    </row>
    <row r="105" spans="1:9" ht="80.25" customHeight="1" x14ac:dyDescent="0.25">
      <c r="A105" s="114" t="s">
        <v>260</v>
      </c>
      <c r="B105" s="538"/>
      <c r="C105" s="539"/>
      <c r="D105" s="538"/>
      <c r="E105" s="539"/>
      <c r="F105" s="538"/>
      <c r="G105" s="539"/>
      <c r="H105" s="538"/>
      <c r="I105" s="539"/>
    </row>
    <row r="106" spans="1:9" ht="24.95" customHeight="1" x14ac:dyDescent="0.25">
      <c r="A106" s="534" t="s">
        <v>201</v>
      </c>
      <c r="B106" s="173" t="s">
        <v>99</v>
      </c>
      <c r="C106" s="173" t="s">
        <v>236</v>
      </c>
      <c r="D106" s="173" t="s">
        <v>99</v>
      </c>
      <c r="E106" s="173" t="s">
        <v>236</v>
      </c>
      <c r="F106" s="173" t="s">
        <v>99</v>
      </c>
      <c r="G106" s="173" t="s">
        <v>236</v>
      </c>
      <c r="H106" s="173" t="s">
        <v>99</v>
      </c>
      <c r="I106" s="173" t="s">
        <v>236</v>
      </c>
    </row>
    <row r="107" spans="1:9" ht="24.95" customHeight="1" x14ac:dyDescent="0.25">
      <c r="A107" s="535"/>
      <c r="B107" s="116">
        <v>0.09</v>
      </c>
      <c r="C107" s="119"/>
      <c r="D107" s="116">
        <v>0.09</v>
      </c>
      <c r="E107" s="119"/>
      <c r="F107" s="124"/>
      <c r="G107" s="118"/>
      <c r="H107" s="124"/>
      <c r="I107" s="118"/>
    </row>
    <row r="108" spans="1:9" ht="80.25" customHeight="1" x14ac:dyDescent="0.25">
      <c r="A108" s="114" t="s">
        <v>259</v>
      </c>
      <c r="B108" s="540"/>
      <c r="C108" s="540"/>
      <c r="D108" s="540"/>
      <c r="E108" s="540"/>
      <c r="F108" s="540"/>
      <c r="G108" s="540"/>
      <c r="H108" s="540"/>
      <c r="I108" s="540"/>
    </row>
    <row r="109" spans="1:9" ht="80.25" customHeight="1" x14ac:dyDescent="0.25">
      <c r="A109" s="114" t="s">
        <v>260</v>
      </c>
      <c r="B109" s="538"/>
      <c r="C109" s="539"/>
      <c r="D109" s="538"/>
      <c r="E109" s="539"/>
      <c r="F109" s="538"/>
      <c r="G109" s="539"/>
      <c r="H109" s="538"/>
      <c r="I109" s="539"/>
    </row>
    <row r="110" spans="1:9" ht="24.95" customHeight="1" x14ac:dyDescent="0.25">
      <c r="A110" s="534" t="s">
        <v>202</v>
      </c>
      <c r="B110" s="173" t="s">
        <v>99</v>
      </c>
      <c r="C110" s="173" t="s">
        <v>236</v>
      </c>
      <c r="D110" s="173" t="s">
        <v>99</v>
      </c>
      <c r="E110" s="173" t="s">
        <v>236</v>
      </c>
      <c r="F110" s="173" t="s">
        <v>99</v>
      </c>
      <c r="G110" s="173" t="s">
        <v>236</v>
      </c>
      <c r="H110" s="173" t="s">
        <v>99</v>
      </c>
      <c r="I110" s="173" t="s">
        <v>236</v>
      </c>
    </row>
    <row r="111" spans="1:9" ht="24.95" customHeight="1" x14ac:dyDescent="0.25">
      <c r="A111" s="535"/>
      <c r="B111" s="116">
        <v>0.09</v>
      </c>
      <c r="C111" s="119"/>
      <c r="D111" s="116">
        <v>0.09</v>
      </c>
      <c r="E111" s="119"/>
      <c r="F111" s="124"/>
      <c r="G111" s="118"/>
      <c r="H111" s="124"/>
      <c r="I111" s="118"/>
    </row>
    <row r="112" spans="1:9" ht="80.25" customHeight="1" x14ac:dyDescent="0.25">
      <c r="A112" s="114" t="s">
        <v>259</v>
      </c>
      <c r="B112" s="540"/>
      <c r="C112" s="540"/>
      <c r="D112" s="540"/>
      <c r="E112" s="540"/>
      <c r="F112" s="540"/>
      <c r="G112" s="540"/>
      <c r="H112" s="540"/>
      <c r="I112" s="540"/>
    </row>
    <row r="113" spans="1:9" ht="80.25" customHeight="1" x14ac:dyDescent="0.25">
      <c r="A113" s="114" t="s">
        <v>260</v>
      </c>
      <c r="B113" s="538"/>
      <c r="C113" s="539"/>
      <c r="D113" s="538"/>
      <c r="E113" s="539"/>
      <c r="F113" s="538"/>
      <c r="G113" s="539"/>
      <c r="H113" s="538"/>
      <c r="I113" s="539"/>
    </row>
    <row r="114" spans="1:9" ht="24.95" customHeight="1" x14ac:dyDescent="0.25">
      <c r="A114" s="534" t="s">
        <v>203</v>
      </c>
      <c r="B114" s="173" t="s">
        <v>99</v>
      </c>
      <c r="C114" s="173" t="s">
        <v>236</v>
      </c>
      <c r="D114" s="173" t="s">
        <v>99</v>
      </c>
      <c r="E114" s="173" t="s">
        <v>236</v>
      </c>
      <c r="F114" s="173" t="s">
        <v>99</v>
      </c>
      <c r="G114" s="173" t="s">
        <v>236</v>
      </c>
      <c r="H114" s="173" t="s">
        <v>99</v>
      </c>
      <c r="I114" s="173" t="s">
        <v>236</v>
      </c>
    </row>
    <row r="115" spans="1:9" ht="24.95" customHeight="1" x14ac:dyDescent="0.25">
      <c r="A115" s="535"/>
      <c r="B115" s="338">
        <v>0.09</v>
      </c>
      <c r="C115" s="313"/>
      <c r="D115" s="338">
        <v>0.09</v>
      </c>
      <c r="E115" s="313"/>
      <c r="F115" s="313"/>
      <c r="G115" s="314"/>
      <c r="H115" s="313"/>
      <c r="I115" s="314"/>
    </row>
    <row r="116" spans="1:9" ht="80.25" customHeight="1" x14ac:dyDescent="0.25">
      <c r="A116" s="114" t="s">
        <v>259</v>
      </c>
      <c r="B116" s="622"/>
      <c r="C116" s="622"/>
      <c r="D116" s="622"/>
      <c r="E116" s="622"/>
      <c r="F116" s="622"/>
      <c r="G116" s="622"/>
      <c r="H116" s="622"/>
      <c r="I116" s="622"/>
    </row>
    <row r="117" spans="1:9" ht="80.25" customHeight="1" x14ac:dyDescent="0.25">
      <c r="A117" s="114" t="s">
        <v>260</v>
      </c>
      <c r="B117" s="538"/>
      <c r="C117" s="539"/>
      <c r="D117" s="538"/>
      <c r="E117" s="539"/>
      <c r="F117" s="538"/>
      <c r="G117" s="539"/>
      <c r="H117" s="538"/>
      <c r="I117" s="539"/>
    </row>
    <row r="118" spans="1:9" ht="16.5" x14ac:dyDescent="0.25">
      <c r="A118" s="115" t="s">
        <v>261</v>
      </c>
      <c r="B118" s="120">
        <f t="shared" ref="B118:I118" si="1">(B71+B75+B79+B83+B87+B91+B95+B99+B103+B107+B111+B115)</f>
        <v>0.99999999999999978</v>
      </c>
      <c r="C118" s="120">
        <f t="shared" si="1"/>
        <v>0</v>
      </c>
      <c r="D118" s="120">
        <f t="shared" ref="D118:E118" si="2">(D71+D75+D79+D83+D87+D91+D95+D99+D103+D107+D111+D115)</f>
        <v>0.99999999999999978</v>
      </c>
      <c r="E118" s="120">
        <f t="shared" si="2"/>
        <v>0</v>
      </c>
      <c r="F118" s="120">
        <f t="shared" si="1"/>
        <v>0</v>
      </c>
      <c r="G118" s="120">
        <f t="shared" si="1"/>
        <v>0</v>
      </c>
      <c r="H118" s="120">
        <f t="shared" si="1"/>
        <v>0</v>
      </c>
      <c r="I118" s="120">
        <f t="shared" si="1"/>
        <v>0</v>
      </c>
    </row>
    <row r="123" spans="1:9" ht="37.5" customHeight="1" x14ac:dyDescent="0.25"/>
    <row r="124" spans="1:9" ht="19.5" customHeight="1" x14ac:dyDescent="0.25"/>
    <row r="125" spans="1:9" ht="19.5" customHeight="1" x14ac:dyDescent="0.25"/>
    <row r="126" spans="1:9" ht="34.5" customHeight="1" x14ac:dyDescent="0.25"/>
    <row r="127" spans="1:9" ht="15" customHeight="1" x14ac:dyDescent="0.25"/>
    <row r="128" spans="1:9" ht="15.75" customHeight="1" x14ac:dyDescent="0.25"/>
  </sheetData>
  <mergeCells count="211">
    <mergeCell ref="B6:K6"/>
    <mergeCell ref="M6:O6"/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7:F17"/>
    <mergeCell ref="G17:H17"/>
    <mergeCell ref="I17:O17"/>
    <mergeCell ref="B19:E19"/>
    <mergeCell ref="G19:I19"/>
    <mergeCell ref="K19:O19"/>
    <mergeCell ref="A8:A10"/>
    <mergeCell ref="J8:K10"/>
    <mergeCell ref="M8:O8"/>
    <mergeCell ref="M9:O9"/>
    <mergeCell ref="M10:O10"/>
    <mergeCell ref="A13:A15"/>
    <mergeCell ref="B13:O15"/>
    <mergeCell ref="B39:C39"/>
    <mergeCell ref="D39:I39"/>
    <mergeCell ref="A40:A41"/>
    <mergeCell ref="D40:E40"/>
    <mergeCell ref="F40:G40"/>
    <mergeCell ref="D41:E41"/>
    <mergeCell ref="F41:G41"/>
    <mergeCell ref="C20:O20"/>
    <mergeCell ref="A23:O23"/>
    <mergeCell ref="A24:O24"/>
    <mergeCell ref="A35:I35"/>
    <mergeCell ref="B36:I36"/>
    <mergeCell ref="A37:A38"/>
    <mergeCell ref="G37:G38"/>
    <mergeCell ref="H37:I38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A60:A61"/>
    <mergeCell ref="D60:E60"/>
    <mergeCell ref="F60:G60"/>
    <mergeCell ref="D61:E61"/>
    <mergeCell ref="F61:G61"/>
    <mergeCell ref="B68:C68"/>
    <mergeCell ref="D68:E68"/>
    <mergeCell ref="F68:G68"/>
    <mergeCell ref="H68:I68"/>
    <mergeCell ref="B69:C69"/>
    <mergeCell ref="D69:E69"/>
    <mergeCell ref="F69:G69"/>
    <mergeCell ref="H69:I69"/>
    <mergeCell ref="A62:A63"/>
    <mergeCell ref="D62:E62"/>
    <mergeCell ref="F62:G62"/>
    <mergeCell ref="D63:E63"/>
    <mergeCell ref="F63:G63"/>
    <mergeCell ref="A67:I67"/>
    <mergeCell ref="A70:A71"/>
    <mergeCell ref="B72:C72"/>
    <mergeCell ref="D72:E72"/>
    <mergeCell ref="F72:G72"/>
    <mergeCell ref="H72:I72"/>
    <mergeCell ref="B73:C73"/>
    <mergeCell ref="D73:E73"/>
    <mergeCell ref="F73:G73"/>
    <mergeCell ref="H73:I73"/>
    <mergeCell ref="A74:A75"/>
    <mergeCell ref="B76:C76"/>
    <mergeCell ref="D76:E76"/>
    <mergeCell ref="F76:G76"/>
    <mergeCell ref="H76:I76"/>
    <mergeCell ref="B77:C77"/>
    <mergeCell ref="D77:E77"/>
    <mergeCell ref="F77:G77"/>
    <mergeCell ref="H77:I77"/>
    <mergeCell ref="A78:A79"/>
    <mergeCell ref="B80:C80"/>
    <mergeCell ref="D80:E80"/>
    <mergeCell ref="F80:G80"/>
    <mergeCell ref="H80:I80"/>
    <mergeCell ref="B81:C81"/>
    <mergeCell ref="D81:E81"/>
    <mergeCell ref="F81:G81"/>
    <mergeCell ref="H81:I81"/>
    <mergeCell ref="A82:A83"/>
    <mergeCell ref="B84:C84"/>
    <mergeCell ref="D84:E84"/>
    <mergeCell ref="F84:G84"/>
    <mergeCell ref="H84:I84"/>
    <mergeCell ref="B85:C85"/>
    <mergeCell ref="D85:E85"/>
    <mergeCell ref="F85:G85"/>
    <mergeCell ref="H85:I85"/>
    <mergeCell ref="A86:A87"/>
    <mergeCell ref="B88:C88"/>
    <mergeCell ref="D88:E88"/>
    <mergeCell ref="F88:G88"/>
    <mergeCell ref="H88:I88"/>
    <mergeCell ref="B89:C89"/>
    <mergeCell ref="D89:E89"/>
    <mergeCell ref="F89:G89"/>
    <mergeCell ref="H89:I89"/>
    <mergeCell ref="A90:A91"/>
    <mergeCell ref="B92:C92"/>
    <mergeCell ref="D92:E92"/>
    <mergeCell ref="F92:G92"/>
    <mergeCell ref="H92:I92"/>
    <mergeCell ref="B93:C93"/>
    <mergeCell ref="D93:E93"/>
    <mergeCell ref="F93:G93"/>
    <mergeCell ref="H93:I93"/>
    <mergeCell ref="A94:A95"/>
    <mergeCell ref="B96:C96"/>
    <mergeCell ref="D96:E96"/>
    <mergeCell ref="F96:G96"/>
    <mergeCell ref="H96:I96"/>
    <mergeCell ref="B97:C97"/>
    <mergeCell ref="D97:E97"/>
    <mergeCell ref="F97:G97"/>
    <mergeCell ref="H97:I97"/>
    <mergeCell ref="A98:A99"/>
    <mergeCell ref="B100:C100"/>
    <mergeCell ref="D100:E100"/>
    <mergeCell ref="F100:G100"/>
    <mergeCell ref="H100:I100"/>
    <mergeCell ref="B101:C101"/>
    <mergeCell ref="D101:E101"/>
    <mergeCell ref="F101:G101"/>
    <mergeCell ref="H101:I101"/>
    <mergeCell ref="A102:A103"/>
    <mergeCell ref="B104:C104"/>
    <mergeCell ref="D104:E104"/>
    <mergeCell ref="F104:G104"/>
    <mergeCell ref="H104:I104"/>
    <mergeCell ref="B105:C105"/>
    <mergeCell ref="D105:E105"/>
    <mergeCell ref="F105:G105"/>
    <mergeCell ref="H105:I105"/>
    <mergeCell ref="A106:A107"/>
    <mergeCell ref="B108:C108"/>
    <mergeCell ref="D108:E108"/>
    <mergeCell ref="F108:G108"/>
    <mergeCell ref="H108:I108"/>
    <mergeCell ref="B109:C109"/>
    <mergeCell ref="D109:E109"/>
    <mergeCell ref="F109:G109"/>
    <mergeCell ref="H109:I109"/>
    <mergeCell ref="A110:A111"/>
    <mergeCell ref="B112:C112"/>
    <mergeCell ref="D112:E112"/>
    <mergeCell ref="F112:G112"/>
    <mergeCell ref="H112:I112"/>
    <mergeCell ref="B113:C113"/>
    <mergeCell ref="D113:E113"/>
    <mergeCell ref="F113:G113"/>
    <mergeCell ref="H113:I113"/>
    <mergeCell ref="A114:A115"/>
    <mergeCell ref="B116:C116"/>
    <mergeCell ref="D116:E116"/>
    <mergeCell ref="F116:G116"/>
    <mergeCell ref="H116:I116"/>
    <mergeCell ref="B117:C117"/>
    <mergeCell ref="D117:E117"/>
    <mergeCell ref="F117:G117"/>
    <mergeCell ref="H117:I117"/>
  </mergeCells>
  <pageMargins left="0.25" right="0.25" top="0.75" bottom="0.75" header="0.3" footer="0.3"/>
  <pageSetup scale="1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5BA0F32-842F-4355-BD56-E9ED04A4EF13}">
          <x14:formula1>
            <xm:f>Listas!$B$2:$B$4</xm:f>
          </x14:formula1>
          <xm:sqref>H37:I38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1607-104D-4B87-A317-F9AAA4428B86}">
  <sheetPr>
    <tabColor theme="5" tint="0.59999389629810485"/>
  </sheetPr>
  <dimension ref="A1:O128"/>
  <sheetViews>
    <sheetView showGridLines="0" view="pageBreakPreview" topLeftCell="C1" zoomScale="70" zoomScaleNormal="70" zoomScaleSheetLayoutView="70" workbookViewId="0">
      <selection activeCell="M1" sqref="M1:O4"/>
    </sheetView>
  </sheetViews>
  <sheetFormatPr baseColWidth="10" defaultColWidth="10.85546875" defaultRowHeight="14.25" x14ac:dyDescent="0.25"/>
  <cols>
    <col min="1" max="1" width="49.7109375" style="68" customWidth="1"/>
    <col min="2" max="13" width="35.71093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7109375" style="68" customWidth="1"/>
    <col min="19" max="19" width="18.42578125" style="68" bestFit="1" customWidth="1"/>
    <col min="20" max="20" width="4.71093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7" customFormat="1" ht="32.25" customHeight="1" thickBot="1" x14ac:dyDescent="0.3">
      <c r="A1" s="585"/>
      <c r="B1" s="565" t="s">
        <v>182</v>
      </c>
      <c r="C1" s="566"/>
      <c r="D1" s="566"/>
      <c r="E1" s="566"/>
      <c r="F1" s="566"/>
      <c r="G1" s="566"/>
      <c r="H1" s="566"/>
      <c r="I1" s="566"/>
      <c r="J1" s="566"/>
      <c r="K1" s="566"/>
      <c r="L1" s="567"/>
      <c r="M1" s="907" t="s">
        <v>723</v>
      </c>
      <c r="N1" s="938"/>
      <c r="O1" s="906"/>
    </row>
    <row r="2" spans="1:15" s="157" customFormat="1" ht="30.75" customHeight="1" thickBot="1" x14ac:dyDescent="0.3">
      <c r="A2" s="586"/>
      <c r="B2" s="568" t="s">
        <v>183</v>
      </c>
      <c r="C2" s="569"/>
      <c r="D2" s="569"/>
      <c r="E2" s="569"/>
      <c r="F2" s="569"/>
      <c r="G2" s="569"/>
      <c r="H2" s="569"/>
      <c r="I2" s="569"/>
      <c r="J2" s="569"/>
      <c r="K2" s="569"/>
      <c r="L2" s="570"/>
      <c r="M2" s="907" t="s">
        <v>724</v>
      </c>
      <c r="N2" s="938"/>
      <c r="O2" s="906"/>
    </row>
    <row r="3" spans="1:15" s="157" customFormat="1" ht="24" customHeight="1" thickBot="1" x14ac:dyDescent="0.3">
      <c r="A3" s="586"/>
      <c r="B3" s="568" t="s">
        <v>184</v>
      </c>
      <c r="C3" s="569"/>
      <c r="D3" s="569"/>
      <c r="E3" s="569"/>
      <c r="F3" s="569"/>
      <c r="G3" s="569"/>
      <c r="H3" s="569"/>
      <c r="I3" s="569"/>
      <c r="J3" s="569"/>
      <c r="K3" s="569"/>
      <c r="L3" s="570"/>
      <c r="M3" s="907" t="s">
        <v>725</v>
      </c>
      <c r="N3" s="938"/>
      <c r="O3" s="906"/>
    </row>
    <row r="4" spans="1:15" s="157" customFormat="1" ht="21.75" customHeight="1" thickBot="1" x14ac:dyDescent="0.3">
      <c r="A4" s="587"/>
      <c r="B4" s="571" t="s">
        <v>185</v>
      </c>
      <c r="C4" s="572"/>
      <c r="D4" s="572"/>
      <c r="E4" s="572"/>
      <c r="F4" s="572"/>
      <c r="G4" s="572"/>
      <c r="H4" s="572"/>
      <c r="I4" s="572"/>
      <c r="J4" s="572"/>
      <c r="K4" s="572"/>
      <c r="L4" s="573"/>
      <c r="M4" s="907" t="s">
        <v>735</v>
      </c>
      <c r="N4" s="938"/>
      <c r="O4" s="906"/>
    </row>
    <row r="5" spans="1:15" s="157" customFormat="1" ht="21.75" customHeight="1" thickBot="1" x14ac:dyDescent="0.3">
      <c r="A5" s="158"/>
      <c r="B5" s="886"/>
      <c r="C5" s="886"/>
      <c r="D5" s="886"/>
      <c r="E5" s="886"/>
      <c r="F5" s="886"/>
      <c r="G5" s="886"/>
      <c r="H5" s="886"/>
      <c r="I5" s="886"/>
      <c r="J5" s="886"/>
      <c r="K5" s="886"/>
      <c r="L5" s="886"/>
      <c r="M5" s="160"/>
      <c r="N5" s="160"/>
      <c r="O5" s="160"/>
    </row>
    <row r="6" spans="1:15" s="157" customFormat="1" ht="21.75" customHeight="1" thickBot="1" x14ac:dyDescent="0.3">
      <c r="A6" s="896" t="s">
        <v>721</v>
      </c>
      <c r="B6" s="891" t="s">
        <v>337</v>
      </c>
      <c r="C6" s="890"/>
      <c r="D6" s="890"/>
      <c r="E6" s="890"/>
      <c r="F6" s="890"/>
      <c r="G6" s="890"/>
      <c r="H6" s="890"/>
      <c r="I6" s="890"/>
      <c r="J6" s="890"/>
      <c r="K6" s="893"/>
      <c r="L6" s="898" t="s">
        <v>722</v>
      </c>
      <c r="M6" s="892">
        <v>2024110010300</v>
      </c>
      <c r="N6" s="889"/>
      <c r="O6" s="888"/>
    </row>
    <row r="7" spans="1:15" s="157" customFormat="1" ht="21.75" customHeight="1" thickBot="1" x14ac:dyDescent="0.3">
      <c r="A7" s="158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60"/>
      <c r="N7" s="160"/>
      <c r="O7" s="160"/>
    </row>
    <row r="8" spans="1:15" s="157" customFormat="1" ht="21.75" customHeight="1" thickBot="1" x14ac:dyDescent="0.3">
      <c r="A8" s="589" t="s">
        <v>187</v>
      </c>
      <c r="B8" s="281" t="s">
        <v>188</v>
      </c>
      <c r="C8" s="229"/>
      <c r="D8" s="281" t="s">
        <v>190</v>
      </c>
      <c r="E8" s="230"/>
      <c r="F8" s="281" t="s">
        <v>191</v>
      </c>
      <c r="G8" s="230"/>
      <c r="H8" s="281" t="s">
        <v>192</v>
      </c>
      <c r="I8" s="231"/>
      <c r="J8" s="553" t="s">
        <v>193</v>
      </c>
      <c r="K8" s="588"/>
      <c r="L8" s="280" t="s">
        <v>194</v>
      </c>
      <c r="M8" s="550" t="s">
        <v>189</v>
      </c>
      <c r="N8" s="550"/>
      <c r="O8" s="550"/>
    </row>
    <row r="9" spans="1:15" s="157" customFormat="1" ht="21.75" customHeight="1" thickBot="1" x14ac:dyDescent="0.3">
      <c r="A9" s="589"/>
      <c r="B9" s="282" t="s">
        <v>195</v>
      </c>
      <c r="C9" s="232"/>
      <c r="D9" s="281" t="s">
        <v>196</v>
      </c>
      <c r="E9" s="233"/>
      <c r="F9" s="281" t="s">
        <v>197</v>
      </c>
      <c r="G9" s="233"/>
      <c r="H9" s="281" t="s">
        <v>198</v>
      </c>
      <c r="I9" s="231"/>
      <c r="J9" s="553"/>
      <c r="K9" s="588"/>
      <c r="L9" s="280" t="s">
        <v>199</v>
      </c>
      <c r="M9" s="550"/>
      <c r="N9" s="550"/>
      <c r="O9" s="550"/>
    </row>
    <row r="10" spans="1:15" s="157" customFormat="1" ht="21.75" customHeight="1" thickBot="1" x14ac:dyDescent="0.3">
      <c r="A10" s="589"/>
      <c r="B10" s="281" t="s">
        <v>200</v>
      </c>
      <c r="C10" s="229"/>
      <c r="D10" s="281" t="s">
        <v>201</v>
      </c>
      <c r="E10" s="233"/>
      <c r="F10" s="281" t="s">
        <v>202</v>
      </c>
      <c r="G10" s="233"/>
      <c r="H10" s="281" t="s">
        <v>203</v>
      </c>
      <c r="I10" s="231"/>
      <c r="J10" s="553"/>
      <c r="K10" s="588"/>
      <c r="L10" s="280" t="s">
        <v>204</v>
      </c>
      <c r="M10" s="550"/>
      <c r="N10" s="550"/>
      <c r="O10" s="550"/>
    </row>
    <row r="11" spans="1:15" s="157" customFormat="1" ht="21.75" customHeight="1" x14ac:dyDescent="0.25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60"/>
      <c r="N11" s="160"/>
      <c r="O11" s="160"/>
    </row>
    <row r="12" spans="1:15" ht="15" customHeight="1" thickBot="1" x14ac:dyDescent="0.3">
      <c r="A12" s="73"/>
      <c r="B12" s="74"/>
      <c r="C12" s="74"/>
      <c r="D12" s="76"/>
      <c r="E12" s="75"/>
      <c r="F12" s="75"/>
      <c r="G12" s="386"/>
      <c r="H12" s="386"/>
      <c r="I12" s="77"/>
      <c r="J12" s="77"/>
      <c r="K12" s="74"/>
      <c r="L12" s="74"/>
      <c r="M12" s="74"/>
      <c r="N12" s="74"/>
      <c r="O12" s="74"/>
    </row>
    <row r="13" spans="1:15" ht="15" customHeight="1" x14ac:dyDescent="0.25">
      <c r="A13" s="592" t="s">
        <v>205</v>
      </c>
      <c r="B13" s="574" t="s">
        <v>714</v>
      </c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6"/>
    </row>
    <row r="14" spans="1:15" ht="15" customHeight="1" x14ac:dyDescent="0.25">
      <c r="A14" s="593"/>
      <c r="B14" s="577"/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9"/>
    </row>
    <row r="15" spans="1:15" ht="15" customHeight="1" thickBot="1" x14ac:dyDescent="0.3">
      <c r="A15" s="594"/>
      <c r="B15" s="580"/>
      <c r="C15" s="581"/>
      <c r="D15" s="581"/>
      <c r="E15" s="581"/>
      <c r="F15" s="581"/>
      <c r="G15" s="581"/>
      <c r="H15" s="581"/>
      <c r="I15" s="581"/>
      <c r="J15" s="581"/>
      <c r="K15" s="581"/>
      <c r="L15" s="581"/>
      <c r="M15" s="581"/>
      <c r="N15" s="581"/>
      <c r="O15" s="582"/>
    </row>
    <row r="16" spans="1:15" ht="9" customHeight="1" thickBot="1" x14ac:dyDescent="0.3">
      <c r="A16" s="81"/>
      <c r="B16" s="156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s="85" customFormat="1" ht="37.5" customHeight="1" thickBot="1" x14ac:dyDescent="0.3">
      <c r="A17" s="127" t="s">
        <v>207</v>
      </c>
      <c r="B17" s="583" t="s">
        <v>264</v>
      </c>
      <c r="C17" s="583"/>
      <c r="D17" s="583"/>
      <c r="E17" s="583"/>
      <c r="F17" s="583"/>
      <c r="G17" s="589" t="s">
        <v>209</v>
      </c>
      <c r="H17" s="589"/>
      <c r="I17" s="584" t="s">
        <v>265</v>
      </c>
      <c r="J17" s="584"/>
      <c r="K17" s="584"/>
      <c r="L17" s="584"/>
      <c r="M17" s="584"/>
      <c r="N17" s="584"/>
      <c r="O17" s="584"/>
    </row>
    <row r="18" spans="1:15" ht="9" customHeight="1" thickBot="1" x14ac:dyDescent="0.3">
      <c r="A18" s="81"/>
      <c r="B18" s="83"/>
      <c r="C18" s="82"/>
      <c r="D18" s="82"/>
      <c r="E18" s="82"/>
      <c r="F18" s="82"/>
      <c r="G18" s="83"/>
      <c r="H18" s="83"/>
      <c r="I18" s="83"/>
      <c r="J18" s="83"/>
      <c r="K18" s="83"/>
      <c r="L18" s="84"/>
      <c r="M18" s="84"/>
      <c r="N18" s="84"/>
      <c r="O18" s="84"/>
    </row>
    <row r="19" spans="1:15" ht="56.25" customHeight="1" thickBot="1" x14ac:dyDescent="0.3">
      <c r="A19" s="127" t="s">
        <v>211</v>
      </c>
      <c r="B19" s="583" t="s">
        <v>212</v>
      </c>
      <c r="C19" s="583"/>
      <c r="D19" s="583"/>
      <c r="E19" s="583"/>
      <c r="F19" s="127" t="s">
        <v>213</v>
      </c>
      <c r="G19" s="590" t="s">
        <v>214</v>
      </c>
      <c r="H19" s="590"/>
      <c r="I19" s="590"/>
      <c r="J19" s="127" t="s">
        <v>215</v>
      </c>
      <c r="K19" s="583" t="s">
        <v>719</v>
      </c>
      <c r="L19" s="583"/>
      <c r="M19" s="583"/>
      <c r="N19" s="583"/>
      <c r="O19" s="583"/>
    </row>
    <row r="20" spans="1:15" ht="9" customHeight="1" x14ac:dyDescent="0.25">
      <c r="A20" s="72"/>
      <c r="B20" s="69"/>
      <c r="C20" s="591"/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</row>
    <row r="22" spans="1:15" ht="16.5" customHeight="1" thickBot="1" x14ac:dyDescent="0.3">
      <c r="A22" s="15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</row>
    <row r="23" spans="1:15" ht="32.1" customHeight="1" thickBot="1" x14ac:dyDescent="0.3">
      <c r="A23" s="551" t="s">
        <v>217</v>
      </c>
      <c r="B23" s="552"/>
      <c r="C23" s="552"/>
      <c r="D23" s="552"/>
      <c r="E23" s="552"/>
      <c r="F23" s="552"/>
      <c r="G23" s="552"/>
      <c r="H23" s="552"/>
      <c r="I23" s="552"/>
      <c r="J23" s="552"/>
      <c r="K23" s="552"/>
      <c r="L23" s="552"/>
      <c r="M23" s="552"/>
      <c r="N23" s="552"/>
      <c r="O23" s="553"/>
    </row>
    <row r="24" spans="1:15" ht="32.1" customHeight="1" thickBot="1" x14ac:dyDescent="0.3">
      <c r="A24" s="551" t="s">
        <v>218</v>
      </c>
      <c r="B24" s="552"/>
      <c r="C24" s="552"/>
      <c r="D24" s="552"/>
      <c r="E24" s="552"/>
      <c r="F24" s="552"/>
      <c r="G24" s="552"/>
      <c r="H24" s="552"/>
      <c r="I24" s="552"/>
      <c r="J24" s="552"/>
      <c r="K24" s="552"/>
      <c r="L24" s="552"/>
      <c r="M24" s="552"/>
      <c r="N24" s="552"/>
      <c r="O24" s="553"/>
    </row>
    <row r="25" spans="1:15" ht="32.1" customHeight="1" thickBot="1" x14ac:dyDescent="0.3">
      <c r="A25" s="96"/>
      <c r="B25" s="86" t="s">
        <v>188</v>
      </c>
      <c r="C25" s="86" t="s">
        <v>190</v>
      </c>
      <c r="D25" s="86" t="s">
        <v>191</v>
      </c>
      <c r="E25" s="86" t="s">
        <v>192</v>
      </c>
      <c r="F25" s="86" t="s">
        <v>195</v>
      </c>
      <c r="G25" s="86" t="s">
        <v>196</v>
      </c>
      <c r="H25" s="86" t="s">
        <v>197</v>
      </c>
      <c r="I25" s="86" t="s">
        <v>198</v>
      </c>
      <c r="J25" s="86" t="s">
        <v>200</v>
      </c>
      <c r="K25" s="86" t="s">
        <v>201</v>
      </c>
      <c r="L25" s="86" t="s">
        <v>202</v>
      </c>
      <c r="M25" s="86" t="s">
        <v>203</v>
      </c>
      <c r="N25" s="87" t="s">
        <v>219</v>
      </c>
      <c r="O25" s="87" t="s">
        <v>220</v>
      </c>
    </row>
    <row r="26" spans="1:15" ht="32.1" customHeight="1" x14ac:dyDescent="0.25">
      <c r="A26" s="90" t="s">
        <v>221</v>
      </c>
      <c r="B26" s="91">
        <f>2341460000+115962000+82934000</f>
        <v>2540356000</v>
      </c>
      <c r="C26" s="91"/>
      <c r="D26" s="91"/>
      <c r="E26" s="91"/>
      <c r="F26" s="91">
        <v>281824000</v>
      </c>
      <c r="G26" s="91"/>
      <c r="H26" s="88">
        <v>104959000</v>
      </c>
      <c r="I26" s="88"/>
      <c r="J26" s="88">
        <v>23192000</v>
      </c>
      <c r="K26" s="88"/>
      <c r="L26" s="88"/>
      <c r="M26" s="88"/>
      <c r="N26" s="450">
        <f>SUM(B26:M26)</f>
        <v>2950331000</v>
      </c>
      <c r="O26" s="89"/>
    </row>
    <row r="27" spans="1:15" ht="32.1" customHeight="1" x14ac:dyDescent="0.25">
      <c r="A27" s="90" t="s">
        <v>222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>
        <f t="shared" ref="N27:N31" si="0">SUM(B27:M27)</f>
        <v>0</v>
      </c>
      <c r="O27" s="126">
        <f>+(B27+C27+D27+E27+F27+G27+H27+I27+J27+K27+L27+M27)/N26</f>
        <v>0</v>
      </c>
    </row>
    <row r="28" spans="1:15" ht="32.1" customHeight="1" x14ac:dyDescent="0.25">
      <c r="A28" s="90" t="s">
        <v>223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>
        <f t="shared" si="0"/>
        <v>0</v>
      </c>
      <c r="O28" s="126"/>
    </row>
    <row r="29" spans="1:15" ht="32.1" customHeight="1" x14ac:dyDescent="0.25">
      <c r="A29" s="90" t="s">
        <v>224</v>
      </c>
      <c r="B29" s="91">
        <v>24513943</v>
      </c>
      <c r="C29" s="91">
        <v>70866667</v>
      </c>
      <c r="D29" s="91">
        <v>31582000</v>
      </c>
      <c r="E29" s="91">
        <v>31582000</v>
      </c>
      <c r="F29" s="91">
        <v>31582000</v>
      </c>
      <c r="G29" s="91">
        <v>31780756</v>
      </c>
      <c r="H29" s="91">
        <v>31582000</v>
      </c>
      <c r="I29" s="91">
        <v>30669332</v>
      </c>
      <c r="J29" s="91">
        <v>4061933</v>
      </c>
      <c r="K29" s="91"/>
      <c r="L29" s="91"/>
      <c r="M29" s="91"/>
      <c r="N29" s="450">
        <f t="shared" si="0"/>
        <v>288220631</v>
      </c>
      <c r="O29" s="92"/>
    </row>
    <row r="30" spans="1:15" ht="32.1" customHeight="1" x14ac:dyDescent="0.25">
      <c r="A30" s="90" t="s">
        <v>225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>
        <f t="shared" si="0"/>
        <v>0</v>
      </c>
      <c r="O30" s="92"/>
    </row>
    <row r="31" spans="1:15" ht="32.1" customHeight="1" thickBot="1" x14ac:dyDescent="0.3">
      <c r="A31" s="93" t="s">
        <v>226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>
        <f t="shared" si="0"/>
        <v>0</v>
      </c>
      <c r="O31" s="97"/>
    </row>
    <row r="32" spans="1:15" s="95" customFormat="1" ht="16.5" customHeight="1" x14ac:dyDescent="0.2"/>
    <row r="33" spans="1:10" s="95" customFormat="1" ht="17.25" customHeight="1" x14ac:dyDescent="0.2">
      <c r="C33" s="95">
        <v>16329</v>
      </c>
      <c r="D33" s="441">
        <f>+C38-C33</f>
        <v>0</v>
      </c>
      <c r="E33" s="441">
        <f>+E38+D33</f>
        <v>8450</v>
      </c>
    </row>
    <row r="34" spans="1:10" ht="5.25" customHeight="1" thickBot="1" x14ac:dyDescent="0.3"/>
    <row r="35" spans="1:10" ht="48" customHeight="1" thickBot="1" x14ac:dyDescent="0.3">
      <c r="A35" s="599" t="s">
        <v>227</v>
      </c>
      <c r="B35" s="600"/>
      <c r="C35" s="600"/>
      <c r="D35" s="600"/>
      <c r="E35" s="600"/>
      <c r="F35" s="600"/>
      <c r="G35" s="600"/>
      <c r="H35" s="600"/>
      <c r="I35" s="601"/>
      <c r="J35" s="100"/>
    </row>
    <row r="36" spans="1:10" ht="50.25" customHeight="1" thickBot="1" x14ac:dyDescent="0.3">
      <c r="A36" s="109" t="s">
        <v>228</v>
      </c>
      <c r="B36" s="602" t="str">
        <f>+B13</f>
        <v>Brindar a 44500 mujeres orientación y asesoría jurídica en los espacios con presencia de la SDMujer</v>
      </c>
      <c r="C36" s="603"/>
      <c r="D36" s="603"/>
      <c r="E36" s="603"/>
      <c r="F36" s="603"/>
      <c r="G36" s="603"/>
      <c r="H36" s="603"/>
      <c r="I36" s="604"/>
      <c r="J36" s="98"/>
    </row>
    <row r="37" spans="1:10" ht="18.75" customHeight="1" thickBot="1" x14ac:dyDescent="0.3">
      <c r="A37" s="612" t="s">
        <v>229</v>
      </c>
      <c r="B37" s="165">
        <v>2024</v>
      </c>
      <c r="C37" s="165">
        <v>2025</v>
      </c>
      <c r="D37" s="165">
        <v>2026</v>
      </c>
      <c r="E37" s="165">
        <v>2027</v>
      </c>
      <c r="F37" s="165" t="s">
        <v>230</v>
      </c>
      <c r="G37" s="614" t="s">
        <v>231</v>
      </c>
      <c r="H37" s="614" t="s">
        <v>21</v>
      </c>
      <c r="I37" s="614"/>
      <c r="J37" s="98"/>
    </row>
    <row r="38" spans="1:10" ht="50.25" customHeight="1" thickBot="1" x14ac:dyDescent="0.3">
      <c r="A38" s="613"/>
      <c r="B38" s="452">
        <v>7421</v>
      </c>
      <c r="C38" s="452">
        <v>16329</v>
      </c>
      <c r="D38" s="452">
        <v>12300</v>
      </c>
      <c r="E38" s="452">
        <v>8450</v>
      </c>
      <c r="F38" s="335">
        <f>SUM(B38:E38)</f>
        <v>44500</v>
      </c>
      <c r="G38" s="614"/>
      <c r="H38" s="614"/>
      <c r="I38" s="614"/>
      <c r="J38" s="98"/>
    </row>
    <row r="39" spans="1:10" ht="52.5" customHeight="1" thickBot="1" x14ac:dyDescent="0.3">
      <c r="A39" s="110" t="s">
        <v>232</v>
      </c>
      <c r="B39" s="605">
        <v>0.3</v>
      </c>
      <c r="C39" s="606"/>
      <c r="D39" s="609" t="s">
        <v>233</v>
      </c>
      <c r="E39" s="610"/>
      <c r="F39" s="610"/>
      <c r="G39" s="610"/>
      <c r="H39" s="610"/>
      <c r="I39" s="611"/>
    </row>
    <row r="40" spans="1:10" s="99" customFormat="1" ht="65.25" customHeight="1" thickBot="1" x14ac:dyDescent="0.3">
      <c r="A40" s="612" t="s">
        <v>234</v>
      </c>
      <c r="B40" s="110" t="s">
        <v>235</v>
      </c>
      <c r="C40" s="109" t="s">
        <v>236</v>
      </c>
      <c r="D40" s="597" t="s">
        <v>237</v>
      </c>
      <c r="E40" s="598"/>
      <c r="F40" s="597" t="s">
        <v>238</v>
      </c>
      <c r="G40" s="598"/>
      <c r="H40" s="111" t="s">
        <v>239</v>
      </c>
      <c r="I40" s="113" t="s">
        <v>240</v>
      </c>
    </row>
    <row r="41" spans="1:10" ht="65.25" customHeight="1" thickBot="1" x14ac:dyDescent="0.3">
      <c r="A41" s="613"/>
      <c r="B41" s="444">
        <v>511</v>
      </c>
      <c r="C41" s="104"/>
      <c r="D41" s="607"/>
      <c r="E41" s="608"/>
      <c r="F41" s="607"/>
      <c r="G41" s="608"/>
      <c r="H41" s="101"/>
      <c r="I41" s="102"/>
    </row>
    <row r="42" spans="1:10" s="99" customFormat="1" ht="65.25" customHeight="1" thickBot="1" x14ac:dyDescent="0.3">
      <c r="A42" s="612" t="s">
        <v>241</v>
      </c>
      <c r="B42" s="112" t="s">
        <v>235</v>
      </c>
      <c r="C42" s="111" t="s">
        <v>236</v>
      </c>
      <c r="D42" s="597" t="s">
        <v>237</v>
      </c>
      <c r="E42" s="598"/>
      <c r="F42" s="597" t="s">
        <v>238</v>
      </c>
      <c r="G42" s="598"/>
      <c r="H42" s="111" t="s">
        <v>239</v>
      </c>
      <c r="I42" s="113" t="s">
        <v>240</v>
      </c>
    </row>
    <row r="43" spans="1:10" ht="65.25" customHeight="1" thickBot="1" x14ac:dyDescent="0.3">
      <c r="A43" s="613"/>
      <c r="B43" s="444">
        <v>726</v>
      </c>
      <c r="C43" s="104"/>
      <c r="D43" s="607"/>
      <c r="E43" s="608"/>
      <c r="F43" s="607"/>
      <c r="G43" s="608"/>
      <c r="H43" s="101"/>
      <c r="I43" s="102"/>
    </row>
    <row r="44" spans="1:10" s="99" customFormat="1" ht="65.25" customHeight="1" thickBot="1" x14ac:dyDescent="0.3">
      <c r="A44" s="612" t="s">
        <v>242</v>
      </c>
      <c r="B44" s="112" t="s">
        <v>235</v>
      </c>
      <c r="C44" s="111" t="s">
        <v>236</v>
      </c>
      <c r="D44" s="597" t="s">
        <v>237</v>
      </c>
      <c r="E44" s="598"/>
      <c r="F44" s="597" t="s">
        <v>238</v>
      </c>
      <c r="G44" s="598"/>
      <c r="H44" s="111" t="s">
        <v>239</v>
      </c>
      <c r="I44" s="113" t="s">
        <v>240</v>
      </c>
    </row>
    <row r="45" spans="1:10" ht="65.25" customHeight="1" thickBot="1" x14ac:dyDescent="0.3">
      <c r="A45" s="613"/>
      <c r="B45" s="444">
        <v>904</v>
      </c>
      <c r="C45" s="104"/>
      <c r="D45" s="607"/>
      <c r="E45" s="608"/>
      <c r="F45" s="607"/>
      <c r="G45" s="608"/>
      <c r="H45" s="101"/>
      <c r="I45" s="102"/>
    </row>
    <row r="46" spans="1:10" s="99" customFormat="1" ht="65.25" customHeight="1" thickBot="1" x14ac:dyDescent="0.3">
      <c r="A46" s="612" t="s">
        <v>243</v>
      </c>
      <c r="B46" s="112" t="s">
        <v>235</v>
      </c>
      <c r="C46" s="112" t="s">
        <v>236</v>
      </c>
      <c r="D46" s="597" t="s">
        <v>237</v>
      </c>
      <c r="E46" s="598"/>
      <c r="F46" s="597" t="s">
        <v>238</v>
      </c>
      <c r="G46" s="598"/>
      <c r="H46" s="111" t="s">
        <v>239</v>
      </c>
      <c r="I46" s="111" t="s">
        <v>240</v>
      </c>
    </row>
    <row r="47" spans="1:10" ht="65.25" customHeight="1" thickBot="1" x14ac:dyDescent="0.3">
      <c r="A47" s="613"/>
      <c r="B47" s="444">
        <v>1111</v>
      </c>
      <c r="C47" s="104"/>
      <c r="D47" s="615"/>
      <c r="E47" s="616"/>
      <c r="F47" s="615"/>
      <c r="G47" s="616"/>
      <c r="H47" s="121"/>
      <c r="I47" s="122"/>
    </row>
    <row r="48" spans="1:10" s="99" customFormat="1" ht="65.25" customHeight="1" thickBot="1" x14ac:dyDescent="0.3">
      <c r="A48" s="612" t="s">
        <v>244</v>
      </c>
      <c r="B48" s="112" t="s">
        <v>235</v>
      </c>
      <c r="C48" s="111" t="s">
        <v>236</v>
      </c>
      <c r="D48" s="597" t="s">
        <v>237</v>
      </c>
      <c r="E48" s="598"/>
      <c r="F48" s="597" t="s">
        <v>238</v>
      </c>
      <c r="G48" s="598"/>
      <c r="H48" s="111" t="s">
        <v>239</v>
      </c>
      <c r="I48" s="113" t="s">
        <v>240</v>
      </c>
    </row>
    <row r="49" spans="1:9" ht="65.25" customHeight="1" thickBot="1" x14ac:dyDescent="0.3">
      <c r="A49" s="613"/>
      <c r="B49" s="444">
        <v>1168</v>
      </c>
      <c r="C49" s="104"/>
      <c r="D49" s="536"/>
      <c r="E49" s="537"/>
      <c r="F49" s="536"/>
      <c r="G49" s="537"/>
      <c r="H49" s="101"/>
      <c r="I49" s="103"/>
    </row>
    <row r="50" spans="1:9" s="99" customFormat="1" ht="65.25" customHeight="1" thickBot="1" x14ac:dyDescent="0.3">
      <c r="A50" s="612" t="s">
        <v>245</v>
      </c>
      <c r="B50" s="112" t="s">
        <v>235</v>
      </c>
      <c r="C50" s="111" t="s">
        <v>236</v>
      </c>
      <c r="D50" s="597" t="s">
        <v>237</v>
      </c>
      <c r="E50" s="598"/>
      <c r="F50" s="597" t="s">
        <v>238</v>
      </c>
      <c r="G50" s="598"/>
      <c r="H50" s="111" t="s">
        <v>239</v>
      </c>
      <c r="I50" s="113" t="s">
        <v>240</v>
      </c>
    </row>
    <row r="51" spans="1:9" ht="65.25" customHeight="1" thickBot="1" x14ac:dyDescent="0.3">
      <c r="A51" s="613"/>
      <c r="B51" s="445">
        <v>1056</v>
      </c>
      <c r="C51" s="105"/>
      <c r="D51" s="536"/>
      <c r="E51" s="537"/>
      <c r="F51" s="536"/>
      <c r="G51" s="537"/>
      <c r="H51" s="101"/>
      <c r="I51" s="103"/>
    </row>
    <row r="52" spans="1:9" ht="65.25" customHeight="1" thickBot="1" x14ac:dyDescent="0.3">
      <c r="A52" s="612" t="s">
        <v>246</v>
      </c>
      <c r="B52" s="110" t="s">
        <v>235</v>
      </c>
      <c r="C52" s="109" t="s">
        <v>236</v>
      </c>
      <c r="D52" s="597" t="s">
        <v>237</v>
      </c>
      <c r="E52" s="598"/>
      <c r="F52" s="597" t="s">
        <v>238</v>
      </c>
      <c r="G52" s="598"/>
      <c r="H52" s="111" t="s">
        <v>239</v>
      </c>
      <c r="I52" s="113" t="s">
        <v>240</v>
      </c>
    </row>
    <row r="53" spans="1:9" ht="65.25" customHeight="1" thickBot="1" x14ac:dyDescent="0.3">
      <c r="A53" s="613"/>
      <c r="B53" s="445">
        <v>1326</v>
      </c>
      <c r="C53" s="105"/>
      <c r="D53" s="536"/>
      <c r="E53" s="617"/>
      <c r="F53" s="536"/>
      <c r="G53" s="537"/>
      <c r="H53" s="101"/>
      <c r="I53" s="103"/>
    </row>
    <row r="54" spans="1:9" ht="65.25" customHeight="1" thickBot="1" x14ac:dyDescent="0.3">
      <c r="A54" s="612" t="s">
        <v>247</v>
      </c>
      <c r="B54" s="110" t="s">
        <v>235</v>
      </c>
      <c r="C54" s="109" t="s">
        <v>236</v>
      </c>
      <c r="D54" s="597" t="s">
        <v>237</v>
      </c>
      <c r="E54" s="598"/>
      <c r="F54" s="597" t="s">
        <v>238</v>
      </c>
      <c r="G54" s="598"/>
      <c r="H54" s="111" t="s">
        <v>239</v>
      </c>
      <c r="I54" s="113" t="s">
        <v>240</v>
      </c>
    </row>
    <row r="55" spans="1:9" ht="65.25" customHeight="1" thickBot="1" x14ac:dyDescent="0.3">
      <c r="A55" s="613"/>
      <c r="B55" s="445">
        <v>1136</v>
      </c>
      <c r="C55" s="105"/>
      <c r="D55" s="536"/>
      <c r="E55" s="617"/>
      <c r="F55" s="536"/>
      <c r="G55" s="537"/>
      <c r="H55" s="123"/>
      <c r="I55" s="103"/>
    </row>
    <row r="56" spans="1:9" ht="65.25" customHeight="1" thickBot="1" x14ac:dyDescent="0.3">
      <c r="A56" s="612" t="s">
        <v>248</v>
      </c>
      <c r="B56" s="110" t="s">
        <v>235</v>
      </c>
      <c r="C56" s="109" t="s">
        <v>236</v>
      </c>
      <c r="D56" s="597" t="s">
        <v>237</v>
      </c>
      <c r="E56" s="598"/>
      <c r="F56" s="597" t="s">
        <v>238</v>
      </c>
      <c r="G56" s="598"/>
      <c r="H56" s="111" t="s">
        <v>239</v>
      </c>
      <c r="I56" s="113" t="s">
        <v>240</v>
      </c>
    </row>
    <row r="57" spans="1:9" ht="65.25" customHeight="1" thickBot="1" x14ac:dyDescent="0.3">
      <c r="A57" s="613"/>
      <c r="B57" s="445">
        <v>1184</v>
      </c>
      <c r="C57" s="105"/>
      <c r="D57" s="536"/>
      <c r="E57" s="537"/>
      <c r="F57" s="536"/>
      <c r="G57" s="537"/>
      <c r="H57" s="101"/>
      <c r="I57" s="101"/>
    </row>
    <row r="58" spans="1:9" ht="65.25" customHeight="1" thickBot="1" x14ac:dyDescent="0.3">
      <c r="A58" s="612" t="s">
        <v>249</v>
      </c>
      <c r="B58" s="110" t="s">
        <v>235</v>
      </c>
      <c r="C58" s="109" t="s">
        <v>236</v>
      </c>
      <c r="D58" s="597" t="s">
        <v>237</v>
      </c>
      <c r="E58" s="598"/>
      <c r="F58" s="597" t="s">
        <v>238</v>
      </c>
      <c r="G58" s="598"/>
      <c r="H58" s="111" t="s">
        <v>239</v>
      </c>
      <c r="I58" s="113" t="s">
        <v>240</v>
      </c>
    </row>
    <row r="59" spans="1:9" ht="65.25" customHeight="1" thickBot="1" x14ac:dyDescent="0.3">
      <c r="A59" s="613"/>
      <c r="B59" s="445">
        <v>1127</v>
      </c>
      <c r="C59" s="105"/>
      <c r="D59" s="536"/>
      <c r="E59" s="537"/>
      <c r="F59" s="536"/>
      <c r="G59" s="537"/>
      <c r="H59" s="101"/>
      <c r="I59" s="103"/>
    </row>
    <row r="60" spans="1:9" ht="65.25" customHeight="1" thickBot="1" x14ac:dyDescent="0.3">
      <c r="A60" s="612" t="s">
        <v>250</v>
      </c>
      <c r="B60" s="110" t="s">
        <v>235</v>
      </c>
      <c r="C60" s="109" t="s">
        <v>236</v>
      </c>
      <c r="D60" s="597" t="s">
        <v>237</v>
      </c>
      <c r="E60" s="598"/>
      <c r="F60" s="597" t="s">
        <v>238</v>
      </c>
      <c r="G60" s="598"/>
      <c r="H60" s="111" t="s">
        <v>239</v>
      </c>
      <c r="I60" s="113" t="s">
        <v>240</v>
      </c>
    </row>
    <row r="61" spans="1:9" ht="65.25" customHeight="1" thickBot="1" x14ac:dyDescent="0.3">
      <c r="A61" s="613"/>
      <c r="B61" s="445">
        <v>1067</v>
      </c>
      <c r="C61" s="105"/>
      <c r="D61" s="536"/>
      <c r="E61" s="537"/>
      <c r="F61" s="617"/>
      <c r="G61" s="617"/>
      <c r="H61" s="101"/>
      <c r="I61" s="101"/>
    </row>
    <row r="62" spans="1:9" ht="65.25" customHeight="1" thickBot="1" x14ac:dyDescent="0.3">
      <c r="A62" s="612" t="s">
        <v>251</v>
      </c>
      <c r="B62" s="110" t="s">
        <v>235</v>
      </c>
      <c r="C62" s="109" t="s">
        <v>236</v>
      </c>
      <c r="D62" s="597" t="s">
        <v>237</v>
      </c>
      <c r="E62" s="598"/>
      <c r="F62" s="597" t="s">
        <v>238</v>
      </c>
      <c r="G62" s="598"/>
      <c r="H62" s="111" t="s">
        <v>239</v>
      </c>
      <c r="I62" s="113" t="s">
        <v>240</v>
      </c>
    </row>
    <row r="63" spans="1:9" ht="65.25" customHeight="1" thickBot="1" x14ac:dyDescent="0.3">
      <c r="A63" s="613"/>
      <c r="B63" s="445">
        <v>984</v>
      </c>
      <c r="C63" s="105"/>
      <c r="D63" s="536"/>
      <c r="E63" s="537"/>
      <c r="F63" s="536"/>
      <c r="G63" s="537"/>
      <c r="H63" s="101"/>
      <c r="I63" s="101"/>
    </row>
    <row r="64" spans="1:9" x14ac:dyDescent="0.25">
      <c r="B64" s="421">
        <f>+B63+B61+B59+B57+B55+B53+B51+B49+B47+B45+B43+B41</f>
        <v>12300</v>
      </c>
    </row>
    <row r="66" spans="1:9" s="98" customFormat="1" ht="30" customHeight="1" x14ac:dyDescent="0.25">
      <c r="A66" s="68"/>
      <c r="B66" s="68"/>
      <c r="C66" s="68"/>
      <c r="D66" s="68"/>
      <c r="E66" s="68"/>
      <c r="F66" s="68"/>
      <c r="G66" s="68"/>
      <c r="H66" s="68"/>
      <c r="I66" s="68"/>
    </row>
    <row r="67" spans="1:9" ht="34.5" customHeight="1" x14ac:dyDescent="0.25">
      <c r="A67" s="554" t="s">
        <v>254</v>
      </c>
      <c r="B67" s="554"/>
      <c r="C67" s="554"/>
      <c r="D67" s="554"/>
      <c r="E67" s="554"/>
      <c r="F67" s="554"/>
      <c r="G67" s="554"/>
      <c r="H67" s="554"/>
      <c r="I67" s="554"/>
    </row>
    <row r="68" spans="1:9" ht="78" customHeight="1" x14ac:dyDescent="0.25">
      <c r="A68" s="114" t="s">
        <v>255</v>
      </c>
      <c r="B68" s="627" t="s">
        <v>266</v>
      </c>
      <c r="C68" s="628"/>
      <c r="D68" s="627" t="s">
        <v>267</v>
      </c>
      <c r="E68" s="628"/>
      <c r="F68" s="627" t="s">
        <v>268</v>
      </c>
      <c r="G68" s="628"/>
      <c r="H68" s="530" t="s">
        <v>257</v>
      </c>
      <c r="I68" s="531"/>
    </row>
    <row r="69" spans="1:9" ht="40.5" customHeight="1" x14ac:dyDescent="0.25">
      <c r="A69" s="114" t="s">
        <v>258</v>
      </c>
      <c r="B69" s="629">
        <v>0.1</v>
      </c>
      <c r="C69" s="630"/>
      <c r="D69" s="629">
        <v>0.1</v>
      </c>
      <c r="E69" s="630"/>
      <c r="F69" s="629">
        <v>0.1</v>
      </c>
      <c r="G69" s="630"/>
      <c r="H69" s="631"/>
      <c r="I69" s="632"/>
    </row>
    <row r="70" spans="1:9" ht="30" customHeight="1" x14ac:dyDescent="0.25">
      <c r="A70" s="534" t="s">
        <v>188</v>
      </c>
      <c r="B70" s="173" t="s">
        <v>99</v>
      </c>
      <c r="C70" s="173" t="s">
        <v>236</v>
      </c>
      <c r="D70" s="173" t="s">
        <v>99</v>
      </c>
      <c r="E70" s="173" t="s">
        <v>236</v>
      </c>
      <c r="F70" s="173" t="s">
        <v>99</v>
      </c>
      <c r="G70" s="173" t="s">
        <v>236</v>
      </c>
      <c r="H70" s="173" t="s">
        <v>99</v>
      </c>
      <c r="I70" s="173" t="s">
        <v>236</v>
      </c>
    </row>
    <row r="71" spans="1:9" ht="30" customHeight="1" x14ac:dyDescent="0.25">
      <c r="A71" s="535"/>
      <c r="B71" s="116">
        <f>+B41/C38</f>
        <v>3.1294016779962033E-2</v>
      </c>
      <c r="C71" s="117">
        <f>+C41/C38</f>
        <v>0</v>
      </c>
      <c r="D71" s="116">
        <f>B71</f>
        <v>3.1294016779962033E-2</v>
      </c>
      <c r="E71" s="117">
        <f>+E41/E38</f>
        <v>0</v>
      </c>
      <c r="F71" s="124">
        <f>$B$71</f>
        <v>3.1294016779962033E-2</v>
      </c>
      <c r="G71" s="117" t="e">
        <f>+G41/G38</f>
        <v>#DIV/0!</v>
      </c>
      <c r="H71" s="124"/>
      <c r="I71" s="117"/>
    </row>
    <row r="72" spans="1:9" ht="80.25" customHeight="1" x14ac:dyDescent="0.25">
      <c r="A72" s="114" t="s">
        <v>259</v>
      </c>
      <c r="B72" s="557"/>
      <c r="C72" s="558"/>
      <c r="D72" s="559"/>
      <c r="E72" s="560"/>
      <c r="F72" s="559"/>
      <c r="G72" s="561"/>
      <c r="H72" s="559"/>
      <c r="I72" s="560"/>
    </row>
    <row r="73" spans="1:9" ht="80.25" customHeight="1" x14ac:dyDescent="0.25">
      <c r="A73" s="114" t="s">
        <v>260</v>
      </c>
      <c r="B73" s="545"/>
      <c r="C73" s="546"/>
      <c r="D73" s="545"/>
      <c r="E73" s="546"/>
      <c r="F73" s="547"/>
      <c r="G73" s="548"/>
      <c r="H73" s="547"/>
      <c r="I73" s="548"/>
    </row>
    <row r="74" spans="1:9" ht="30.75" customHeight="1" x14ac:dyDescent="0.25">
      <c r="A74" s="534" t="s">
        <v>190</v>
      </c>
      <c r="B74" s="173" t="s">
        <v>99</v>
      </c>
      <c r="C74" s="173" t="s">
        <v>236</v>
      </c>
      <c r="D74" s="173" t="s">
        <v>99</v>
      </c>
      <c r="E74" s="173" t="s">
        <v>236</v>
      </c>
      <c r="F74" s="173" t="s">
        <v>99</v>
      </c>
      <c r="G74" s="173" t="s">
        <v>236</v>
      </c>
      <c r="H74" s="173" t="s">
        <v>99</v>
      </c>
      <c r="I74" s="173" t="s">
        <v>236</v>
      </c>
    </row>
    <row r="75" spans="1:9" ht="30.75" customHeight="1" x14ac:dyDescent="0.25">
      <c r="A75" s="535"/>
      <c r="B75" s="116">
        <f>+B43/C38</f>
        <v>4.4460775307734707E-2</v>
      </c>
      <c r="C75" s="117"/>
      <c r="D75" s="116">
        <v>8.3299999999999999E-2</v>
      </c>
      <c r="E75" s="117"/>
      <c r="F75" s="124">
        <v>8.3299999999999999E-2</v>
      </c>
      <c r="G75" s="118"/>
      <c r="H75" s="124"/>
      <c r="I75" s="118"/>
    </row>
    <row r="76" spans="1:9" ht="80.25" customHeight="1" x14ac:dyDescent="0.25">
      <c r="A76" s="114" t="s">
        <v>259</v>
      </c>
      <c r="B76" s="557"/>
      <c r="C76" s="558"/>
      <c r="D76" s="595"/>
      <c r="E76" s="596"/>
      <c r="F76" s="559"/>
      <c r="G76" s="561"/>
      <c r="H76" s="595"/>
      <c r="I76" s="596"/>
    </row>
    <row r="77" spans="1:9" ht="80.25" customHeight="1" x14ac:dyDescent="0.25">
      <c r="A77" s="114" t="s">
        <v>260</v>
      </c>
      <c r="B77" s="545"/>
      <c r="C77" s="546"/>
      <c r="D77" s="545"/>
      <c r="E77" s="546"/>
      <c r="F77" s="547"/>
      <c r="G77" s="548"/>
      <c r="H77" s="547"/>
      <c r="I77" s="548"/>
    </row>
    <row r="78" spans="1:9" ht="30.75" customHeight="1" x14ac:dyDescent="0.25">
      <c r="A78" s="534" t="s">
        <v>191</v>
      </c>
      <c r="B78" s="173" t="s">
        <v>99</v>
      </c>
      <c r="C78" s="173" t="s">
        <v>236</v>
      </c>
      <c r="D78" s="173" t="s">
        <v>99</v>
      </c>
      <c r="E78" s="173" t="s">
        <v>236</v>
      </c>
      <c r="F78" s="173" t="s">
        <v>99</v>
      </c>
      <c r="G78" s="173" t="s">
        <v>236</v>
      </c>
      <c r="H78" s="173" t="s">
        <v>99</v>
      </c>
      <c r="I78" s="173" t="s">
        <v>236</v>
      </c>
    </row>
    <row r="79" spans="1:9" ht="30.75" customHeight="1" x14ac:dyDescent="0.25">
      <c r="A79" s="535"/>
      <c r="B79" s="116">
        <f>+B45/C38</f>
        <v>5.536162655398371E-2</v>
      </c>
      <c r="C79" s="117"/>
      <c r="D79" s="116">
        <v>0.1</v>
      </c>
      <c r="E79" s="117"/>
      <c r="F79" s="124">
        <v>0.1</v>
      </c>
      <c r="G79" s="118"/>
      <c r="H79" s="124"/>
      <c r="I79" s="118"/>
    </row>
    <row r="80" spans="1:9" ht="80.25" customHeight="1" x14ac:dyDescent="0.25">
      <c r="A80" s="114" t="s">
        <v>259</v>
      </c>
      <c r="B80" s="557"/>
      <c r="C80" s="558"/>
      <c r="D80" s="547"/>
      <c r="E80" s="633"/>
      <c r="F80" s="559"/>
      <c r="G80" s="561"/>
      <c r="H80" s="547"/>
      <c r="I80" s="548"/>
    </row>
    <row r="81" spans="1:9" ht="80.25" customHeight="1" x14ac:dyDescent="0.25">
      <c r="A81" s="114" t="s">
        <v>260</v>
      </c>
      <c r="B81" s="545"/>
      <c r="C81" s="546"/>
      <c r="D81" s="545"/>
      <c r="E81" s="546"/>
      <c r="F81" s="547"/>
      <c r="G81" s="548"/>
      <c r="H81" s="547"/>
      <c r="I81" s="548"/>
    </row>
    <row r="82" spans="1:9" ht="30.75" customHeight="1" x14ac:dyDescent="0.25">
      <c r="A82" s="534" t="s">
        <v>192</v>
      </c>
      <c r="B82" s="173" t="s">
        <v>99</v>
      </c>
      <c r="C82" s="173" t="s">
        <v>236</v>
      </c>
      <c r="D82" s="173" t="s">
        <v>99</v>
      </c>
      <c r="E82" s="173" t="s">
        <v>236</v>
      </c>
      <c r="F82" s="173" t="s">
        <v>99</v>
      </c>
      <c r="G82" s="173" t="s">
        <v>236</v>
      </c>
      <c r="H82" s="173" t="s">
        <v>99</v>
      </c>
      <c r="I82" s="173" t="s">
        <v>236</v>
      </c>
    </row>
    <row r="83" spans="1:9" ht="30.75" customHeight="1" x14ac:dyDescent="0.25">
      <c r="A83" s="535"/>
      <c r="B83" s="116">
        <f>+B47/C38</f>
        <v>6.8038459183048558E-2</v>
      </c>
      <c r="C83" s="117"/>
      <c r="D83" s="116">
        <v>0.1</v>
      </c>
      <c r="E83" s="117"/>
      <c r="F83" s="124">
        <v>0.1</v>
      </c>
      <c r="G83" s="118"/>
      <c r="H83" s="124"/>
      <c r="I83" s="118"/>
    </row>
    <row r="84" spans="1:9" ht="80.25" customHeight="1" x14ac:dyDescent="0.25">
      <c r="A84" s="114" t="s">
        <v>259</v>
      </c>
      <c r="B84" s="623"/>
      <c r="C84" s="624"/>
      <c r="D84" s="547"/>
      <c r="E84" s="548"/>
      <c r="F84" s="559"/>
      <c r="G84" s="561"/>
      <c r="H84" s="547"/>
      <c r="I84" s="548"/>
    </row>
    <row r="85" spans="1:9" ht="80.25" customHeight="1" x14ac:dyDescent="0.25">
      <c r="A85" s="114" t="s">
        <v>260</v>
      </c>
      <c r="B85" s="543"/>
      <c r="C85" s="544"/>
      <c r="D85" s="545"/>
      <c r="E85" s="546"/>
      <c r="F85" s="547"/>
      <c r="G85" s="548"/>
      <c r="H85" s="547"/>
      <c r="I85" s="548"/>
    </row>
    <row r="86" spans="1:9" ht="30" customHeight="1" x14ac:dyDescent="0.25">
      <c r="A86" s="534" t="s">
        <v>195</v>
      </c>
      <c r="B86" s="173" t="s">
        <v>99</v>
      </c>
      <c r="C86" s="173" t="s">
        <v>236</v>
      </c>
      <c r="D86" s="173" t="s">
        <v>99</v>
      </c>
      <c r="E86" s="173" t="s">
        <v>236</v>
      </c>
      <c r="F86" s="173" t="s">
        <v>99</v>
      </c>
      <c r="G86" s="173" t="s">
        <v>236</v>
      </c>
      <c r="H86" s="173" t="s">
        <v>99</v>
      </c>
      <c r="I86" s="173" t="s">
        <v>236</v>
      </c>
    </row>
    <row r="87" spans="1:9" ht="30" customHeight="1" x14ac:dyDescent="0.25">
      <c r="A87" s="535"/>
      <c r="B87" s="116">
        <f>+B49/C38</f>
        <v>7.1529181211341789E-2</v>
      </c>
      <c r="C87" s="117"/>
      <c r="D87" s="116">
        <v>0.1</v>
      </c>
      <c r="E87" s="117"/>
      <c r="F87" s="124">
        <v>0.1</v>
      </c>
      <c r="G87" s="118"/>
      <c r="H87" s="124"/>
      <c r="I87" s="118"/>
    </row>
    <row r="88" spans="1:9" ht="80.25" customHeight="1" x14ac:dyDescent="0.25">
      <c r="A88" s="114" t="s">
        <v>259</v>
      </c>
      <c r="B88" s="549"/>
      <c r="C88" s="549"/>
      <c r="D88" s="549"/>
      <c r="E88" s="549"/>
      <c r="F88" s="549"/>
      <c r="G88" s="549"/>
      <c r="H88" s="549"/>
      <c r="I88" s="549"/>
    </row>
    <row r="89" spans="1:9" ht="80.25" customHeight="1" x14ac:dyDescent="0.25">
      <c r="A89" s="114" t="s">
        <v>260</v>
      </c>
      <c r="B89" s="538"/>
      <c r="C89" s="539"/>
      <c r="D89" s="538"/>
      <c r="E89" s="539"/>
      <c r="F89" s="538"/>
      <c r="G89" s="539"/>
      <c r="H89" s="538"/>
      <c r="I89" s="539"/>
    </row>
    <row r="90" spans="1:9" ht="29.25" customHeight="1" x14ac:dyDescent="0.25">
      <c r="A90" s="534" t="s">
        <v>196</v>
      </c>
      <c r="B90" s="173" t="s">
        <v>99</v>
      </c>
      <c r="C90" s="173" t="s">
        <v>236</v>
      </c>
      <c r="D90" s="173" t="s">
        <v>99</v>
      </c>
      <c r="E90" s="173" t="s">
        <v>236</v>
      </c>
      <c r="F90" s="173" t="s">
        <v>99</v>
      </c>
      <c r="G90" s="173" t="s">
        <v>236</v>
      </c>
      <c r="H90" s="173" t="s">
        <v>99</v>
      </c>
      <c r="I90" s="173" t="s">
        <v>236</v>
      </c>
    </row>
    <row r="91" spans="1:9" ht="29.25" customHeight="1" x14ac:dyDescent="0.25">
      <c r="A91" s="535"/>
      <c r="B91" s="116">
        <f>+B51/C38</f>
        <v>6.4670218629432299E-2</v>
      </c>
      <c r="C91" s="119"/>
      <c r="D91" s="116">
        <v>0.1</v>
      </c>
      <c r="E91" s="117"/>
      <c r="F91" s="124">
        <v>0.1</v>
      </c>
      <c r="G91" s="118"/>
      <c r="H91" s="124"/>
      <c r="I91" s="118"/>
    </row>
    <row r="92" spans="1:9" ht="80.25" customHeight="1" x14ac:dyDescent="0.25">
      <c r="A92" s="114" t="s">
        <v>259</v>
      </c>
      <c r="B92" s="540"/>
      <c r="C92" s="540"/>
      <c r="D92" s="540"/>
      <c r="E92" s="540"/>
      <c r="F92" s="540"/>
      <c r="G92" s="540"/>
      <c r="H92" s="540"/>
      <c r="I92" s="540"/>
    </row>
    <row r="93" spans="1:9" ht="80.25" customHeight="1" x14ac:dyDescent="0.25">
      <c r="A93" s="114" t="s">
        <v>260</v>
      </c>
      <c r="B93" s="538"/>
      <c r="C93" s="539"/>
      <c r="D93" s="538"/>
      <c r="E93" s="539"/>
      <c r="F93" s="538"/>
      <c r="G93" s="539"/>
      <c r="H93" s="538"/>
      <c r="I93" s="539"/>
    </row>
    <row r="94" spans="1:9" ht="24.95" customHeight="1" x14ac:dyDescent="0.25">
      <c r="A94" s="534" t="s">
        <v>197</v>
      </c>
      <c r="B94" s="173" t="s">
        <v>99</v>
      </c>
      <c r="C94" s="173" t="s">
        <v>236</v>
      </c>
      <c r="D94" s="173" t="s">
        <v>99</v>
      </c>
      <c r="E94" s="173" t="s">
        <v>236</v>
      </c>
      <c r="F94" s="173" t="s">
        <v>99</v>
      </c>
      <c r="G94" s="173" t="s">
        <v>236</v>
      </c>
      <c r="H94" s="173" t="s">
        <v>99</v>
      </c>
      <c r="I94" s="173" t="s">
        <v>236</v>
      </c>
    </row>
    <row r="95" spans="1:9" ht="24.95" customHeight="1" x14ac:dyDescent="0.25">
      <c r="A95" s="535"/>
      <c r="B95" s="116">
        <f>+B53/C38</f>
        <v>8.1205217710821231E-2</v>
      </c>
      <c r="C95" s="119"/>
      <c r="D95" s="116">
        <v>0.1</v>
      </c>
      <c r="E95" s="117"/>
      <c r="F95" s="124">
        <v>0.1</v>
      </c>
      <c r="G95" s="118"/>
      <c r="H95" s="124"/>
      <c r="I95" s="118"/>
    </row>
    <row r="96" spans="1:9" ht="80.25" customHeight="1" x14ac:dyDescent="0.25">
      <c r="A96" s="114" t="s">
        <v>259</v>
      </c>
      <c r="B96" s="540"/>
      <c r="C96" s="540"/>
      <c r="D96" s="540"/>
      <c r="E96" s="540"/>
      <c r="F96" s="540"/>
      <c r="G96" s="540"/>
      <c r="H96" s="540"/>
      <c r="I96" s="540"/>
    </row>
    <row r="97" spans="1:9" ht="80.25" customHeight="1" x14ac:dyDescent="0.25">
      <c r="A97" s="114" t="s">
        <v>260</v>
      </c>
      <c r="B97" s="538"/>
      <c r="C97" s="539"/>
      <c r="D97" s="538"/>
      <c r="E97" s="539"/>
      <c r="F97" s="538"/>
      <c r="G97" s="539"/>
      <c r="H97" s="538"/>
      <c r="I97" s="539"/>
    </row>
    <row r="98" spans="1:9" ht="24.95" customHeight="1" x14ac:dyDescent="0.25">
      <c r="A98" s="534" t="s">
        <v>198</v>
      </c>
      <c r="B98" s="173" t="s">
        <v>99</v>
      </c>
      <c r="C98" s="173" t="s">
        <v>236</v>
      </c>
      <c r="D98" s="173" t="s">
        <v>99</v>
      </c>
      <c r="E98" s="173" t="s">
        <v>236</v>
      </c>
      <c r="F98" s="173" t="s">
        <v>99</v>
      </c>
      <c r="G98" s="173" t="s">
        <v>236</v>
      </c>
      <c r="H98" s="173" t="s">
        <v>99</v>
      </c>
      <c r="I98" s="173" t="s">
        <v>236</v>
      </c>
    </row>
    <row r="99" spans="1:9" ht="24.95" customHeight="1" x14ac:dyDescent="0.25">
      <c r="A99" s="535"/>
      <c r="B99" s="116">
        <f>+B55/C38</f>
        <v>6.95694776165105E-2</v>
      </c>
      <c r="C99" s="119"/>
      <c r="D99" s="116">
        <v>0.1</v>
      </c>
      <c r="E99" s="117"/>
      <c r="F99" s="124">
        <v>0.1</v>
      </c>
      <c r="G99" s="118"/>
      <c r="H99" s="124"/>
      <c r="I99" s="118"/>
    </row>
    <row r="100" spans="1:9" ht="80.25" customHeight="1" x14ac:dyDescent="0.25">
      <c r="A100" s="114" t="s">
        <v>259</v>
      </c>
      <c r="B100" s="540"/>
      <c r="C100" s="540"/>
      <c r="D100" s="540"/>
      <c r="E100" s="540"/>
      <c r="F100" s="540"/>
      <c r="G100" s="540"/>
      <c r="H100" s="540"/>
      <c r="I100" s="540"/>
    </row>
    <row r="101" spans="1:9" ht="80.25" customHeight="1" x14ac:dyDescent="0.25">
      <c r="A101" s="114" t="s">
        <v>260</v>
      </c>
      <c r="B101" s="538"/>
      <c r="C101" s="539"/>
      <c r="D101" s="538"/>
      <c r="E101" s="539"/>
      <c r="F101" s="538"/>
      <c r="G101" s="539"/>
      <c r="H101" s="538"/>
      <c r="I101" s="539"/>
    </row>
    <row r="102" spans="1:9" ht="24.95" customHeight="1" x14ac:dyDescent="0.25">
      <c r="A102" s="534" t="s">
        <v>200</v>
      </c>
      <c r="B102" s="173" t="s">
        <v>99</v>
      </c>
      <c r="C102" s="173" t="s">
        <v>236</v>
      </c>
      <c r="D102" s="173" t="s">
        <v>99</v>
      </c>
      <c r="E102" s="173" t="s">
        <v>236</v>
      </c>
      <c r="F102" s="173" t="s">
        <v>99</v>
      </c>
      <c r="G102" s="173" t="s">
        <v>236</v>
      </c>
      <c r="H102" s="173" t="s">
        <v>99</v>
      </c>
      <c r="I102" s="173" t="s">
        <v>236</v>
      </c>
    </row>
    <row r="103" spans="1:9" ht="24.95" customHeight="1" x14ac:dyDescent="0.25">
      <c r="A103" s="535"/>
      <c r="B103" s="116">
        <f>+B57/C38</f>
        <v>7.2509033008757426E-2</v>
      </c>
      <c r="C103" s="119"/>
      <c r="D103" s="116">
        <v>0.1</v>
      </c>
      <c r="E103" s="117"/>
      <c r="F103" s="124">
        <v>0.1</v>
      </c>
      <c r="G103" s="118"/>
      <c r="H103" s="124"/>
      <c r="I103" s="118"/>
    </row>
    <row r="104" spans="1:9" ht="80.25" customHeight="1" x14ac:dyDescent="0.25">
      <c r="A104" s="114" t="s">
        <v>259</v>
      </c>
      <c r="B104" s="540"/>
      <c r="C104" s="540"/>
      <c r="D104" s="540"/>
      <c r="E104" s="540"/>
      <c r="F104" s="540"/>
      <c r="G104" s="540"/>
      <c r="H104" s="540"/>
      <c r="I104" s="540"/>
    </row>
    <row r="105" spans="1:9" ht="80.25" customHeight="1" x14ac:dyDescent="0.25">
      <c r="A105" s="114" t="s">
        <v>260</v>
      </c>
      <c r="B105" s="538"/>
      <c r="C105" s="539"/>
      <c r="D105" s="538"/>
      <c r="E105" s="539"/>
      <c r="F105" s="538"/>
      <c r="G105" s="539"/>
      <c r="H105" s="538"/>
      <c r="I105" s="539"/>
    </row>
    <row r="106" spans="1:9" ht="24.95" customHeight="1" x14ac:dyDescent="0.25">
      <c r="A106" s="534" t="s">
        <v>201</v>
      </c>
      <c r="B106" s="173" t="s">
        <v>99</v>
      </c>
      <c r="C106" s="173" t="s">
        <v>236</v>
      </c>
      <c r="D106" s="173" t="s">
        <v>99</v>
      </c>
      <c r="E106" s="173" t="s">
        <v>236</v>
      </c>
      <c r="F106" s="173" t="s">
        <v>99</v>
      </c>
      <c r="G106" s="173" t="s">
        <v>236</v>
      </c>
      <c r="H106" s="173" t="s">
        <v>99</v>
      </c>
      <c r="I106" s="173" t="s">
        <v>236</v>
      </c>
    </row>
    <row r="107" spans="1:9" ht="24.95" customHeight="1" x14ac:dyDescent="0.25">
      <c r="A107" s="535"/>
      <c r="B107" s="116">
        <f>+B59/C38</f>
        <v>6.9018310980464209E-2</v>
      </c>
      <c r="C107" s="119"/>
      <c r="D107" s="116">
        <v>0.1</v>
      </c>
      <c r="E107" s="117"/>
      <c r="F107" s="124">
        <v>0.1</v>
      </c>
      <c r="G107" s="118"/>
      <c r="H107" s="124"/>
      <c r="I107" s="118"/>
    </row>
    <row r="108" spans="1:9" ht="80.25" customHeight="1" x14ac:dyDescent="0.25">
      <c r="A108" s="114" t="s">
        <v>259</v>
      </c>
      <c r="B108" s="540"/>
      <c r="C108" s="540"/>
      <c r="D108" s="540"/>
      <c r="E108" s="540"/>
      <c r="F108" s="540"/>
      <c r="G108" s="540"/>
      <c r="H108" s="540"/>
      <c r="I108" s="540"/>
    </row>
    <row r="109" spans="1:9" ht="80.25" customHeight="1" x14ac:dyDescent="0.25">
      <c r="A109" s="114" t="s">
        <v>260</v>
      </c>
      <c r="B109" s="538"/>
      <c r="C109" s="539"/>
      <c r="D109" s="538"/>
      <c r="E109" s="539"/>
      <c r="F109" s="538"/>
      <c r="G109" s="539"/>
      <c r="H109" s="538"/>
      <c r="I109" s="539"/>
    </row>
    <row r="110" spans="1:9" ht="24.95" customHeight="1" x14ac:dyDescent="0.25">
      <c r="A110" s="534" t="s">
        <v>202</v>
      </c>
      <c r="B110" s="173" t="s">
        <v>99</v>
      </c>
      <c r="C110" s="173" t="s">
        <v>236</v>
      </c>
      <c r="D110" s="173" t="s">
        <v>99</v>
      </c>
      <c r="E110" s="173" t="s">
        <v>236</v>
      </c>
      <c r="F110" s="173" t="s">
        <v>99</v>
      </c>
      <c r="G110" s="173" t="s">
        <v>236</v>
      </c>
      <c r="H110" s="173" t="s">
        <v>99</v>
      </c>
      <c r="I110" s="173" t="s">
        <v>236</v>
      </c>
    </row>
    <row r="111" spans="1:9" ht="24.95" customHeight="1" x14ac:dyDescent="0.25">
      <c r="A111" s="535"/>
      <c r="B111" s="116">
        <f>+B61/C38</f>
        <v>6.5343866740155548E-2</v>
      </c>
      <c r="C111" s="119"/>
      <c r="D111" s="116">
        <v>4.1700000000000001E-2</v>
      </c>
      <c r="E111" s="117"/>
      <c r="F111" s="124">
        <v>4.1700000000000001E-2</v>
      </c>
      <c r="G111" s="118"/>
      <c r="H111" s="124"/>
      <c r="I111" s="118"/>
    </row>
    <row r="112" spans="1:9" ht="80.25" customHeight="1" x14ac:dyDescent="0.25">
      <c r="A112" s="114" t="s">
        <v>259</v>
      </c>
      <c r="B112" s="540"/>
      <c r="C112" s="540"/>
      <c r="D112" s="540"/>
      <c r="E112" s="540"/>
      <c r="F112" s="540"/>
      <c r="G112" s="540"/>
      <c r="H112" s="540"/>
      <c r="I112" s="540"/>
    </row>
    <row r="113" spans="1:9" ht="80.25" customHeight="1" x14ac:dyDescent="0.25">
      <c r="A113" s="114" t="s">
        <v>260</v>
      </c>
      <c r="B113" s="538"/>
      <c r="C113" s="539"/>
      <c r="D113" s="538"/>
      <c r="E113" s="539"/>
      <c r="F113" s="538"/>
      <c r="G113" s="539"/>
      <c r="H113" s="538"/>
      <c r="I113" s="539"/>
    </row>
    <row r="114" spans="1:9" ht="24.95" customHeight="1" x14ac:dyDescent="0.25">
      <c r="A114" s="534" t="s">
        <v>203</v>
      </c>
      <c r="B114" s="173" t="s">
        <v>99</v>
      </c>
      <c r="C114" s="173" t="s">
        <v>236</v>
      </c>
      <c r="D114" s="173" t="s">
        <v>99</v>
      </c>
      <c r="E114" s="173" t="s">
        <v>236</v>
      </c>
      <c r="F114" s="173" t="s">
        <v>99</v>
      </c>
      <c r="G114" s="173" t="s">
        <v>236</v>
      </c>
      <c r="H114" s="173" t="s">
        <v>99</v>
      </c>
      <c r="I114" s="173" t="s">
        <v>236</v>
      </c>
    </row>
    <row r="115" spans="1:9" ht="24.95" customHeight="1" x14ac:dyDescent="0.25">
      <c r="A115" s="535"/>
      <c r="B115" s="338">
        <f>+B63/C38</f>
        <v>6.0260885541061918E-2</v>
      </c>
      <c r="C115" s="313"/>
      <c r="D115" s="338">
        <v>3.3399999999999999E-2</v>
      </c>
      <c r="E115" s="313"/>
      <c r="F115" s="338">
        <v>3.3399999999999999E-2</v>
      </c>
      <c r="G115" s="314"/>
      <c r="H115" s="313"/>
      <c r="I115" s="314"/>
    </row>
    <row r="116" spans="1:9" ht="80.25" customHeight="1" x14ac:dyDescent="0.25">
      <c r="A116" s="114" t="s">
        <v>259</v>
      </c>
      <c r="B116" s="622"/>
      <c r="C116" s="622"/>
      <c r="D116" s="622"/>
      <c r="E116" s="622"/>
      <c r="F116" s="622"/>
      <c r="G116" s="622"/>
      <c r="H116" s="622"/>
      <c r="I116" s="622"/>
    </row>
    <row r="117" spans="1:9" ht="80.25" customHeight="1" x14ac:dyDescent="0.25">
      <c r="A117" s="114" t="s">
        <v>260</v>
      </c>
      <c r="B117" s="538"/>
      <c r="C117" s="539"/>
      <c r="D117" s="538"/>
      <c r="E117" s="539"/>
      <c r="F117" s="538"/>
      <c r="G117" s="539"/>
      <c r="H117" s="538"/>
      <c r="I117" s="539"/>
    </row>
    <row r="118" spans="1:9" ht="16.5" x14ac:dyDescent="0.25">
      <c r="A118" s="115" t="s">
        <v>261</v>
      </c>
      <c r="B118" s="120">
        <f t="shared" ref="B118:I118" si="1">(B71+B75+B79+B83+B87+B91+B95+B99+B103+B107+B111+B115)</f>
        <v>0.75326106926327385</v>
      </c>
      <c r="C118" s="120">
        <f t="shared" si="1"/>
        <v>0</v>
      </c>
      <c r="D118" s="120">
        <f>(D71+D75+D79+D83+D87+D91+D95+D99+D103+D107+D111+D115)</f>
        <v>0.98969401677996183</v>
      </c>
      <c r="E118" s="120">
        <f t="shared" si="1"/>
        <v>0</v>
      </c>
      <c r="F118" s="120">
        <f t="shared" si="1"/>
        <v>0.98969401677996183</v>
      </c>
      <c r="G118" s="120" t="e">
        <f t="shared" si="1"/>
        <v>#DIV/0!</v>
      </c>
      <c r="H118" s="120">
        <f t="shared" si="1"/>
        <v>0</v>
      </c>
      <c r="I118" s="120">
        <f t="shared" si="1"/>
        <v>0</v>
      </c>
    </row>
    <row r="123" spans="1:9" ht="37.5" customHeight="1" x14ac:dyDescent="0.25"/>
    <row r="124" spans="1:9" ht="19.5" customHeight="1" x14ac:dyDescent="0.25"/>
    <row r="125" spans="1:9" ht="19.5" customHeight="1" x14ac:dyDescent="0.25"/>
    <row r="126" spans="1:9" ht="34.5" customHeight="1" x14ac:dyDescent="0.25"/>
    <row r="127" spans="1:9" ht="15" customHeight="1" x14ac:dyDescent="0.25"/>
    <row r="128" spans="1:9" ht="15.75" customHeight="1" x14ac:dyDescent="0.25"/>
  </sheetData>
  <mergeCells count="211">
    <mergeCell ref="B6:K6"/>
    <mergeCell ref="M6:O6"/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7:F17"/>
    <mergeCell ref="G17:H17"/>
    <mergeCell ref="I17:O17"/>
    <mergeCell ref="B19:E19"/>
    <mergeCell ref="G19:I19"/>
    <mergeCell ref="K19:O19"/>
    <mergeCell ref="A8:A10"/>
    <mergeCell ref="J8:K10"/>
    <mergeCell ref="M8:O8"/>
    <mergeCell ref="M9:O9"/>
    <mergeCell ref="M10:O10"/>
    <mergeCell ref="A13:A15"/>
    <mergeCell ref="B13:O15"/>
    <mergeCell ref="B39:C39"/>
    <mergeCell ref="D39:I39"/>
    <mergeCell ref="A40:A41"/>
    <mergeCell ref="D40:E40"/>
    <mergeCell ref="F40:G40"/>
    <mergeCell ref="D41:E41"/>
    <mergeCell ref="F41:G41"/>
    <mergeCell ref="C20:O20"/>
    <mergeCell ref="A23:O23"/>
    <mergeCell ref="A24:O24"/>
    <mergeCell ref="A35:I35"/>
    <mergeCell ref="B36:I36"/>
    <mergeCell ref="A37:A38"/>
    <mergeCell ref="G37:G38"/>
    <mergeCell ref="H37:I38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A60:A61"/>
    <mergeCell ref="D60:E60"/>
    <mergeCell ref="F60:G60"/>
    <mergeCell ref="D61:E61"/>
    <mergeCell ref="F61:G61"/>
    <mergeCell ref="B68:C68"/>
    <mergeCell ref="D68:E68"/>
    <mergeCell ref="F68:G68"/>
    <mergeCell ref="H68:I68"/>
    <mergeCell ref="B69:C69"/>
    <mergeCell ref="D69:E69"/>
    <mergeCell ref="F69:G69"/>
    <mergeCell ref="H69:I69"/>
    <mergeCell ref="A62:A63"/>
    <mergeCell ref="D62:E62"/>
    <mergeCell ref="F62:G62"/>
    <mergeCell ref="D63:E63"/>
    <mergeCell ref="F63:G63"/>
    <mergeCell ref="A67:I67"/>
    <mergeCell ref="A70:A71"/>
    <mergeCell ref="B72:C72"/>
    <mergeCell ref="D72:E72"/>
    <mergeCell ref="F72:G72"/>
    <mergeCell ref="H72:I72"/>
    <mergeCell ref="B73:C73"/>
    <mergeCell ref="D73:E73"/>
    <mergeCell ref="F73:G73"/>
    <mergeCell ref="H73:I73"/>
    <mergeCell ref="A74:A75"/>
    <mergeCell ref="B76:C76"/>
    <mergeCell ref="D76:E76"/>
    <mergeCell ref="F76:G76"/>
    <mergeCell ref="H76:I76"/>
    <mergeCell ref="B77:C77"/>
    <mergeCell ref="D77:E77"/>
    <mergeCell ref="F77:G77"/>
    <mergeCell ref="H77:I77"/>
    <mergeCell ref="A78:A79"/>
    <mergeCell ref="B80:C80"/>
    <mergeCell ref="D80:E80"/>
    <mergeCell ref="F80:G80"/>
    <mergeCell ref="H80:I80"/>
    <mergeCell ref="B81:C81"/>
    <mergeCell ref="D81:E81"/>
    <mergeCell ref="F81:G81"/>
    <mergeCell ref="H81:I81"/>
    <mergeCell ref="A82:A83"/>
    <mergeCell ref="B84:C84"/>
    <mergeCell ref="D84:E84"/>
    <mergeCell ref="F84:G84"/>
    <mergeCell ref="H84:I84"/>
    <mergeCell ref="B85:C85"/>
    <mergeCell ref="D85:E85"/>
    <mergeCell ref="F85:G85"/>
    <mergeCell ref="H85:I85"/>
    <mergeCell ref="A86:A87"/>
    <mergeCell ref="B88:C88"/>
    <mergeCell ref="D88:E88"/>
    <mergeCell ref="F88:G88"/>
    <mergeCell ref="H88:I88"/>
    <mergeCell ref="B89:C89"/>
    <mergeCell ref="D89:E89"/>
    <mergeCell ref="F89:G89"/>
    <mergeCell ref="H89:I89"/>
    <mergeCell ref="A90:A91"/>
    <mergeCell ref="B92:C92"/>
    <mergeCell ref="D92:E92"/>
    <mergeCell ref="F92:G92"/>
    <mergeCell ref="H92:I92"/>
    <mergeCell ref="B93:C93"/>
    <mergeCell ref="D93:E93"/>
    <mergeCell ref="F93:G93"/>
    <mergeCell ref="H93:I93"/>
    <mergeCell ref="A94:A95"/>
    <mergeCell ref="B96:C96"/>
    <mergeCell ref="D96:E96"/>
    <mergeCell ref="F96:G96"/>
    <mergeCell ref="H96:I96"/>
    <mergeCell ref="B97:C97"/>
    <mergeCell ref="D97:E97"/>
    <mergeCell ref="F97:G97"/>
    <mergeCell ref="H97:I97"/>
    <mergeCell ref="A98:A99"/>
    <mergeCell ref="B100:C100"/>
    <mergeCell ref="D100:E100"/>
    <mergeCell ref="F100:G100"/>
    <mergeCell ref="H100:I100"/>
    <mergeCell ref="B101:C101"/>
    <mergeCell ref="D101:E101"/>
    <mergeCell ref="F101:G101"/>
    <mergeCell ref="H101:I101"/>
    <mergeCell ref="A102:A103"/>
    <mergeCell ref="B104:C104"/>
    <mergeCell ref="D104:E104"/>
    <mergeCell ref="F104:G104"/>
    <mergeCell ref="H104:I104"/>
    <mergeCell ref="B105:C105"/>
    <mergeCell ref="D105:E105"/>
    <mergeCell ref="F105:G105"/>
    <mergeCell ref="H105:I105"/>
    <mergeCell ref="A106:A107"/>
    <mergeCell ref="B108:C108"/>
    <mergeCell ref="D108:E108"/>
    <mergeCell ref="F108:G108"/>
    <mergeCell ref="H108:I108"/>
    <mergeCell ref="B109:C109"/>
    <mergeCell ref="D109:E109"/>
    <mergeCell ref="F109:G109"/>
    <mergeCell ref="H109:I109"/>
    <mergeCell ref="A110:A111"/>
    <mergeCell ref="B112:C112"/>
    <mergeCell ref="D112:E112"/>
    <mergeCell ref="F112:G112"/>
    <mergeCell ref="H112:I112"/>
    <mergeCell ref="B113:C113"/>
    <mergeCell ref="D113:E113"/>
    <mergeCell ref="F113:G113"/>
    <mergeCell ref="H113:I113"/>
    <mergeCell ref="A114:A115"/>
    <mergeCell ref="B116:C116"/>
    <mergeCell ref="D116:E116"/>
    <mergeCell ref="F116:G116"/>
    <mergeCell ref="H116:I116"/>
    <mergeCell ref="B117:C117"/>
    <mergeCell ref="D117:E117"/>
    <mergeCell ref="F117:G117"/>
    <mergeCell ref="H117:I117"/>
  </mergeCells>
  <pageMargins left="0.25" right="0.25" top="0.75" bottom="0.75" header="0.3" footer="0.3"/>
  <pageSetup scale="10" orientation="landscape" r:id="rId1"/>
  <rowBreaks count="2" manualBreakCount="2">
    <brk id="109" max="14" man="1"/>
    <brk id="118" max="14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F287AC-E13A-4F0E-9D7A-C5683FA08831}">
          <x14:formula1>
            <xm:f>Listas!$B$2:$B$4</xm:f>
          </x14:formula1>
          <xm:sqref>H37:I38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5DFE9-BD15-4607-A6A1-7596BB3C45FC}">
  <sheetPr>
    <tabColor theme="5" tint="0.59999389629810485"/>
  </sheetPr>
  <dimension ref="A1:O128"/>
  <sheetViews>
    <sheetView showGridLines="0" view="pageBreakPreview" topLeftCell="F1" zoomScale="85" zoomScaleNormal="80" zoomScaleSheetLayoutView="85" workbookViewId="0">
      <selection activeCell="M1" sqref="M1:O4"/>
    </sheetView>
  </sheetViews>
  <sheetFormatPr baseColWidth="10" defaultColWidth="10.85546875" defaultRowHeight="14.25" x14ac:dyDescent="0.25"/>
  <cols>
    <col min="1" max="1" width="49.7109375" style="68" customWidth="1"/>
    <col min="2" max="13" width="35.71093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7109375" style="68" customWidth="1"/>
    <col min="19" max="19" width="18.42578125" style="68" bestFit="1" customWidth="1"/>
    <col min="20" max="20" width="4.71093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7" customFormat="1" ht="32.25" customHeight="1" thickBot="1" x14ac:dyDescent="0.3">
      <c r="A1" s="585"/>
      <c r="B1" s="565" t="s">
        <v>182</v>
      </c>
      <c r="C1" s="566"/>
      <c r="D1" s="566"/>
      <c r="E1" s="566"/>
      <c r="F1" s="566"/>
      <c r="G1" s="566"/>
      <c r="H1" s="566"/>
      <c r="I1" s="566"/>
      <c r="J1" s="566"/>
      <c r="K1" s="566"/>
      <c r="L1" s="567"/>
      <c r="M1" s="907" t="s">
        <v>723</v>
      </c>
      <c r="N1" s="938"/>
      <c r="O1" s="906"/>
    </row>
    <row r="2" spans="1:15" s="157" customFormat="1" ht="30.75" customHeight="1" thickBot="1" x14ac:dyDescent="0.3">
      <c r="A2" s="586"/>
      <c r="B2" s="568" t="s">
        <v>183</v>
      </c>
      <c r="C2" s="569"/>
      <c r="D2" s="569"/>
      <c r="E2" s="569"/>
      <c r="F2" s="569"/>
      <c r="G2" s="569"/>
      <c r="H2" s="569"/>
      <c r="I2" s="569"/>
      <c r="J2" s="569"/>
      <c r="K2" s="569"/>
      <c r="L2" s="570"/>
      <c r="M2" s="907" t="s">
        <v>724</v>
      </c>
      <c r="N2" s="938"/>
      <c r="O2" s="906"/>
    </row>
    <row r="3" spans="1:15" s="157" customFormat="1" ht="24" customHeight="1" thickBot="1" x14ac:dyDescent="0.3">
      <c r="A3" s="586"/>
      <c r="B3" s="568" t="s">
        <v>184</v>
      </c>
      <c r="C3" s="569"/>
      <c r="D3" s="569"/>
      <c r="E3" s="569"/>
      <c r="F3" s="569"/>
      <c r="G3" s="569"/>
      <c r="H3" s="569"/>
      <c r="I3" s="569"/>
      <c r="J3" s="569"/>
      <c r="K3" s="569"/>
      <c r="L3" s="570"/>
      <c r="M3" s="907" t="s">
        <v>725</v>
      </c>
      <c r="N3" s="938"/>
      <c r="O3" s="906"/>
    </row>
    <row r="4" spans="1:15" s="157" customFormat="1" ht="21.75" customHeight="1" thickBot="1" x14ac:dyDescent="0.3">
      <c r="A4" s="587"/>
      <c r="B4" s="571" t="s">
        <v>185</v>
      </c>
      <c r="C4" s="572"/>
      <c r="D4" s="572"/>
      <c r="E4" s="572"/>
      <c r="F4" s="572"/>
      <c r="G4" s="572"/>
      <c r="H4" s="572"/>
      <c r="I4" s="572"/>
      <c r="J4" s="572"/>
      <c r="K4" s="572"/>
      <c r="L4" s="573"/>
      <c r="M4" s="907" t="s">
        <v>735</v>
      </c>
      <c r="N4" s="938"/>
      <c r="O4" s="906"/>
    </row>
    <row r="5" spans="1:15" s="157" customFormat="1" ht="21.75" customHeight="1" thickBot="1" x14ac:dyDescent="0.3">
      <c r="A5" s="897"/>
      <c r="B5" s="886"/>
      <c r="C5" s="886"/>
      <c r="D5" s="886"/>
      <c r="E5" s="886"/>
      <c r="F5" s="886"/>
      <c r="G5" s="886"/>
      <c r="H5" s="886"/>
      <c r="I5" s="886"/>
      <c r="J5" s="886"/>
      <c r="K5" s="886"/>
      <c r="L5" s="886"/>
      <c r="M5" s="160"/>
      <c r="N5" s="160"/>
      <c r="O5" s="160"/>
    </row>
    <row r="6" spans="1:15" s="157" customFormat="1" ht="21.75" customHeight="1" thickBot="1" x14ac:dyDescent="0.3">
      <c r="A6" s="896" t="s">
        <v>721</v>
      </c>
      <c r="B6" s="891" t="s">
        <v>337</v>
      </c>
      <c r="C6" s="890"/>
      <c r="D6" s="890"/>
      <c r="E6" s="890"/>
      <c r="F6" s="890"/>
      <c r="G6" s="890"/>
      <c r="H6" s="890"/>
      <c r="I6" s="890"/>
      <c r="J6" s="890"/>
      <c r="K6" s="893"/>
      <c r="L6" s="898" t="s">
        <v>722</v>
      </c>
      <c r="M6" s="892">
        <v>2024110010300</v>
      </c>
      <c r="N6" s="889"/>
      <c r="O6" s="888"/>
    </row>
    <row r="7" spans="1:15" s="157" customFormat="1" ht="21.75" customHeight="1" thickBot="1" x14ac:dyDescent="0.3">
      <c r="A7" s="158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60"/>
      <c r="N7" s="160"/>
      <c r="O7" s="160"/>
    </row>
    <row r="8" spans="1:15" s="157" customFormat="1" ht="21.75" customHeight="1" thickBot="1" x14ac:dyDescent="0.3">
      <c r="A8" s="589" t="s">
        <v>187</v>
      </c>
      <c r="B8" s="281" t="s">
        <v>188</v>
      </c>
      <c r="C8" s="229"/>
      <c r="D8" s="281" t="s">
        <v>190</v>
      </c>
      <c r="E8" s="230"/>
      <c r="F8" s="281" t="s">
        <v>191</v>
      </c>
      <c r="G8" s="230"/>
      <c r="H8" s="281" t="s">
        <v>192</v>
      </c>
      <c r="I8" s="231"/>
      <c r="J8" s="553" t="s">
        <v>193</v>
      </c>
      <c r="K8" s="588"/>
      <c r="L8" s="280" t="s">
        <v>194</v>
      </c>
      <c r="M8" s="550" t="s">
        <v>189</v>
      </c>
      <c r="N8" s="550"/>
      <c r="O8" s="550"/>
    </row>
    <row r="9" spans="1:15" s="157" customFormat="1" ht="21.75" customHeight="1" thickBot="1" x14ac:dyDescent="0.3">
      <c r="A9" s="589"/>
      <c r="B9" s="282" t="s">
        <v>195</v>
      </c>
      <c r="C9" s="232"/>
      <c r="D9" s="281" t="s">
        <v>196</v>
      </c>
      <c r="E9" s="233"/>
      <c r="F9" s="281" t="s">
        <v>197</v>
      </c>
      <c r="G9" s="233"/>
      <c r="H9" s="281" t="s">
        <v>198</v>
      </c>
      <c r="I9" s="231"/>
      <c r="J9" s="553"/>
      <c r="K9" s="588"/>
      <c r="L9" s="280" t="s">
        <v>199</v>
      </c>
      <c r="M9" s="550"/>
      <c r="N9" s="550"/>
      <c r="O9" s="550"/>
    </row>
    <row r="10" spans="1:15" s="157" customFormat="1" ht="21.75" customHeight="1" thickBot="1" x14ac:dyDescent="0.3">
      <c r="A10" s="589"/>
      <c r="B10" s="281" t="s">
        <v>200</v>
      </c>
      <c r="C10" s="229"/>
      <c r="D10" s="281" t="s">
        <v>201</v>
      </c>
      <c r="E10" s="233"/>
      <c r="F10" s="281" t="s">
        <v>202</v>
      </c>
      <c r="G10" s="233"/>
      <c r="H10" s="281" t="s">
        <v>203</v>
      </c>
      <c r="I10" s="231"/>
      <c r="J10" s="553"/>
      <c r="K10" s="588"/>
      <c r="L10" s="280" t="s">
        <v>204</v>
      </c>
      <c r="M10" s="550"/>
      <c r="N10" s="550"/>
      <c r="O10" s="550"/>
    </row>
    <row r="11" spans="1:15" s="157" customFormat="1" ht="21.75" customHeight="1" x14ac:dyDescent="0.25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60"/>
      <c r="N11" s="160"/>
      <c r="O11" s="160"/>
    </row>
    <row r="12" spans="1:15" ht="15" customHeight="1" thickBot="1" x14ac:dyDescent="0.3">
      <c r="A12" s="73"/>
      <c r="B12" s="74"/>
      <c r="C12" s="74"/>
      <c r="D12" s="76"/>
      <c r="E12" s="75"/>
      <c r="F12" s="75"/>
      <c r="G12" s="386"/>
      <c r="H12" s="386"/>
      <c r="I12" s="77"/>
      <c r="J12" s="77"/>
      <c r="K12" s="74"/>
      <c r="L12" s="74"/>
      <c r="M12" s="74"/>
      <c r="N12" s="74"/>
      <c r="O12" s="74"/>
    </row>
    <row r="13" spans="1:15" ht="15" customHeight="1" x14ac:dyDescent="0.25">
      <c r="A13" s="592" t="s">
        <v>205</v>
      </c>
      <c r="B13" s="574" t="s">
        <v>715</v>
      </c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6"/>
    </row>
    <row r="14" spans="1:15" ht="15" customHeight="1" x14ac:dyDescent="0.25">
      <c r="A14" s="593"/>
      <c r="B14" s="577"/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9"/>
    </row>
    <row r="15" spans="1:15" ht="15" customHeight="1" thickBot="1" x14ac:dyDescent="0.3">
      <c r="A15" s="594"/>
      <c r="B15" s="580"/>
      <c r="C15" s="581"/>
      <c r="D15" s="581"/>
      <c r="E15" s="581"/>
      <c r="F15" s="581"/>
      <c r="G15" s="581"/>
      <c r="H15" s="581"/>
      <c r="I15" s="581"/>
      <c r="J15" s="581"/>
      <c r="K15" s="581"/>
      <c r="L15" s="581"/>
      <c r="M15" s="581"/>
      <c r="N15" s="581"/>
      <c r="O15" s="582"/>
    </row>
    <row r="16" spans="1:15" ht="9" customHeight="1" thickBot="1" x14ac:dyDescent="0.3">
      <c r="A16" s="81"/>
      <c r="B16" s="156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s="85" customFormat="1" ht="37.5" customHeight="1" x14ac:dyDescent="0.25">
      <c r="A17" s="127" t="s">
        <v>207</v>
      </c>
      <c r="B17" s="583" t="s">
        <v>264</v>
      </c>
      <c r="C17" s="583"/>
      <c r="D17" s="583"/>
      <c r="E17" s="583"/>
      <c r="F17" s="583"/>
      <c r="G17" s="589" t="s">
        <v>209</v>
      </c>
      <c r="H17" s="589"/>
      <c r="I17" s="643" t="s">
        <v>270</v>
      </c>
      <c r="J17" s="584"/>
      <c r="K17" s="584"/>
      <c r="L17" s="584"/>
      <c r="M17" s="584"/>
      <c r="N17" s="584"/>
      <c r="O17" s="584"/>
    </row>
    <row r="18" spans="1:15" ht="9" customHeight="1" thickBot="1" x14ac:dyDescent="0.3">
      <c r="A18" s="81"/>
      <c r="B18" s="83"/>
      <c r="C18" s="82"/>
      <c r="D18" s="82"/>
      <c r="E18" s="82"/>
      <c r="F18" s="82"/>
      <c r="G18" s="83"/>
      <c r="H18" s="83"/>
      <c r="I18" s="83"/>
      <c r="J18" s="83"/>
      <c r="K18" s="83"/>
      <c r="L18" s="84"/>
      <c r="M18" s="84"/>
      <c r="N18" s="84"/>
      <c r="O18" s="84"/>
    </row>
    <row r="19" spans="1:15" ht="56.25" customHeight="1" thickBot="1" x14ac:dyDescent="0.3">
      <c r="A19" s="127" t="s">
        <v>211</v>
      </c>
      <c r="B19" s="583" t="s">
        <v>212</v>
      </c>
      <c r="C19" s="583"/>
      <c r="D19" s="583"/>
      <c r="E19" s="583"/>
      <c r="F19" s="127" t="s">
        <v>213</v>
      </c>
      <c r="G19" s="590" t="s">
        <v>214</v>
      </c>
      <c r="H19" s="590"/>
      <c r="I19" s="590"/>
      <c r="J19" s="127" t="s">
        <v>215</v>
      </c>
      <c r="K19" s="583" t="s">
        <v>720</v>
      </c>
      <c r="L19" s="583"/>
      <c r="M19" s="583"/>
      <c r="N19" s="583"/>
      <c r="O19" s="583"/>
    </row>
    <row r="20" spans="1:15" ht="9" customHeight="1" x14ac:dyDescent="0.25">
      <c r="A20" s="72"/>
      <c r="B20" s="69"/>
      <c r="C20" s="591"/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</row>
    <row r="22" spans="1:15" ht="16.5" customHeight="1" thickBot="1" x14ac:dyDescent="0.3">
      <c r="A22" s="15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</row>
    <row r="23" spans="1:15" ht="32.1" customHeight="1" thickBot="1" x14ac:dyDescent="0.3">
      <c r="A23" s="551" t="s">
        <v>217</v>
      </c>
      <c r="B23" s="552"/>
      <c r="C23" s="552"/>
      <c r="D23" s="552"/>
      <c r="E23" s="552"/>
      <c r="F23" s="552"/>
      <c r="G23" s="552"/>
      <c r="H23" s="552"/>
      <c r="I23" s="552"/>
      <c r="J23" s="552"/>
      <c r="K23" s="552"/>
      <c r="L23" s="552"/>
      <c r="M23" s="552"/>
      <c r="N23" s="552"/>
      <c r="O23" s="553"/>
    </row>
    <row r="24" spans="1:15" ht="32.1" customHeight="1" thickBot="1" x14ac:dyDescent="0.3">
      <c r="A24" s="551" t="s">
        <v>218</v>
      </c>
      <c r="B24" s="552"/>
      <c r="C24" s="552"/>
      <c r="D24" s="552"/>
      <c r="E24" s="552"/>
      <c r="F24" s="552"/>
      <c r="G24" s="552"/>
      <c r="H24" s="552"/>
      <c r="I24" s="552"/>
      <c r="J24" s="552"/>
      <c r="K24" s="552"/>
      <c r="L24" s="552"/>
      <c r="M24" s="552"/>
      <c r="N24" s="552"/>
      <c r="O24" s="553"/>
    </row>
    <row r="25" spans="1:15" ht="32.1" customHeight="1" thickBot="1" x14ac:dyDescent="0.3">
      <c r="A25" s="96"/>
      <c r="B25" s="86" t="s">
        <v>188</v>
      </c>
      <c r="C25" s="86" t="s">
        <v>190</v>
      </c>
      <c r="D25" s="86" t="s">
        <v>191</v>
      </c>
      <c r="E25" s="86" t="s">
        <v>192</v>
      </c>
      <c r="F25" s="86" t="s">
        <v>195</v>
      </c>
      <c r="G25" s="86" t="s">
        <v>196</v>
      </c>
      <c r="H25" s="86" t="s">
        <v>197</v>
      </c>
      <c r="I25" s="86" t="s">
        <v>198</v>
      </c>
      <c r="J25" s="86" t="s">
        <v>200</v>
      </c>
      <c r="K25" s="86" t="s">
        <v>201</v>
      </c>
      <c r="L25" s="86" t="s">
        <v>202</v>
      </c>
      <c r="M25" s="86" t="s">
        <v>203</v>
      </c>
      <c r="N25" s="87" t="s">
        <v>219</v>
      </c>
      <c r="O25" s="87" t="s">
        <v>220</v>
      </c>
    </row>
    <row r="26" spans="1:15" ht="32.1" customHeight="1" x14ac:dyDescent="0.25">
      <c r="A26" s="90" t="s">
        <v>221</v>
      </c>
      <c r="B26" s="91">
        <f>1574350000+93498700</f>
        <v>1667848700</v>
      </c>
      <c r="C26" s="91"/>
      <c r="D26" s="91"/>
      <c r="E26" s="91"/>
      <c r="F26" s="91"/>
      <c r="G26" s="91">
        <v>41070000</v>
      </c>
      <c r="H26" s="88">
        <v>135760000</v>
      </c>
      <c r="I26" s="88">
        <v>27380000</v>
      </c>
      <c r="J26" s="88"/>
      <c r="K26" s="88"/>
      <c r="L26" s="88"/>
      <c r="M26" s="88"/>
      <c r="N26" s="450">
        <f>SUM(B26:M26)</f>
        <v>1872058700</v>
      </c>
      <c r="O26" s="89"/>
    </row>
    <row r="27" spans="1:15" ht="32.1" customHeight="1" x14ac:dyDescent="0.25">
      <c r="A27" s="90" t="s">
        <v>222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>
        <f t="shared" ref="N27:N31" si="0">SUM(B27:M27)</f>
        <v>0</v>
      </c>
      <c r="O27" s="126">
        <f>+(B27+C27+D27+E27+F27+G27+H27+I27+J27+K27+L27+M27)/N26</f>
        <v>0</v>
      </c>
    </row>
    <row r="28" spans="1:15" ht="32.1" customHeight="1" x14ac:dyDescent="0.25">
      <c r="A28" s="90" t="s">
        <v>223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>
        <f t="shared" si="0"/>
        <v>0</v>
      </c>
      <c r="O28" s="126"/>
    </row>
    <row r="29" spans="1:15" ht="32.1" customHeight="1" x14ac:dyDescent="0.25">
      <c r="A29" s="90" t="s">
        <v>224</v>
      </c>
      <c r="B29" s="91">
        <v>3382902</v>
      </c>
      <c r="C29" s="91">
        <v>67922000</v>
      </c>
      <c r="D29" s="91">
        <v>47335468</v>
      </c>
      <c r="E29" s="91">
        <v>41070000</v>
      </c>
      <c r="F29" s="91">
        <v>41070000</v>
      </c>
      <c r="G29" s="91">
        <v>41070000</v>
      </c>
      <c r="H29" s="91">
        <v>41070000</v>
      </c>
      <c r="I29" s="91">
        <v>39700998</v>
      </c>
      <c r="J29" s="91"/>
      <c r="K29" s="91"/>
      <c r="L29" s="91"/>
      <c r="M29" s="91"/>
      <c r="N29" s="450">
        <f t="shared" si="0"/>
        <v>322621368</v>
      </c>
      <c r="O29" s="92"/>
    </row>
    <row r="30" spans="1:15" ht="32.1" customHeight="1" x14ac:dyDescent="0.25">
      <c r="A30" s="90" t="s">
        <v>225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>
        <f t="shared" si="0"/>
        <v>0</v>
      </c>
      <c r="O30" s="92"/>
    </row>
    <row r="31" spans="1:15" ht="32.1" customHeight="1" thickBot="1" x14ac:dyDescent="0.3">
      <c r="A31" s="93" t="s">
        <v>226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>
        <f t="shared" si="0"/>
        <v>0</v>
      </c>
      <c r="O31" s="97"/>
    </row>
    <row r="32" spans="1:15" s="95" customFormat="1" ht="16.5" customHeight="1" x14ac:dyDescent="0.2"/>
    <row r="33" spans="1:10" s="95" customFormat="1" ht="17.25" customHeight="1" x14ac:dyDescent="0.2">
      <c r="C33" s="95">
        <v>8373</v>
      </c>
      <c r="D33" s="441">
        <f>+C38-C33</f>
        <v>0</v>
      </c>
      <c r="E33" s="441">
        <f>+E38+D33</f>
        <v>3624</v>
      </c>
    </row>
    <row r="34" spans="1:10" ht="5.25" customHeight="1" thickBot="1" x14ac:dyDescent="0.3"/>
    <row r="35" spans="1:10" ht="48" customHeight="1" thickBot="1" x14ac:dyDescent="0.3">
      <c r="A35" s="599" t="s">
        <v>227</v>
      </c>
      <c r="B35" s="600"/>
      <c r="C35" s="600"/>
      <c r="D35" s="600"/>
      <c r="E35" s="600"/>
      <c r="F35" s="600"/>
      <c r="G35" s="600"/>
      <c r="H35" s="600"/>
      <c r="I35" s="601"/>
      <c r="J35" s="100"/>
    </row>
    <row r="36" spans="1:10" ht="50.25" customHeight="1" thickBot="1" x14ac:dyDescent="0.3">
      <c r="A36" s="109" t="s">
        <v>228</v>
      </c>
      <c r="B36" s="602" t="str">
        <f>+B13</f>
        <v>Realizar a 22000 mujeres acompañamiento psicosocial en los espacios con presencia de la SDMujer</v>
      </c>
      <c r="C36" s="603"/>
      <c r="D36" s="603"/>
      <c r="E36" s="603"/>
      <c r="F36" s="603"/>
      <c r="G36" s="603"/>
      <c r="H36" s="603"/>
      <c r="I36" s="604"/>
      <c r="J36" s="98"/>
    </row>
    <row r="37" spans="1:10" ht="18.75" customHeight="1" thickBot="1" x14ac:dyDescent="0.3">
      <c r="A37" s="612" t="s">
        <v>229</v>
      </c>
      <c r="B37" s="165">
        <v>2024</v>
      </c>
      <c r="C37" s="165">
        <v>2025</v>
      </c>
      <c r="D37" s="165">
        <v>2026</v>
      </c>
      <c r="E37" s="165">
        <v>2027</v>
      </c>
      <c r="F37" s="165" t="s">
        <v>230</v>
      </c>
      <c r="G37" s="614" t="s">
        <v>231</v>
      </c>
      <c r="H37" s="614" t="s">
        <v>21</v>
      </c>
      <c r="I37" s="614"/>
      <c r="J37" s="98"/>
    </row>
    <row r="38" spans="1:10" ht="50.25" customHeight="1" thickBot="1" x14ac:dyDescent="0.3">
      <c r="A38" s="613"/>
      <c r="B38" s="452">
        <v>3603</v>
      </c>
      <c r="C38" s="452">
        <v>8373</v>
      </c>
      <c r="D38" s="452">
        <v>6400</v>
      </c>
      <c r="E38" s="452">
        <v>3624</v>
      </c>
      <c r="F38" s="335">
        <f>SUM(B38:E38)</f>
        <v>22000</v>
      </c>
      <c r="G38" s="614"/>
      <c r="H38" s="614"/>
      <c r="I38" s="614"/>
      <c r="J38" s="98"/>
    </row>
    <row r="39" spans="1:10" ht="52.5" customHeight="1" thickBot="1" x14ac:dyDescent="0.3">
      <c r="A39" s="110" t="s">
        <v>232</v>
      </c>
      <c r="B39" s="605">
        <v>0.2</v>
      </c>
      <c r="C39" s="606"/>
      <c r="D39" s="609" t="s">
        <v>233</v>
      </c>
      <c r="E39" s="610"/>
      <c r="F39" s="610"/>
      <c r="G39" s="610"/>
      <c r="H39" s="610"/>
      <c r="I39" s="611"/>
    </row>
    <row r="40" spans="1:10" s="99" customFormat="1" ht="68.25" customHeight="1" thickBot="1" x14ac:dyDescent="0.3">
      <c r="A40" s="612" t="s">
        <v>234</v>
      </c>
      <c r="B40" s="110" t="s">
        <v>235</v>
      </c>
      <c r="C40" s="109" t="s">
        <v>236</v>
      </c>
      <c r="D40" s="597" t="s">
        <v>237</v>
      </c>
      <c r="E40" s="598"/>
      <c r="F40" s="597" t="s">
        <v>238</v>
      </c>
      <c r="G40" s="598"/>
      <c r="H40" s="111" t="s">
        <v>239</v>
      </c>
      <c r="I40" s="113" t="s">
        <v>240</v>
      </c>
    </row>
    <row r="41" spans="1:10" ht="68.25" customHeight="1" x14ac:dyDescent="0.25">
      <c r="A41" s="613"/>
      <c r="B41" s="446">
        <v>250</v>
      </c>
      <c r="C41" s="104"/>
      <c r="D41" s="607"/>
      <c r="E41" s="608"/>
      <c r="F41" s="607"/>
      <c r="G41" s="608"/>
      <c r="H41" s="101"/>
      <c r="I41" s="102"/>
    </row>
    <row r="42" spans="1:10" s="99" customFormat="1" ht="68.25" customHeight="1" thickBot="1" x14ac:dyDescent="0.3">
      <c r="A42" s="612" t="s">
        <v>241</v>
      </c>
      <c r="B42" s="112" t="s">
        <v>235</v>
      </c>
      <c r="C42" s="111" t="s">
        <v>236</v>
      </c>
      <c r="D42" s="597" t="s">
        <v>237</v>
      </c>
      <c r="E42" s="598"/>
      <c r="F42" s="597" t="s">
        <v>238</v>
      </c>
      <c r="G42" s="598"/>
      <c r="H42" s="111" t="s">
        <v>239</v>
      </c>
      <c r="I42" s="113" t="s">
        <v>240</v>
      </c>
    </row>
    <row r="43" spans="1:10" ht="68.25" customHeight="1" x14ac:dyDescent="0.25">
      <c r="A43" s="613"/>
      <c r="B43" s="446">
        <v>300</v>
      </c>
      <c r="C43" s="104"/>
      <c r="D43" s="607"/>
      <c r="E43" s="608"/>
      <c r="F43" s="607"/>
      <c r="G43" s="608"/>
      <c r="H43" s="101"/>
      <c r="I43" s="102"/>
    </row>
    <row r="44" spans="1:10" s="99" customFormat="1" ht="68.25" customHeight="1" thickBot="1" x14ac:dyDescent="0.3">
      <c r="A44" s="612" t="s">
        <v>242</v>
      </c>
      <c r="B44" s="112" t="s">
        <v>235</v>
      </c>
      <c r="C44" s="111" t="s">
        <v>236</v>
      </c>
      <c r="D44" s="597" t="s">
        <v>237</v>
      </c>
      <c r="E44" s="598"/>
      <c r="F44" s="597" t="s">
        <v>238</v>
      </c>
      <c r="G44" s="598"/>
      <c r="H44" s="111" t="s">
        <v>239</v>
      </c>
      <c r="I44" s="113" t="s">
        <v>240</v>
      </c>
    </row>
    <row r="45" spans="1:10" ht="68.25" customHeight="1" x14ac:dyDescent="0.25">
      <c r="A45" s="613"/>
      <c r="B45" s="446">
        <v>500</v>
      </c>
      <c r="C45" s="104"/>
      <c r="D45" s="607"/>
      <c r="E45" s="608"/>
      <c r="F45" s="607"/>
      <c r="G45" s="608"/>
      <c r="H45" s="101"/>
      <c r="I45" s="102"/>
    </row>
    <row r="46" spans="1:10" s="99" customFormat="1" ht="68.25" customHeight="1" x14ac:dyDescent="0.25">
      <c r="A46" s="612" t="s">
        <v>243</v>
      </c>
      <c r="B46" s="112" t="s">
        <v>235</v>
      </c>
      <c r="C46" s="112" t="s">
        <v>236</v>
      </c>
      <c r="D46" s="597" t="s">
        <v>237</v>
      </c>
      <c r="E46" s="598"/>
      <c r="F46" s="597" t="s">
        <v>238</v>
      </c>
      <c r="G46" s="598"/>
      <c r="H46" s="111" t="s">
        <v>239</v>
      </c>
      <c r="I46" s="111" t="s">
        <v>240</v>
      </c>
    </row>
    <row r="47" spans="1:10" ht="68.25" customHeight="1" x14ac:dyDescent="0.25">
      <c r="A47" s="613"/>
      <c r="B47" s="446">
        <v>550</v>
      </c>
      <c r="C47" s="104"/>
      <c r="D47" s="615"/>
      <c r="E47" s="616"/>
      <c r="F47" s="615"/>
      <c r="G47" s="616"/>
      <c r="H47" s="121"/>
      <c r="I47" s="122"/>
    </row>
    <row r="48" spans="1:10" s="99" customFormat="1" ht="68.25" customHeight="1" thickBot="1" x14ac:dyDescent="0.3">
      <c r="A48" s="612" t="s">
        <v>244</v>
      </c>
      <c r="B48" s="112" t="s">
        <v>235</v>
      </c>
      <c r="C48" s="111" t="s">
        <v>236</v>
      </c>
      <c r="D48" s="597" t="s">
        <v>237</v>
      </c>
      <c r="E48" s="598"/>
      <c r="F48" s="597" t="s">
        <v>238</v>
      </c>
      <c r="G48" s="598"/>
      <c r="H48" s="111" t="s">
        <v>239</v>
      </c>
      <c r="I48" s="113" t="s">
        <v>240</v>
      </c>
    </row>
    <row r="49" spans="1:9" ht="68.25" customHeight="1" x14ac:dyDescent="0.25">
      <c r="A49" s="613"/>
      <c r="B49" s="446">
        <v>590</v>
      </c>
      <c r="C49" s="104"/>
      <c r="D49" s="536"/>
      <c r="E49" s="537"/>
      <c r="F49" s="536"/>
      <c r="G49" s="537"/>
      <c r="H49" s="101"/>
      <c r="I49" s="103"/>
    </row>
    <row r="50" spans="1:9" s="99" customFormat="1" ht="68.25" customHeight="1" thickBot="1" x14ac:dyDescent="0.3">
      <c r="A50" s="612" t="s">
        <v>245</v>
      </c>
      <c r="B50" s="112" t="s">
        <v>235</v>
      </c>
      <c r="C50" s="111" t="s">
        <v>236</v>
      </c>
      <c r="D50" s="597" t="s">
        <v>237</v>
      </c>
      <c r="E50" s="598"/>
      <c r="F50" s="597" t="s">
        <v>238</v>
      </c>
      <c r="G50" s="598"/>
      <c r="H50" s="111" t="s">
        <v>239</v>
      </c>
      <c r="I50" s="113" t="s">
        <v>240</v>
      </c>
    </row>
    <row r="51" spans="1:9" ht="68.25" customHeight="1" x14ac:dyDescent="0.25">
      <c r="A51" s="613"/>
      <c r="B51" s="447">
        <v>590</v>
      </c>
      <c r="C51" s="105"/>
      <c r="D51" s="536"/>
      <c r="E51" s="537"/>
      <c r="F51" s="536"/>
      <c r="G51" s="537"/>
      <c r="H51" s="101"/>
      <c r="I51" s="103"/>
    </row>
    <row r="52" spans="1:9" ht="68.25" customHeight="1" thickBot="1" x14ac:dyDescent="0.3">
      <c r="A52" s="612" t="s">
        <v>246</v>
      </c>
      <c r="B52" s="110" t="s">
        <v>235</v>
      </c>
      <c r="C52" s="109" t="s">
        <v>236</v>
      </c>
      <c r="D52" s="597" t="s">
        <v>237</v>
      </c>
      <c r="E52" s="598"/>
      <c r="F52" s="597" t="s">
        <v>238</v>
      </c>
      <c r="G52" s="598"/>
      <c r="H52" s="111" t="s">
        <v>239</v>
      </c>
      <c r="I52" s="113" t="s">
        <v>240</v>
      </c>
    </row>
    <row r="53" spans="1:9" ht="68.25" customHeight="1" x14ac:dyDescent="0.25">
      <c r="A53" s="613"/>
      <c r="B53" s="447">
        <v>800</v>
      </c>
      <c r="C53" s="105"/>
      <c r="D53" s="536"/>
      <c r="E53" s="617"/>
      <c r="F53" s="536"/>
      <c r="G53" s="537"/>
      <c r="H53" s="101"/>
      <c r="I53" s="103"/>
    </row>
    <row r="54" spans="1:9" ht="68.25" customHeight="1" thickBot="1" x14ac:dyDescent="0.3">
      <c r="A54" s="612" t="s">
        <v>247</v>
      </c>
      <c r="B54" s="110" t="s">
        <v>235</v>
      </c>
      <c r="C54" s="109" t="s">
        <v>236</v>
      </c>
      <c r="D54" s="597" t="s">
        <v>237</v>
      </c>
      <c r="E54" s="598"/>
      <c r="F54" s="597" t="s">
        <v>238</v>
      </c>
      <c r="G54" s="598"/>
      <c r="H54" s="111" t="s">
        <v>239</v>
      </c>
      <c r="I54" s="113" t="s">
        <v>240</v>
      </c>
    </row>
    <row r="55" spans="1:9" ht="68.25" customHeight="1" x14ac:dyDescent="0.25">
      <c r="A55" s="613"/>
      <c r="B55" s="447">
        <v>600</v>
      </c>
      <c r="C55" s="105"/>
      <c r="D55" s="536"/>
      <c r="E55" s="617"/>
      <c r="F55" s="536"/>
      <c r="G55" s="537"/>
      <c r="H55" s="123"/>
      <c r="I55" s="103"/>
    </row>
    <row r="56" spans="1:9" ht="68.25" customHeight="1" thickBot="1" x14ac:dyDescent="0.3">
      <c r="A56" s="612" t="s">
        <v>248</v>
      </c>
      <c r="B56" s="110" t="s">
        <v>235</v>
      </c>
      <c r="C56" s="109" t="s">
        <v>236</v>
      </c>
      <c r="D56" s="597" t="s">
        <v>237</v>
      </c>
      <c r="E56" s="598"/>
      <c r="F56" s="597" t="s">
        <v>238</v>
      </c>
      <c r="G56" s="598"/>
      <c r="H56" s="111" t="s">
        <v>239</v>
      </c>
      <c r="I56" s="113" t="s">
        <v>240</v>
      </c>
    </row>
    <row r="57" spans="1:9" ht="68.25" customHeight="1" x14ac:dyDescent="0.25">
      <c r="A57" s="613"/>
      <c r="B57" s="447">
        <v>670</v>
      </c>
      <c r="C57" s="105"/>
      <c r="D57" s="536"/>
      <c r="E57" s="537"/>
      <c r="F57" s="536"/>
      <c r="G57" s="537"/>
      <c r="H57" s="101"/>
      <c r="I57" s="101"/>
    </row>
    <row r="58" spans="1:9" ht="68.25" customHeight="1" thickBot="1" x14ac:dyDescent="0.3">
      <c r="A58" s="612" t="s">
        <v>249</v>
      </c>
      <c r="B58" s="110" t="s">
        <v>235</v>
      </c>
      <c r="C58" s="109" t="s">
        <v>236</v>
      </c>
      <c r="D58" s="597" t="s">
        <v>237</v>
      </c>
      <c r="E58" s="598"/>
      <c r="F58" s="597" t="s">
        <v>238</v>
      </c>
      <c r="G58" s="598"/>
      <c r="H58" s="111" t="s">
        <v>239</v>
      </c>
      <c r="I58" s="113" t="s">
        <v>240</v>
      </c>
    </row>
    <row r="59" spans="1:9" ht="68.25" customHeight="1" x14ac:dyDescent="0.25">
      <c r="A59" s="613"/>
      <c r="B59" s="447">
        <v>636</v>
      </c>
      <c r="C59" s="105"/>
      <c r="D59" s="536"/>
      <c r="E59" s="537"/>
      <c r="F59" s="536"/>
      <c r="G59" s="537"/>
      <c r="H59" s="101"/>
      <c r="I59" s="103"/>
    </row>
    <row r="60" spans="1:9" ht="68.25" customHeight="1" thickBot="1" x14ac:dyDescent="0.3">
      <c r="A60" s="612" t="s">
        <v>250</v>
      </c>
      <c r="B60" s="110" t="s">
        <v>235</v>
      </c>
      <c r="C60" s="109" t="s">
        <v>236</v>
      </c>
      <c r="D60" s="597" t="s">
        <v>237</v>
      </c>
      <c r="E60" s="598"/>
      <c r="F60" s="597" t="s">
        <v>238</v>
      </c>
      <c r="G60" s="598"/>
      <c r="H60" s="111" t="s">
        <v>239</v>
      </c>
      <c r="I60" s="113" t="s">
        <v>240</v>
      </c>
    </row>
    <row r="61" spans="1:9" ht="68.25" customHeight="1" x14ac:dyDescent="0.25">
      <c r="A61" s="613"/>
      <c r="B61" s="447">
        <v>495</v>
      </c>
      <c r="C61" s="105"/>
      <c r="D61" s="536"/>
      <c r="E61" s="537"/>
      <c r="F61" s="617"/>
      <c r="G61" s="617"/>
      <c r="H61" s="101"/>
      <c r="I61" s="101"/>
    </row>
    <row r="62" spans="1:9" ht="68.25" customHeight="1" thickBot="1" x14ac:dyDescent="0.3">
      <c r="A62" s="612" t="s">
        <v>251</v>
      </c>
      <c r="B62" s="110" t="s">
        <v>235</v>
      </c>
      <c r="C62" s="109" t="s">
        <v>236</v>
      </c>
      <c r="D62" s="597" t="s">
        <v>237</v>
      </c>
      <c r="E62" s="598"/>
      <c r="F62" s="597" t="s">
        <v>238</v>
      </c>
      <c r="G62" s="598"/>
      <c r="H62" s="111" t="s">
        <v>239</v>
      </c>
      <c r="I62" s="113" t="s">
        <v>240</v>
      </c>
    </row>
    <row r="63" spans="1:9" ht="68.25" customHeight="1" x14ac:dyDescent="0.25">
      <c r="A63" s="613"/>
      <c r="B63" s="447">
        <v>419</v>
      </c>
      <c r="C63" s="105"/>
      <c r="D63" s="536"/>
      <c r="E63" s="537"/>
      <c r="F63" s="536"/>
      <c r="G63" s="537"/>
      <c r="H63" s="101"/>
      <c r="I63" s="101"/>
    </row>
    <row r="64" spans="1:9" x14ac:dyDescent="0.25">
      <c r="B64" s="421">
        <f>+B63+B61+B59+B57+B55+B53+B51+B49+B47+B45+B43+B41</f>
        <v>6400</v>
      </c>
    </row>
    <row r="66" spans="1:9" s="98" customFormat="1" ht="30" customHeight="1" x14ac:dyDescent="0.25">
      <c r="A66" s="68"/>
      <c r="B66" s="68"/>
      <c r="C66" s="68"/>
      <c r="D66" s="68"/>
      <c r="E66" s="68"/>
      <c r="F66" s="68"/>
      <c r="G66" s="68"/>
      <c r="H66" s="68"/>
      <c r="I66" s="68"/>
    </row>
    <row r="67" spans="1:9" ht="34.5" customHeight="1" x14ac:dyDescent="0.25">
      <c r="A67" s="554" t="s">
        <v>254</v>
      </c>
      <c r="B67" s="554"/>
      <c r="C67" s="554"/>
      <c r="D67" s="554"/>
      <c r="E67" s="554"/>
      <c r="F67" s="554"/>
      <c r="G67" s="554"/>
      <c r="H67" s="554"/>
      <c r="I67" s="554"/>
    </row>
    <row r="68" spans="1:9" ht="78" customHeight="1" x14ac:dyDescent="0.25">
      <c r="A68" s="114" t="s">
        <v>255</v>
      </c>
      <c r="B68" s="627" t="s">
        <v>271</v>
      </c>
      <c r="C68" s="628"/>
      <c r="D68" s="627" t="s">
        <v>272</v>
      </c>
      <c r="E68" s="628"/>
      <c r="F68" s="627" t="s">
        <v>273</v>
      </c>
      <c r="G68" s="628"/>
      <c r="H68" s="530" t="s">
        <v>257</v>
      </c>
      <c r="I68" s="531"/>
    </row>
    <row r="69" spans="1:9" ht="40.5" customHeight="1" x14ac:dyDescent="0.25">
      <c r="A69" s="114" t="s">
        <v>258</v>
      </c>
      <c r="B69" s="629">
        <v>0.05</v>
      </c>
      <c r="C69" s="630"/>
      <c r="D69" s="629">
        <v>0.08</v>
      </c>
      <c r="E69" s="630"/>
      <c r="F69" s="629">
        <v>7.0000000000000007E-2</v>
      </c>
      <c r="G69" s="630"/>
      <c r="H69" s="631"/>
      <c r="I69" s="632"/>
    </row>
    <row r="70" spans="1:9" ht="30" customHeight="1" x14ac:dyDescent="0.25">
      <c r="A70" s="534" t="s">
        <v>188</v>
      </c>
      <c r="B70" s="173" t="s">
        <v>99</v>
      </c>
      <c r="C70" s="173" t="s">
        <v>236</v>
      </c>
      <c r="D70" s="173" t="s">
        <v>99</v>
      </c>
      <c r="E70" s="173" t="s">
        <v>236</v>
      </c>
      <c r="F70" s="173" t="s">
        <v>99</v>
      </c>
      <c r="G70" s="173" t="s">
        <v>236</v>
      </c>
      <c r="H70" s="173" t="s">
        <v>99</v>
      </c>
      <c r="I70" s="173" t="s">
        <v>236</v>
      </c>
    </row>
    <row r="71" spans="1:9" ht="30" customHeight="1" x14ac:dyDescent="0.25">
      <c r="A71" s="535"/>
      <c r="B71" s="453">
        <f>+B41/D38</f>
        <v>3.90625E-2</v>
      </c>
      <c r="C71" s="117"/>
      <c r="D71" s="116">
        <v>0.114</v>
      </c>
      <c r="E71" s="117"/>
      <c r="F71" s="124">
        <v>0.114</v>
      </c>
      <c r="G71" s="117"/>
      <c r="H71" s="124"/>
      <c r="I71" s="117"/>
    </row>
    <row r="72" spans="1:9" ht="80.25" customHeight="1" x14ac:dyDescent="0.25">
      <c r="A72" s="114" t="s">
        <v>259</v>
      </c>
      <c r="B72" s="639"/>
      <c r="C72" s="640"/>
      <c r="D72" s="559"/>
      <c r="E72" s="560"/>
      <c r="F72" s="559"/>
      <c r="G72" s="561"/>
      <c r="H72" s="559"/>
      <c r="I72" s="560"/>
    </row>
    <row r="73" spans="1:9" ht="80.25" customHeight="1" x14ac:dyDescent="0.25">
      <c r="A73" s="114" t="s">
        <v>260</v>
      </c>
      <c r="B73" s="641"/>
      <c r="C73" s="642"/>
      <c r="D73" s="545"/>
      <c r="E73" s="546"/>
      <c r="F73" s="547"/>
      <c r="G73" s="548"/>
      <c r="H73" s="547"/>
      <c r="I73" s="548"/>
    </row>
    <row r="74" spans="1:9" ht="30.75" customHeight="1" x14ac:dyDescent="0.25">
      <c r="A74" s="534" t="s">
        <v>190</v>
      </c>
      <c r="B74" s="173" t="s">
        <v>99</v>
      </c>
      <c r="C74" s="173" t="s">
        <v>236</v>
      </c>
      <c r="D74" s="173" t="s">
        <v>99</v>
      </c>
      <c r="E74" s="173" t="s">
        <v>236</v>
      </c>
      <c r="F74" s="173" t="s">
        <v>99</v>
      </c>
      <c r="G74" s="173" t="s">
        <v>236</v>
      </c>
      <c r="H74" s="173" t="s">
        <v>99</v>
      </c>
      <c r="I74" s="173" t="s">
        <v>236</v>
      </c>
    </row>
    <row r="75" spans="1:9" ht="30.75" customHeight="1" x14ac:dyDescent="0.25">
      <c r="A75" s="535"/>
      <c r="B75" s="453">
        <f>+B43/D38</f>
        <v>4.6875E-2</v>
      </c>
      <c r="C75" s="117"/>
      <c r="D75" s="116">
        <v>0.2281</v>
      </c>
      <c r="E75" s="117"/>
      <c r="F75" s="124">
        <v>0.2281</v>
      </c>
      <c r="G75" s="118"/>
      <c r="H75" s="124"/>
      <c r="I75" s="118"/>
    </row>
    <row r="76" spans="1:9" ht="80.25" customHeight="1" x14ac:dyDescent="0.25">
      <c r="A76" s="114" t="s">
        <v>259</v>
      </c>
      <c r="B76" s="639"/>
      <c r="C76" s="640"/>
      <c r="D76" s="595"/>
      <c r="E76" s="596"/>
      <c r="F76" s="559"/>
      <c r="G76" s="561"/>
      <c r="H76" s="595"/>
      <c r="I76" s="596"/>
    </row>
    <row r="77" spans="1:9" ht="80.25" customHeight="1" x14ac:dyDescent="0.25">
      <c r="A77" s="114" t="s">
        <v>260</v>
      </c>
      <c r="B77" s="641"/>
      <c r="C77" s="642"/>
      <c r="D77" s="545"/>
      <c r="E77" s="546"/>
      <c r="F77" s="547"/>
      <c r="G77" s="548"/>
      <c r="H77" s="547"/>
      <c r="I77" s="548"/>
    </row>
    <row r="78" spans="1:9" ht="30.75" customHeight="1" x14ac:dyDescent="0.25">
      <c r="A78" s="534" t="s">
        <v>191</v>
      </c>
      <c r="B78" s="173" t="s">
        <v>99</v>
      </c>
      <c r="C78" s="173" t="s">
        <v>236</v>
      </c>
      <c r="D78" s="173" t="s">
        <v>99</v>
      </c>
      <c r="E78" s="173" t="s">
        <v>236</v>
      </c>
      <c r="F78" s="173" t="s">
        <v>99</v>
      </c>
      <c r="G78" s="173" t="s">
        <v>236</v>
      </c>
      <c r="H78" s="173" t="s">
        <v>99</v>
      </c>
      <c r="I78" s="173" t="s">
        <v>236</v>
      </c>
    </row>
    <row r="79" spans="1:9" ht="30.75" customHeight="1" x14ac:dyDescent="0.25">
      <c r="A79" s="535"/>
      <c r="B79" s="453">
        <f>+B45/D38</f>
        <v>7.8125E-2</v>
      </c>
      <c r="C79" s="117"/>
      <c r="D79" s="338">
        <v>6.5799999999999997E-2</v>
      </c>
      <c r="E79" s="117"/>
      <c r="F79" s="338">
        <v>6.5799999999999997E-2</v>
      </c>
      <c r="G79" s="118"/>
      <c r="H79" s="124"/>
      <c r="I79" s="118"/>
    </row>
    <row r="80" spans="1:9" ht="80.25" customHeight="1" x14ac:dyDescent="0.25">
      <c r="A80" s="114" t="s">
        <v>259</v>
      </c>
      <c r="B80" s="639"/>
      <c r="C80" s="640"/>
      <c r="D80" s="547"/>
      <c r="E80" s="633"/>
      <c r="F80" s="559"/>
      <c r="G80" s="561"/>
      <c r="H80" s="547"/>
      <c r="I80" s="548"/>
    </row>
    <row r="81" spans="1:9" ht="80.25" customHeight="1" x14ac:dyDescent="0.25">
      <c r="A81" s="114" t="s">
        <v>260</v>
      </c>
      <c r="B81" s="641"/>
      <c r="C81" s="642"/>
      <c r="D81" s="545"/>
      <c r="E81" s="546"/>
      <c r="F81" s="547"/>
      <c r="G81" s="548"/>
      <c r="H81" s="547"/>
      <c r="I81" s="548"/>
    </row>
    <row r="82" spans="1:9" ht="30.75" customHeight="1" x14ac:dyDescent="0.25">
      <c r="A82" s="534" t="s">
        <v>192</v>
      </c>
      <c r="B82" s="173" t="s">
        <v>99</v>
      </c>
      <c r="C82" s="173" t="s">
        <v>236</v>
      </c>
      <c r="D82" s="173" t="s">
        <v>99</v>
      </c>
      <c r="E82" s="173" t="s">
        <v>236</v>
      </c>
      <c r="F82" s="173" t="s">
        <v>99</v>
      </c>
      <c r="G82" s="173" t="s">
        <v>236</v>
      </c>
      <c r="H82" s="173" t="s">
        <v>99</v>
      </c>
      <c r="I82" s="173" t="s">
        <v>236</v>
      </c>
    </row>
    <row r="83" spans="1:9" ht="30.75" customHeight="1" x14ac:dyDescent="0.25">
      <c r="A83" s="535"/>
      <c r="B83" s="453">
        <f>+B47/D38</f>
        <v>8.59375E-2</v>
      </c>
      <c r="C83" s="117"/>
      <c r="D83" s="338">
        <v>6.5799999999999997E-2</v>
      </c>
      <c r="E83" s="117"/>
      <c r="F83" s="338">
        <v>6.5799999999999997E-2</v>
      </c>
      <c r="G83" s="118"/>
      <c r="H83" s="124"/>
      <c r="I83" s="118"/>
    </row>
    <row r="84" spans="1:9" ht="80.25" customHeight="1" x14ac:dyDescent="0.25">
      <c r="A84" s="114" t="s">
        <v>259</v>
      </c>
      <c r="B84" s="639"/>
      <c r="C84" s="640"/>
      <c r="D84" s="547"/>
      <c r="E84" s="548"/>
      <c r="F84" s="559"/>
      <c r="G84" s="561"/>
      <c r="H84" s="547"/>
      <c r="I84" s="548"/>
    </row>
    <row r="85" spans="1:9" ht="80.25" customHeight="1" x14ac:dyDescent="0.25">
      <c r="A85" s="114" t="s">
        <v>260</v>
      </c>
      <c r="B85" s="641"/>
      <c r="C85" s="642"/>
      <c r="D85" s="545"/>
      <c r="E85" s="546"/>
      <c r="F85" s="547"/>
      <c r="G85" s="548"/>
      <c r="H85" s="547"/>
      <c r="I85" s="548"/>
    </row>
    <row r="86" spans="1:9" ht="30" customHeight="1" x14ac:dyDescent="0.25">
      <c r="A86" s="534" t="s">
        <v>195</v>
      </c>
      <c r="B86" s="173" t="s">
        <v>99</v>
      </c>
      <c r="C86" s="173" t="s">
        <v>236</v>
      </c>
      <c r="D86" s="173" t="s">
        <v>99</v>
      </c>
      <c r="E86" s="173" t="s">
        <v>236</v>
      </c>
      <c r="F86" s="173" t="s">
        <v>99</v>
      </c>
      <c r="G86" s="173" t="s">
        <v>236</v>
      </c>
      <c r="H86" s="173" t="s">
        <v>99</v>
      </c>
      <c r="I86" s="173" t="s">
        <v>236</v>
      </c>
    </row>
    <row r="87" spans="1:9" ht="30" customHeight="1" x14ac:dyDescent="0.25">
      <c r="A87" s="535"/>
      <c r="B87" s="453">
        <f>+B49/D38</f>
        <v>9.2187500000000006E-2</v>
      </c>
      <c r="C87" s="117"/>
      <c r="D87" s="338">
        <v>6.5799999999999997E-2</v>
      </c>
      <c r="E87" s="117"/>
      <c r="F87" s="338">
        <v>6.5799999999999997E-2</v>
      </c>
      <c r="G87" s="118"/>
      <c r="H87" s="124"/>
      <c r="I87" s="118"/>
    </row>
    <row r="88" spans="1:9" ht="80.25" customHeight="1" x14ac:dyDescent="0.25">
      <c r="A88" s="114" t="s">
        <v>259</v>
      </c>
      <c r="B88" s="638"/>
      <c r="C88" s="638"/>
      <c r="D88" s="549"/>
      <c r="E88" s="549"/>
      <c r="F88" s="549"/>
      <c r="G88" s="549"/>
      <c r="H88" s="549"/>
      <c r="I88" s="549"/>
    </row>
    <row r="89" spans="1:9" ht="80.25" customHeight="1" x14ac:dyDescent="0.25">
      <c r="A89" s="114" t="s">
        <v>260</v>
      </c>
      <c r="B89" s="635"/>
      <c r="C89" s="636"/>
      <c r="D89" s="538"/>
      <c r="E89" s="539"/>
      <c r="F89" s="538"/>
      <c r="G89" s="539"/>
      <c r="H89" s="538"/>
      <c r="I89" s="539"/>
    </row>
    <row r="90" spans="1:9" ht="29.25" customHeight="1" x14ac:dyDescent="0.25">
      <c r="A90" s="534" t="s">
        <v>196</v>
      </c>
      <c r="B90" s="173" t="s">
        <v>99</v>
      </c>
      <c r="C90" s="173" t="s">
        <v>236</v>
      </c>
      <c r="D90" s="173" t="s">
        <v>99</v>
      </c>
      <c r="E90" s="173" t="s">
        <v>236</v>
      </c>
      <c r="F90" s="173" t="s">
        <v>99</v>
      </c>
      <c r="G90" s="173" t="s">
        <v>236</v>
      </c>
      <c r="H90" s="173" t="s">
        <v>99</v>
      </c>
      <c r="I90" s="173" t="s">
        <v>236</v>
      </c>
    </row>
    <row r="91" spans="1:9" ht="29.25" customHeight="1" x14ac:dyDescent="0.25">
      <c r="A91" s="535"/>
      <c r="B91" s="453">
        <f>+B51/D38</f>
        <v>9.2187500000000006E-2</v>
      </c>
      <c r="C91" s="119"/>
      <c r="D91" s="338">
        <v>6.5799999999999997E-2</v>
      </c>
      <c r="E91" s="117"/>
      <c r="F91" s="338">
        <v>6.5799999999999997E-2</v>
      </c>
      <c r="G91" s="118"/>
      <c r="H91" s="124"/>
      <c r="I91" s="118"/>
    </row>
    <row r="92" spans="1:9" ht="80.25" customHeight="1" x14ac:dyDescent="0.25">
      <c r="A92" s="114" t="s">
        <v>259</v>
      </c>
      <c r="B92" s="637"/>
      <c r="C92" s="637"/>
      <c r="D92" s="540"/>
      <c r="E92" s="540"/>
      <c r="F92" s="540"/>
      <c r="G92" s="540"/>
      <c r="H92" s="540"/>
      <c r="I92" s="540"/>
    </row>
    <row r="93" spans="1:9" ht="80.25" customHeight="1" x14ac:dyDescent="0.25">
      <c r="A93" s="114" t="s">
        <v>260</v>
      </c>
      <c r="B93" s="635"/>
      <c r="C93" s="636"/>
      <c r="D93" s="538"/>
      <c r="E93" s="539"/>
      <c r="F93" s="538"/>
      <c r="G93" s="539"/>
      <c r="H93" s="538"/>
      <c r="I93" s="539"/>
    </row>
    <row r="94" spans="1:9" ht="24.95" customHeight="1" x14ac:dyDescent="0.25">
      <c r="A94" s="534" t="s">
        <v>197</v>
      </c>
      <c r="B94" s="173" t="s">
        <v>99</v>
      </c>
      <c r="C94" s="173" t="s">
        <v>236</v>
      </c>
      <c r="D94" s="173" t="s">
        <v>99</v>
      </c>
      <c r="E94" s="173" t="s">
        <v>236</v>
      </c>
      <c r="F94" s="173" t="s">
        <v>99</v>
      </c>
      <c r="G94" s="173" t="s">
        <v>236</v>
      </c>
      <c r="H94" s="173" t="s">
        <v>99</v>
      </c>
      <c r="I94" s="173" t="s">
        <v>236</v>
      </c>
    </row>
    <row r="95" spans="1:9" ht="24.95" customHeight="1" x14ac:dyDescent="0.25">
      <c r="A95" s="535"/>
      <c r="B95" s="453">
        <f>+B53/D38</f>
        <v>0.125</v>
      </c>
      <c r="C95" s="119"/>
      <c r="D95" s="338">
        <v>6.5799999999999997E-2</v>
      </c>
      <c r="E95" s="117"/>
      <c r="F95" s="338">
        <v>6.5799999999999997E-2</v>
      </c>
      <c r="G95" s="118"/>
      <c r="H95" s="124"/>
      <c r="I95" s="118"/>
    </row>
    <row r="96" spans="1:9" ht="80.25" customHeight="1" x14ac:dyDescent="0.25">
      <c r="A96" s="114" t="s">
        <v>259</v>
      </c>
      <c r="B96" s="637"/>
      <c r="C96" s="637"/>
      <c r="D96" s="540"/>
      <c r="E96" s="540"/>
      <c r="F96" s="540"/>
      <c r="G96" s="540"/>
      <c r="H96" s="540"/>
      <c r="I96" s="540"/>
    </row>
    <row r="97" spans="1:9" ht="80.25" customHeight="1" x14ac:dyDescent="0.25">
      <c r="A97" s="114" t="s">
        <v>260</v>
      </c>
      <c r="B97" s="635"/>
      <c r="C97" s="636"/>
      <c r="D97" s="538"/>
      <c r="E97" s="539"/>
      <c r="F97" s="538"/>
      <c r="G97" s="539"/>
      <c r="H97" s="538"/>
      <c r="I97" s="539"/>
    </row>
    <row r="98" spans="1:9" ht="24.95" customHeight="1" x14ac:dyDescent="0.25">
      <c r="A98" s="534" t="s">
        <v>198</v>
      </c>
      <c r="B98" s="173" t="s">
        <v>99</v>
      </c>
      <c r="C98" s="173" t="s">
        <v>236</v>
      </c>
      <c r="D98" s="173" t="s">
        <v>99</v>
      </c>
      <c r="E98" s="173" t="s">
        <v>236</v>
      </c>
      <c r="F98" s="173" t="s">
        <v>99</v>
      </c>
      <c r="G98" s="173" t="s">
        <v>236</v>
      </c>
      <c r="H98" s="173" t="s">
        <v>99</v>
      </c>
      <c r="I98" s="173" t="s">
        <v>236</v>
      </c>
    </row>
    <row r="99" spans="1:9" ht="24.95" customHeight="1" x14ac:dyDescent="0.25">
      <c r="A99" s="535"/>
      <c r="B99" s="453">
        <f>+B55/D38</f>
        <v>9.375E-2</v>
      </c>
      <c r="C99" s="119"/>
      <c r="D99" s="338">
        <v>6.5799999999999997E-2</v>
      </c>
      <c r="E99" s="117"/>
      <c r="F99" s="338">
        <v>6.5799999999999997E-2</v>
      </c>
      <c r="G99" s="118"/>
      <c r="H99" s="124"/>
      <c r="I99" s="118"/>
    </row>
    <row r="100" spans="1:9" ht="80.25" customHeight="1" x14ac:dyDescent="0.25">
      <c r="A100" s="114" t="s">
        <v>259</v>
      </c>
      <c r="B100" s="637"/>
      <c r="C100" s="637"/>
      <c r="D100" s="540"/>
      <c r="E100" s="540"/>
      <c r="F100" s="540"/>
      <c r="G100" s="540"/>
      <c r="H100" s="540"/>
      <c r="I100" s="540"/>
    </row>
    <row r="101" spans="1:9" ht="80.25" customHeight="1" x14ac:dyDescent="0.25">
      <c r="A101" s="114" t="s">
        <v>260</v>
      </c>
      <c r="B101" s="635"/>
      <c r="C101" s="636"/>
      <c r="D101" s="538"/>
      <c r="E101" s="539"/>
      <c r="F101" s="538"/>
      <c r="G101" s="539"/>
      <c r="H101" s="538"/>
      <c r="I101" s="539"/>
    </row>
    <row r="102" spans="1:9" ht="24.95" customHeight="1" x14ac:dyDescent="0.25">
      <c r="A102" s="534" t="s">
        <v>200</v>
      </c>
      <c r="B102" s="173" t="s">
        <v>99</v>
      </c>
      <c r="C102" s="173" t="s">
        <v>236</v>
      </c>
      <c r="D102" s="173" t="s">
        <v>99</v>
      </c>
      <c r="E102" s="173" t="s">
        <v>236</v>
      </c>
      <c r="F102" s="173" t="s">
        <v>99</v>
      </c>
      <c r="G102" s="173" t="s">
        <v>236</v>
      </c>
      <c r="H102" s="173" t="s">
        <v>99</v>
      </c>
      <c r="I102" s="173" t="s">
        <v>236</v>
      </c>
    </row>
    <row r="103" spans="1:9" ht="24.95" customHeight="1" x14ac:dyDescent="0.25">
      <c r="A103" s="535"/>
      <c r="B103" s="453">
        <f>+B57/D38</f>
        <v>0.1046875</v>
      </c>
      <c r="C103" s="119"/>
      <c r="D103" s="338">
        <v>6.5799999999999997E-2</v>
      </c>
      <c r="E103" s="117"/>
      <c r="F103" s="338">
        <v>6.5799999999999997E-2</v>
      </c>
      <c r="G103" s="118"/>
      <c r="H103" s="124"/>
      <c r="I103" s="118"/>
    </row>
    <row r="104" spans="1:9" ht="80.25" customHeight="1" x14ac:dyDescent="0.25">
      <c r="A104" s="114" t="s">
        <v>259</v>
      </c>
      <c r="B104" s="637"/>
      <c r="C104" s="637"/>
      <c r="D104" s="540"/>
      <c r="E104" s="540"/>
      <c r="F104" s="540"/>
      <c r="G104" s="540"/>
      <c r="H104" s="540"/>
      <c r="I104" s="540"/>
    </row>
    <row r="105" spans="1:9" ht="80.25" customHeight="1" x14ac:dyDescent="0.25">
      <c r="A105" s="114" t="s">
        <v>260</v>
      </c>
      <c r="B105" s="635"/>
      <c r="C105" s="636"/>
      <c r="D105" s="538"/>
      <c r="E105" s="539"/>
      <c r="F105" s="538"/>
      <c r="G105" s="539"/>
      <c r="H105" s="538"/>
      <c r="I105" s="539"/>
    </row>
    <row r="106" spans="1:9" ht="24.95" customHeight="1" x14ac:dyDescent="0.25">
      <c r="A106" s="534" t="s">
        <v>201</v>
      </c>
      <c r="B106" s="173" t="s">
        <v>99</v>
      </c>
      <c r="C106" s="173" t="s">
        <v>236</v>
      </c>
      <c r="D106" s="173" t="s">
        <v>99</v>
      </c>
      <c r="E106" s="173" t="s">
        <v>236</v>
      </c>
      <c r="F106" s="173" t="s">
        <v>99</v>
      </c>
      <c r="G106" s="173" t="s">
        <v>236</v>
      </c>
      <c r="H106" s="173" t="s">
        <v>99</v>
      </c>
      <c r="I106" s="173" t="s">
        <v>236</v>
      </c>
    </row>
    <row r="107" spans="1:9" ht="24.95" customHeight="1" x14ac:dyDescent="0.25">
      <c r="A107" s="535"/>
      <c r="B107" s="453">
        <f>+B59/D38</f>
        <v>9.9375000000000005E-2</v>
      </c>
      <c r="C107" s="119"/>
      <c r="D107" s="338">
        <v>6.5799999999999997E-2</v>
      </c>
      <c r="E107" s="117"/>
      <c r="F107" s="338">
        <v>6.5799999999999997E-2</v>
      </c>
      <c r="G107" s="118"/>
      <c r="H107" s="124"/>
      <c r="I107" s="118"/>
    </row>
    <row r="108" spans="1:9" ht="80.25" customHeight="1" x14ac:dyDescent="0.25">
      <c r="A108" s="114" t="s">
        <v>259</v>
      </c>
      <c r="B108" s="637"/>
      <c r="C108" s="637"/>
      <c r="D108" s="540"/>
      <c r="E108" s="540"/>
      <c r="F108" s="540"/>
      <c r="G108" s="540"/>
      <c r="H108" s="540"/>
      <c r="I108" s="540"/>
    </row>
    <row r="109" spans="1:9" ht="80.25" customHeight="1" x14ac:dyDescent="0.25">
      <c r="A109" s="114" t="s">
        <v>260</v>
      </c>
      <c r="B109" s="635"/>
      <c r="C109" s="636"/>
      <c r="D109" s="538"/>
      <c r="E109" s="539"/>
      <c r="F109" s="538"/>
      <c r="G109" s="539"/>
      <c r="H109" s="538"/>
      <c r="I109" s="539"/>
    </row>
    <row r="110" spans="1:9" ht="24.95" customHeight="1" x14ac:dyDescent="0.25">
      <c r="A110" s="534" t="s">
        <v>202</v>
      </c>
      <c r="B110" s="173" t="s">
        <v>99</v>
      </c>
      <c r="C110" s="173" t="s">
        <v>236</v>
      </c>
      <c r="D110" s="173" t="s">
        <v>99</v>
      </c>
      <c r="E110" s="173" t="s">
        <v>236</v>
      </c>
      <c r="F110" s="173" t="s">
        <v>99</v>
      </c>
      <c r="G110" s="173" t="s">
        <v>236</v>
      </c>
      <c r="H110" s="173" t="s">
        <v>99</v>
      </c>
      <c r="I110" s="173" t="s">
        <v>236</v>
      </c>
    </row>
    <row r="111" spans="1:9" ht="24.95" customHeight="1" x14ac:dyDescent="0.25">
      <c r="A111" s="535"/>
      <c r="B111" s="453">
        <f>+B61/D38</f>
        <v>7.7343750000000003E-2</v>
      </c>
      <c r="C111" s="119"/>
      <c r="D111" s="338">
        <v>6.5799999999999997E-2</v>
      </c>
      <c r="E111" s="117"/>
      <c r="F111" s="338">
        <v>6.5799999999999997E-2</v>
      </c>
      <c r="G111" s="118"/>
      <c r="H111" s="124"/>
      <c r="I111" s="118"/>
    </row>
    <row r="112" spans="1:9" ht="80.25" customHeight="1" x14ac:dyDescent="0.25">
      <c r="A112" s="114" t="s">
        <v>259</v>
      </c>
      <c r="B112" s="637"/>
      <c r="C112" s="637"/>
      <c r="D112" s="540"/>
      <c r="E112" s="540"/>
      <c r="F112" s="540"/>
      <c r="G112" s="540"/>
      <c r="H112" s="540"/>
      <c r="I112" s="540"/>
    </row>
    <row r="113" spans="1:9" ht="80.25" customHeight="1" x14ac:dyDescent="0.25">
      <c r="A113" s="114" t="s">
        <v>260</v>
      </c>
      <c r="B113" s="635"/>
      <c r="C113" s="636"/>
      <c r="D113" s="538"/>
      <c r="E113" s="539"/>
      <c r="F113" s="538"/>
      <c r="G113" s="539"/>
      <c r="H113" s="538"/>
      <c r="I113" s="539"/>
    </row>
    <row r="114" spans="1:9" ht="24.95" customHeight="1" x14ac:dyDescent="0.25">
      <c r="A114" s="534" t="s">
        <v>203</v>
      </c>
      <c r="B114" s="173" t="s">
        <v>99</v>
      </c>
      <c r="C114" s="173" t="s">
        <v>236</v>
      </c>
      <c r="D114" s="173" t="s">
        <v>99</v>
      </c>
      <c r="E114" s="173" t="s">
        <v>236</v>
      </c>
      <c r="F114" s="173" t="s">
        <v>99</v>
      </c>
      <c r="G114" s="173" t="s">
        <v>236</v>
      </c>
      <c r="H114" s="173" t="s">
        <v>99</v>
      </c>
      <c r="I114" s="173" t="s">
        <v>236</v>
      </c>
    </row>
    <row r="115" spans="1:9" ht="24.95" customHeight="1" x14ac:dyDescent="0.25">
      <c r="A115" s="535"/>
      <c r="B115" s="453">
        <f>+B63/D38</f>
        <v>6.5468750000000006E-2</v>
      </c>
      <c r="C115" s="313"/>
      <c r="D115" s="338">
        <v>6.5799999999999997E-2</v>
      </c>
      <c r="E115" s="313"/>
      <c r="F115" s="338">
        <v>6.5799999999999997E-2</v>
      </c>
      <c r="G115" s="314"/>
      <c r="H115" s="313"/>
      <c r="I115" s="314"/>
    </row>
    <row r="116" spans="1:9" ht="80.25" customHeight="1" x14ac:dyDescent="0.25">
      <c r="A116" s="114" t="s">
        <v>259</v>
      </c>
      <c r="B116" s="634"/>
      <c r="C116" s="634"/>
      <c r="D116" s="622"/>
      <c r="E116" s="622"/>
      <c r="F116" s="622"/>
      <c r="G116" s="622"/>
      <c r="H116" s="622"/>
      <c r="I116" s="622"/>
    </row>
    <row r="117" spans="1:9" ht="80.25" customHeight="1" x14ac:dyDescent="0.25">
      <c r="A117" s="114" t="s">
        <v>260</v>
      </c>
      <c r="B117" s="635"/>
      <c r="C117" s="636"/>
      <c r="D117" s="538"/>
      <c r="E117" s="539"/>
      <c r="F117" s="538"/>
      <c r="G117" s="539"/>
      <c r="H117" s="538"/>
      <c r="I117" s="539"/>
    </row>
    <row r="118" spans="1:9" ht="16.5" x14ac:dyDescent="0.25">
      <c r="A118" s="115" t="s">
        <v>261</v>
      </c>
      <c r="B118" s="399">
        <f>(B71+B75+B79+B83+B87+B91+B95+B99+B103+B107+B111+B115)</f>
        <v>1</v>
      </c>
      <c r="C118" s="399">
        <f t="shared" ref="C118:I118" si="1">(C71+C75+C79+C83+C87+C91+C95+C99+C103+C107+C111+C115)</f>
        <v>0</v>
      </c>
      <c r="D118" s="120">
        <f>(D71+D75+D79+D83+D87+D91+D95+D99+D103+D107+D111+D115)</f>
        <v>1.0000999999999998</v>
      </c>
      <c r="E118" s="120">
        <f t="shared" si="1"/>
        <v>0</v>
      </c>
      <c r="F118" s="120">
        <f t="shared" si="1"/>
        <v>1.0000999999999998</v>
      </c>
      <c r="G118" s="120">
        <f t="shared" si="1"/>
        <v>0</v>
      </c>
      <c r="H118" s="120">
        <f t="shared" si="1"/>
        <v>0</v>
      </c>
      <c r="I118" s="120">
        <f t="shared" si="1"/>
        <v>0</v>
      </c>
    </row>
    <row r="123" spans="1:9" ht="37.5" customHeight="1" x14ac:dyDescent="0.25"/>
    <row r="124" spans="1:9" ht="19.5" customHeight="1" x14ac:dyDescent="0.25"/>
    <row r="125" spans="1:9" ht="19.5" customHeight="1" x14ac:dyDescent="0.25"/>
    <row r="126" spans="1:9" ht="34.5" customHeight="1" x14ac:dyDescent="0.25"/>
    <row r="127" spans="1:9" ht="15" customHeight="1" x14ac:dyDescent="0.25"/>
    <row r="128" spans="1:9" ht="15.75" customHeight="1" x14ac:dyDescent="0.25"/>
  </sheetData>
  <mergeCells count="211">
    <mergeCell ref="B6:K6"/>
    <mergeCell ref="M6:O6"/>
    <mergeCell ref="A1:A4"/>
    <mergeCell ref="B1:L1"/>
    <mergeCell ref="M1:O1"/>
    <mergeCell ref="B2:L2"/>
    <mergeCell ref="M2:O2"/>
    <mergeCell ref="B3:L3"/>
    <mergeCell ref="M3:O3"/>
    <mergeCell ref="B4:L4"/>
    <mergeCell ref="M4:O4"/>
    <mergeCell ref="B17:F17"/>
    <mergeCell ref="G17:H17"/>
    <mergeCell ref="I17:O17"/>
    <mergeCell ref="B19:E19"/>
    <mergeCell ref="G19:I19"/>
    <mergeCell ref="K19:O19"/>
    <mergeCell ref="A8:A10"/>
    <mergeCell ref="J8:K10"/>
    <mergeCell ref="M8:O8"/>
    <mergeCell ref="M9:O9"/>
    <mergeCell ref="M10:O10"/>
    <mergeCell ref="A13:A15"/>
    <mergeCell ref="B13:O15"/>
    <mergeCell ref="B39:C39"/>
    <mergeCell ref="D39:I39"/>
    <mergeCell ref="A40:A41"/>
    <mergeCell ref="D40:E40"/>
    <mergeCell ref="F40:G40"/>
    <mergeCell ref="D41:E41"/>
    <mergeCell ref="F41:G41"/>
    <mergeCell ref="C20:O20"/>
    <mergeCell ref="A23:O23"/>
    <mergeCell ref="A24:O24"/>
    <mergeCell ref="A35:I35"/>
    <mergeCell ref="B36:I36"/>
    <mergeCell ref="A37:A38"/>
    <mergeCell ref="G37:G38"/>
    <mergeCell ref="H37:I38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A60:A61"/>
    <mergeCell ref="D60:E60"/>
    <mergeCell ref="F60:G60"/>
    <mergeCell ref="D61:E61"/>
    <mergeCell ref="F61:G61"/>
    <mergeCell ref="B68:C68"/>
    <mergeCell ref="D68:E68"/>
    <mergeCell ref="F68:G68"/>
    <mergeCell ref="H68:I68"/>
    <mergeCell ref="B69:C69"/>
    <mergeCell ref="D69:E69"/>
    <mergeCell ref="F69:G69"/>
    <mergeCell ref="H69:I69"/>
    <mergeCell ref="A62:A63"/>
    <mergeCell ref="D62:E62"/>
    <mergeCell ref="F62:G62"/>
    <mergeCell ref="D63:E63"/>
    <mergeCell ref="F63:G63"/>
    <mergeCell ref="A67:I67"/>
    <mergeCell ref="A70:A71"/>
    <mergeCell ref="B72:C72"/>
    <mergeCell ref="D72:E72"/>
    <mergeCell ref="F72:G72"/>
    <mergeCell ref="H72:I72"/>
    <mergeCell ref="B73:C73"/>
    <mergeCell ref="D73:E73"/>
    <mergeCell ref="F73:G73"/>
    <mergeCell ref="H73:I73"/>
    <mergeCell ref="A74:A75"/>
    <mergeCell ref="B76:C76"/>
    <mergeCell ref="D76:E76"/>
    <mergeCell ref="F76:G76"/>
    <mergeCell ref="H76:I76"/>
    <mergeCell ref="B77:C77"/>
    <mergeCell ref="D77:E77"/>
    <mergeCell ref="F77:G77"/>
    <mergeCell ref="H77:I77"/>
    <mergeCell ref="A78:A79"/>
    <mergeCell ref="B80:C80"/>
    <mergeCell ref="D80:E80"/>
    <mergeCell ref="F80:G80"/>
    <mergeCell ref="H80:I80"/>
    <mergeCell ref="B81:C81"/>
    <mergeCell ref="D81:E81"/>
    <mergeCell ref="F81:G81"/>
    <mergeCell ref="H81:I81"/>
    <mergeCell ref="A82:A83"/>
    <mergeCell ref="B84:C84"/>
    <mergeCell ref="D84:E84"/>
    <mergeCell ref="F84:G84"/>
    <mergeCell ref="H84:I84"/>
    <mergeCell ref="B85:C85"/>
    <mergeCell ref="D85:E85"/>
    <mergeCell ref="F85:G85"/>
    <mergeCell ref="H85:I85"/>
    <mergeCell ref="A86:A87"/>
    <mergeCell ref="B88:C88"/>
    <mergeCell ref="D88:E88"/>
    <mergeCell ref="F88:G88"/>
    <mergeCell ref="H88:I88"/>
    <mergeCell ref="B89:C89"/>
    <mergeCell ref="D89:E89"/>
    <mergeCell ref="F89:G89"/>
    <mergeCell ref="H89:I89"/>
    <mergeCell ref="A90:A91"/>
    <mergeCell ref="B92:C92"/>
    <mergeCell ref="D92:E92"/>
    <mergeCell ref="F92:G92"/>
    <mergeCell ref="H92:I92"/>
    <mergeCell ref="B93:C93"/>
    <mergeCell ref="D93:E93"/>
    <mergeCell ref="F93:G93"/>
    <mergeCell ref="H93:I93"/>
    <mergeCell ref="A94:A95"/>
    <mergeCell ref="B96:C96"/>
    <mergeCell ref="D96:E96"/>
    <mergeCell ref="F96:G96"/>
    <mergeCell ref="H96:I96"/>
    <mergeCell ref="B97:C97"/>
    <mergeCell ref="D97:E97"/>
    <mergeCell ref="F97:G97"/>
    <mergeCell ref="H97:I97"/>
    <mergeCell ref="A98:A99"/>
    <mergeCell ref="B100:C100"/>
    <mergeCell ref="D100:E100"/>
    <mergeCell ref="F100:G100"/>
    <mergeCell ref="H100:I100"/>
    <mergeCell ref="B101:C101"/>
    <mergeCell ref="D101:E101"/>
    <mergeCell ref="F101:G101"/>
    <mergeCell ref="H101:I101"/>
    <mergeCell ref="A102:A103"/>
    <mergeCell ref="B104:C104"/>
    <mergeCell ref="D104:E104"/>
    <mergeCell ref="F104:G104"/>
    <mergeCell ref="H104:I104"/>
    <mergeCell ref="B105:C105"/>
    <mergeCell ref="D105:E105"/>
    <mergeCell ref="F105:G105"/>
    <mergeCell ref="H105:I105"/>
    <mergeCell ref="A106:A107"/>
    <mergeCell ref="B108:C108"/>
    <mergeCell ref="D108:E108"/>
    <mergeCell ref="F108:G108"/>
    <mergeCell ref="H108:I108"/>
    <mergeCell ref="B109:C109"/>
    <mergeCell ref="D109:E109"/>
    <mergeCell ref="F109:G109"/>
    <mergeCell ref="H109:I109"/>
    <mergeCell ref="A110:A111"/>
    <mergeCell ref="B112:C112"/>
    <mergeCell ref="D112:E112"/>
    <mergeCell ref="F112:G112"/>
    <mergeCell ref="H112:I112"/>
    <mergeCell ref="B113:C113"/>
    <mergeCell ref="D113:E113"/>
    <mergeCell ref="F113:G113"/>
    <mergeCell ref="H113:I113"/>
    <mergeCell ref="A114:A115"/>
    <mergeCell ref="B116:C116"/>
    <mergeCell ref="D116:E116"/>
    <mergeCell ref="F116:G116"/>
    <mergeCell ref="H116:I116"/>
    <mergeCell ref="B117:C117"/>
    <mergeCell ref="D117:E117"/>
    <mergeCell ref="F117:G117"/>
    <mergeCell ref="H117:I117"/>
  </mergeCells>
  <pageMargins left="0.25" right="0.25" top="0.75" bottom="0.75" header="0.3" footer="0.3"/>
  <pageSetup scale="10" orientation="landscape" r:id="rId1"/>
  <rowBreaks count="1" manualBreakCount="1">
    <brk id="105" max="14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E64E92-D6C5-492F-8C35-A930647CE55B}">
          <x14:formula1>
            <xm:f>Listas!$B$2:$B$4</xm:f>
          </x14:formula1>
          <xm:sqref>H37:I38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0425-F66A-44EB-A328-4E9F60F3B225}">
  <sheetPr>
    <tabColor theme="5" tint="0.59999389629810485"/>
  </sheetPr>
  <dimension ref="A1:O128"/>
  <sheetViews>
    <sheetView showGridLines="0" view="pageBreakPreview" topLeftCell="F1" zoomScale="85" zoomScaleNormal="70" zoomScaleSheetLayoutView="85" workbookViewId="0">
      <selection activeCell="M1" sqref="M1:O4"/>
    </sheetView>
  </sheetViews>
  <sheetFormatPr baseColWidth="10" defaultColWidth="10.85546875" defaultRowHeight="14.25" x14ac:dyDescent="0.25"/>
  <cols>
    <col min="1" max="1" width="49.7109375" style="68" customWidth="1"/>
    <col min="2" max="3" width="35.7109375" style="68" customWidth="1"/>
    <col min="4" max="4" width="35.7109375" style="397" customWidth="1"/>
    <col min="5" max="13" width="35.7109375" style="68" customWidth="1"/>
    <col min="14" max="15" width="18.140625" style="68" customWidth="1"/>
    <col min="16" max="16" width="8.42578125" style="68" customWidth="1"/>
    <col min="17" max="17" width="18.42578125" style="68" bestFit="1" customWidth="1"/>
    <col min="18" max="18" width="5.7109375" style="68" customWidth="1"/>
    <col min="19" max="19" width="18.42578125" style="68" bestFit="1" customWidth="1"/>
    <col min="20" max="20" width="4.7109375" style="68" customWidth="1"/>
    <col min="21" max="21" width="23" style="68" bestFit="1" customWidth="1"/>
    <col min="22" max="22" width="10.85546875" style="68"/>
    <col min="23" max="23" width="18.42578125" style="68" bestFit="1" customWidth="1"/>
    <col min="24" max="24" width="16.140625" style="68" customWidth="1"/>
    <col min="25" max="16384" width="10.85546875" style="68"/>
  </cols>
  <sheetData>
    <row r="1" spans="1:15" s="157" customFormat="1" ht="32.25" customHeight="1" thickBot="1" x14ac:dyDescent="0.3">
      <c r="A1" s="585"/>
      <c r="B1" s="565" t="s">
        <v>182</v>
      </c>
      <c r="C1" s="566"/>
      <c r="D1" s="566"/>
      <c r="E1" s="566"/>
      <c r="F1" s="566"/>
      <c r="G1" s="566"/>
      <c r="H1" s="566"/>
      <c r="I1" s="566"/>
      <c r="J1" s="566"/>
      <c r="K1" s="566"/>
      <c r="L1" s="567"/>
      <c r="M1" s="907" t="s">
        <v>723</v>
      </c>
      <c r="N1" s="938"/>
      <c r="O1" s="906"/>
    </row>
    <row r="2" spans="1:15" s="157" customFormat="1" ht="30.75" customHeight="1" thickBot="1" x14ac:dyDescent="0.3">
      <c r="A2" s="586"/>
      <c r="B2" s="568" t="s">
        <v>183</v>
      </c>
      <c r="C2" s="569"/>
      <c r="D2" s="569"/>
      <c r="E2" s="569"/>
      <c r="F2" s="569"/>
      <c r="G2" s="569"/>
      <c r="H2" s="569"/>
      <c r="I2" s="569"/>
      <c r="J2" s="569"/>
      <c r="K2" s="569"/>
      <c r="L2" s="570"/>
      <c r="M2" s="907" t="s">
        <v>724</v>
      </c>
      <c r="N2" s="938"/>
      <c r="O2" s="906"/>
    </row>
    <row r="3" spans="1:15" s="157" customFormat="1" ht="24" customHeight="1" thickBot="1" x14ac:dyDescent="0.3">
      <c r="A3" s="586"/>
      <c r="B3" s="568" t="s">
        <v>184</v>
      </c>
      <c r="C3" s="569"/>
      <c r="D3" s="569"/>
      <c r="E3" s="569"/>
      <c r="F3" s="569"/>
      <c r="G3" s="569"/>
      <c r="H3" s="569"/>
      <c r="I3" s="569"/>
      <c r="J3" s="569"/>
      <c r="K3" s="569"/>
      <c r="L3" s="570"/>
      <c r="M3" s="907" t="s">
        <v>725</v>
      </c>
      <c r="N3" s="938"/>
      <c r="O3" s="906"/>
    </row>
    <row r="4" spans="1:15" s="157" customFormat="1" ht="21.75" customHeight="1" thickBot="1" x14ac:dyDescent="0.3">
      <c r="A4" s="587"/>
      <c r="B4" s="571" t="s">
        <v>185</v>
      </c>
      <c r="C4" s="572"/>
      <c r="D4" s="572"/>
      <c r="E4" s="572"/>
      <c r="F4" s="572"/>
      <c r="G4" s="572"/>
      <c r="H4" s="572"/>
      <c r="I4" s="572"/>
      <c r="J4" s="572"/>
      <c r="K4" s="572"/>
      <c r="L4" s="573"/>
      <c r="M4" s="907" t="s">
        <v>735</v>
      </c>
      <c r="N4" s="938"/>
      <c r="O4" s="906"/>
    </row>
    <row r="5" spans="1:15" s="157" customFormat="1" ht="21.75" customHeight="1" thickBot="1" x14ac:dyDescent="0.3">
      <c r="A5" s="897"/>
      <c r="B5" s="886"/>
      <c r="C5" s="886"/>
      <c r="D5" s="886"/>
      <c r="E5" s="886"/>
      <c r="F5" s="886"/>
      <c r="G5" s="886"/>
      <c r="H5" s="886"/>
      <c r="I5" s="886"/>
      <c r="J5" s="886"/>
      <c r="K5" s="886"/>
      <c r="L5" s="886"/>
      <c r="M5" s="160"/>
      <c r="N5" s="160"/>
      <c r="O5" s="160"/>
    </row>
    <row r="6" spans="1:15" s="157" customFormat="1" ht="21.75" customHeight="1" thickBot="1" x14ac:dyDescent="0.3">
      <c r="A6" s="896" t="s">
        <v>721</v>
      </c>
      <c r="B6" s="891" t="s">
        <v>337</v>
      </c>
      <c r="C6" s="890"/>
      <c r="D6" s="890"/>
      <c r="E6" s="890"/>
      <c r="F6" s="890"/>
      <c r="G6" s="890"/>
      <c r="H6" s="890"/>
      <c r="I6" s="890"/>
      <c r="J6" s="890"/>
      <c r="K6" s="893"/>
      <c r="L6" s="898" t="s">
        <v>722</v>
      </c>
      <c r="M6" s="892">
        <v>2024110010300</v>
      </c>
      <c r="N6" s="889"/>
      <c r="O6" s="888"/>
    </row>
    <row r="7" spans="1:15" s="157" customFormat="1" ht="21.75" customHeight="1" thickBot="1" x14ac:dyDescent="0.3">
      <c r="A7" s="158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60"/>
      <c r="N7" s="160"/>
      <c r="O7" s="160"/>
    </row>
    <row r="8" spans="1:15" s="157" customFormat="1" ht="21.75" customHeight="1" thickBot="1" x14ac:dyDescent="0.3">
      <c r="A8" s="589" t="s">
        <v>187</v>
      </c>
      <c r="B8" s="281" t="s">
        <v>188</v>
      </c>
      <c r="C8" s="229"/>
      <c r="D8" s="281" t="s">
        <v>190</v>
      </c>
      <c r="E8" s="230"/>
      <c r="F8" s="281" t="s">
        <v>191</v>
      </c>
      <c r="G8" s="230"/>
      <c r="H8" s="281" t="s">
        <v>192</v>
      </c>
      <c r="I8" s="231"/>
      <c r="J8" s="553" t="s">
        <v>193</v>
      </c>
      <c r="K8" s="588"/>
      <c r="L8" s="280" t="s">
        <v>194</v>
      </c>
      <c r="M8" s="550" t="s">
        <v>189</v>
      </c>
      <c r="N8" s="550"/>
      <c r="O8" s="550"/>
    </row>
    <row r="9" spans="1:15" s="157" customFormat="1" ht="21.75" customHeight="1" thickBot="1" x14ac:dyDescent="0.3">
      <c r="A9" s="589"/>
      <c r="B9" s="282" t="s">
        <v>195</v>
      </c>
      <c r="C9" s="232"/>
      <c r="D9" s="281" t="s">
        <v>196</v>
      </c>
      <c r="E9" s="233"/>
      <c r="F9" s="281" t="s">
        <v>197</v>
      </c>
      <c r="G9" s="233"/>
      <c r="H9" s="281" t="s">
        <v>198</v>
      </c>
      <c r="I9" s="231"/>
      <c r="J9" s="553"/>
      <c r="K9" s="588"/>
      <c r="L9" s="280" t="s">
        <v>199</v>
      </c>
      <c r="M9" s="550"/>
      <c r="N9" s="550"/>
      <c r="O9" s="550"/>
    </row>
    <row r="10" spans="1:15" s="157" customFormat="1" ht="21.75" customHeight="1" thickBot="1" x14ac:dyDescent="0.3">
      <c r="A10" s="589"/>
      <c r="B10" s="281" t="s">
        <v>200</v>
      </c>
      <c r="C10" s="229"/>
      <c r="D10" s="281" t="s">
        <v>201</v>
      </c>
      <c r="E10" s="233"/>
      <c r="F10" s="281" t="s">
        <v>202</v>
      </c>
      <c r="G10" s="233"/>
      <c r="H10" s="281" t="s">
        <v>203</v>
      </c>
      <c r="I10" s="231"/>
      <c r="J10" s="553"/>
      <c r="K10" s="588"/>
      <c r="L10" s="280" t="s">
        <v>204</v>
      </c>
      <c r="M10" s="550"/>
      <c r="N10" s="550"/>
      <c r="O10" s="550"/>
    </row>
    <row r="11" spans="1:15" s="157" customFormat="1" ht="21.75" customHeight="1" x14ac:dyDescent="0.25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60"/>
      <c r="N11" s="160"/>
      <c r="O11" s="160"/>
    </row>
    <row r="12" spans="1:15" ht="15" customHeight="1" thickBot="1" x14ac:dyDescent="0.3">
      <c r="A12" s="73"/>
      <c r="B12" s="74"/>
      <c r="C12" s="74"/>
      <c r="D12" s="392"/>
      <c r="E12" s="75"/>
      <c r="F12" s="75"/>
      <c r="G12" s="386"/>
      <c r="H12" s="386"/>
      <c r="I12" s="77"/>
      <c r="J12" s="77"/>
      <c r="K12" s="74"/>
      <c r="L12" s="74"/>
      <c r="M12" s="74"/>
      <c r="N12" s="74"/>
      <c r="O12" s="74"/>
    </row>
    <row r="13" spans="1:15" ht="15" customHeight="1" x14ac:dyDescent="0.25">
      <c r="A13" s="592" t="s">
        <v>205</v>
      </c>
      <c r="B13" s="574" t="s">
        <v>716</v>
      </c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6"/>
    </row>
    <row r="14" spans="1:15" ht="15" customHeight="1" x14ac:dyDescent="0.25">
      <c r="A14" s="593"/>
      <c r="B14" s="577"/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9"/>
    </row>
    <row r="15" spans="1:15" ht="15" customHeight="1" thickBot="1" x14ac:dyDescent="0.3">
      <c r="A15" s="594"/>
      <c r="B15" s="580"/>
      <c r="C15" s="581"/>
      <c r="D15" s="581"/>
      <c r="E15" s="581"/>
      <c r="F15" s="581"/>
      <c r="G15" s="581"/>
      <c r="H15" s="581"/>
      <c r="I15" s="581"/>
      <c r="J15" s="581"/>
      <c r="K15" s="581"/>
      <c r="L15" s="581"/>
      <c r="M15" s="581"/>
      <c r="N15" s="581"/>
      <c r="O15" s="582"/>
    </row>
    <row r="16" spans="1:15" ht="9" customHeight="1" thickBot="1" x14ac:dyDescent="0.3">
      <c r="A16" s="81"/>
      <c r="B16" s="156"/>
      <c r="C16" s="82"/>
      <c r="D16" s="82"/>
      <c r="E16" s="82"/>
      <c r="F16" s="82"/>
      <c r="G16" s="83"/>
      <c r="H16" s="83"/>
      <c r="I16" s="83"/>
      <c r="J16" s="83"/>
      <c r="K16" s="83"/>
      <c r="L16" s="84"/>
      <c r="M16" s="84"/>
      <c r="N16" s="84"/>
      <c r="O16" s="84"/>
    </row>
    <row r="17" spans="1:15" s="85" customFormat="1" ht="37.5" customHeight="1" x14ac:dyDescent="0.25">
      <c r="A17" s="127" t="s">
        <v>207</v>
      </c>
      <c r="B17" s="583" t="s">
        <v>264</v>
      </c>
      <c r="C17" s="583"/>
      <c r="D17" s="583"/>
      <c r="E17" s="583"/>
      <c r="F17" s="583"/>
      <c r="G17" s="589" t="s">
        <v>209</v>
      </c>
      <c r="H17" s="589"/>
      <c r="I17" s="584" t="s">
        <v>678</v>
      </c>
      <c r="J17" s="584"/>
      <c r="K17" s="584"/>
      <c r="L17" s="584"/>
      <c r="M17" s="584"/>
      <c r="N17" s="584"/>
      <c r="O17" s="584"/>
    </row>
    <row r="18" spans="1:15" ht="9" customHeight="1" thickBot="1" x14ac:dyDescent="0.3">
      <c r="A18" s="81"/>
      <c r="B18" s="83"/>
      <c r="C18" s="82"/>
      <c r="D18" s="82"/>
      <c r="E18" s="82"/>
      <c r="F18" s="82"/>
      <c r="G18" s="83"/>
      <c r="H18" s="83"/>
      <c r="I18" s="83"/>
      <c r="J18" s="83"/>
      <c r="K18" s="83"/>
      <c r="L18" s="84"/>
      <c r="M18" s="84"/>
      <c r="N18" s="84"/>
      <c r="O18" s="84"/>
    </row>
    <row r="19" spans="1:15" ht="56.25" customHeight="1" thickBot="1" x14ac:dyDescent="0.3">
      <c r="A19" s="127" t="s">
        <v>211</v>
      </c>
      <c r="B19" s="583" t="s">
        <v>212</v>
      </c>
      <c r="C19" s="583"/>
      <c r="D19" s="583"/>
      <c r="E19" s="583"/>
      <c r="F19" s="127" t="s">
        <v>213</v>
      </c>
      <c r="G19" s="590" t="s">
        <v>214</v>
      </c>
      <c r="H19" s="590"/>
      <c r="I19" s="590"/>
      <c r="J19" s="127" t="s">
        <v>215</v>
      </c>
      <c r="K19" s="583" t="s">
        <v>720</v>
      </c>
      <c r="L19" s="583"/>
      <c r="M19" s="583"/>
      <c r="N19" s="583"/>
      <c r="O19" s="583"/>
    </row>
    <row r="20" spans="1:15" ht="9" customHeight="1" x14ac:dyDescent="0.25">
      <c r="A20" s="72"/>
      <c r="B20" s="69"/>
      <c r="C20" s="591"/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</row>
    <row r="22" spans="1:15" ht="16.5" customHeight="1" thickBot="1" x14ac:dyDescent="0.3">
      <c r="A22" s="154"/>
      <c r="B22" s="155"/>
      <c r="C22" s="155"/>
      <c r="D22" s="393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</row>
    <row r="23" spans="1:15" ht="32.1" customHeight="1" thickBot="1" x14ac:dyDescent="0.3">
      <c r="A23" s="551" t="s">
        <v>217</v>
      </c>
      <c r="B23" s="552"/>
      <c r="C23" s="552"/>
      <c r="D23" s="552"/>
      <c r="E23" s="552"/>
      <c r="F23" s="552"/>
      <c r="G23" s="552"/>
      <c r="H23" s="552"/>
      <c r="I23" s="552"/>
      <c r="J23" s="552"/>
      <c r="K23" s="552"/>
      <c r="L23" s="552"/>
      <c r="M23" s="552"/>
      <c r="N23" s="552"/>
      <c r="O23" s="553"/>
    </row>
    <row r="24" spans="1:15" ht="32.1" customHeight="1" thickBot="1" x14ac:dyDescent="0.3">
      <c r="A24" s="551" t="s">
        <v>218</v>
      </c>
      <c r="B24" s="552"/>
      <c r="C24" s="552"/>
      <c r="D24" s="552"/>
      <c r="E24" s="552"/>
      <c r="F24" s="552"/>
      <c r="G24" s="552"/>
      <c r="H24" s="552"/>
      <c r="I24" s="552"/>
      <c r="J24" s="552"/>
      <c r="K24" s="552"/>
      <c r="L24" s="552"/>
      <c r="M24" s="646"/>
      <c r="N24" s="646"/>
      <c r="O24" s="553"/>
    </row>
    <row r="25" spans="1:15" ht="32.1" customHeight="1" thickBot="1" x14ac:dyDescent="0.3">
      <c r="A25" s="96"/>
      <c r="B25" s="415" t="s">
        <v>188</v>
      </c>
      <c r="C25" s="415" t="s">
        <v>190</v>
      </c>
      <c r="D25" s="415" t="s">
        <v>191</v>
      </c>
      <c r="E25" s="415" t="s">
        <v>192</v>
      </c>
      <c r="F25" s="415" t="s">
        <v>195</v>
      </c>
      <c r="G25" s="415" t="s">
        <v>196</v>
      </c>
      <c r="H25" s="415" t="s">
        <v>197</v>
      </c>
      <c r="I25" s="415" t="s">
        <v>198</v>
      </c>
      <c r="J25" s="415" t="s">
        <v>200</v>
      </c>
      <c r="K25" s="415" t="s">
        <v>201</v>
      </c>
      <c r="L25" s="416" t="s">
        <v>202</v>
      </c>
      <c r="M25" s="417" t="s">
        <v>203</v>
      </c>
      <c r="N25" s="414" t="s">
        <v>219</v>
      </c>
      <c r="O25" s="418" t="s">
        <v>220</v>
      </c>
    </row>
    <row r="26" spans="1:15" ht="32.1" customHeight="1" x14ac:dyDescent="0.25">
      <c r="A26" s="419" t="s">
        <v>221</v>
      </c>
      <c r="B26" s="88">
        <f>714220000+49334000</f>
        <v>763554000</v>
      </c>
      <c r="C26" s="88"/>
      <c r="D26" s="420"/>
      <c r="E26" s="88"/>
      <c r="F26" s="88"/>
      <c r="G26" s="88">
        <v>34236000</v>
      </c>
      <c r="H26" s="88">
        <v>51082300</v>
      </c>
      <c r="I26" s="88">
        <v>22824000</v>
      </c>
      <c r="J26" s="88"/>
      <c r="K26" s="88"/>
      <c r="L26" s="88"/>
      <c r="M26" s="88"/>
      <c r="N26" s="454">
        <f>SUM(B26:M26)</f>
        <v>871696300</v>
      </c>
      <c r="O26" s="89"/>
    </row>
    <row r="27" spans="1:15" ht="32.1" customHeight="1" x14ac:dyDescent="0.25">
      <c r="A27" s="90" t="s">
        <v>222</v>
      </c>
      <c r="B27" s="91"/>
      <c r="C27" s="91"/>
      <c r="D27" s="394"/>
      <c r="E27" s="91"/>
      <c r="F27" s="91"/>
      <c r="G27" s="91"/>
      <c r="H27" s="91"/>
      <c r="I27" s="91"/>
      <c r="J27" s="91"/>
      <c r="K27" s="91"/>
      <c r="L27" s="91"/>
      <c r="M27" s="91"/>
      <c r="N27" s="91">
        <f t="shared" ref="N27:N31" si="0">SUM(B27:M27)</f>
        <v>0</v>
      </c>
      <c r="O27" s="126">
        <f>+(B27+C27+D27+E27+F27+G27+H27+I27+J27+K27+L27+M27)/N26</f>
        <v>0</v>
      </c>
    </row>
    <row r="28" spans="1:15" ht="32.1" customHeight="1" x14ac:dyDescent="0.25">
      <c r="A28" s="90" t="s">
        <v>223</v>
      </c>
      <c r="B28" s="91"/>
      <c r="C28" s="91"/>
      <c r="D28" s="394"/>
      <c r="E28" s="91"/>
      <c r="F28" s="91"/>
      <c r="G28" s="91"/>
      <c r="H28" s="91"/>
      <c r="I28" s="91"/>
      <c r="J28" s="91"/>
      <c r="K28" s="91"/>
      <c r="L28" s="91"/>
      <c r="M28" s="91"/>
      <c r="N28" s="91">
        <f t="shared" si="0"/>
        <v>0</v>
      </c>
      <c r="O28" s="126"/>
    </row>
    <row r="29" spans="1:15" ht="32.1" customHeight="1" x14ac:dyDescent="0.25">
      <c r="A29" s="90" t="s">
        <v>224</v>
      </c>
      <c r="B29" s="91">
        <v>490700</v>
      </c>
      <c r="C29" s="91">
        <v>17518500</v>
      </c>
      <c r="D29" s="394">
        <v>14721000</v>
      </c>
      <c r="E29" s="394">
        <v>14721000</v>
      </c>
      <c r="F29" s="394">
        <v>14721000</v>
      </c>
      <c r="G29" s="394">
        <v>14721000</v>
      </c>
      <c r="H29" s="394">
        <v>14721000</v>
      </c>
      <c r="I29" s="91">
        <v>14230300</v>
      </c>
      <c r="J29" s="91"/>
      <c r="K29" s="91"/>
      <c r="L29" s="91"/>
      <c r="M29" s="91"/>
      <c r="N29" s="450">
        <f t="shared" si="0"/>
        <v>105844500</v>
      </c>
      <c r="O29" s="92"/>
    </row>
    <row r="30" spans="1:15" ht="32.1" customHeight="1" x14ac:dyDescent="0.25">
      <c r="A30" s="90" t="s">
        <v>225</v>
      </c>
      <c r="B30" s="91"/>
      <c r="C30" s="91"/>
      <c r="D30" s="394"/>
      <c r="E30" s="91"/>
      <c r="F30" s="91"/>
      <c r="G30" s="91"/>
      <c r="H30" s="91"/>
      <c r="I30" s="91"/>
      <c r="J30" s="91"/>
      <c r="K30" s="91"/>
      <c r="L30" s="91"/>
      <c r="M30" s="91"/>
      <c r="N30" s="91">
        <f t="shared" si="0"/>
        <v>0</v>
      </c>
      <c r="O30" s="92"/>
    </row>
    <row r="31" spans="1:15" ht="32.1" customHeight="1" thickBot="1" x14ac:dyDescent="0.3">
      <c r="A31" s="93" t="s">
        <v>226</v>
      </c>
      <c r="B31" s="94"/>
      <c r="C31" s="94"/>
      <c r="D31" s="395"/>
      <c r="E31" s="94"/>
      <c r="F31" s="94"/>
      <c r="G31" s="94"/>
      <c r="H31" s="94"/>
      <c r="I31" s="94"/>
      <c r="J31" s="94"/>
      <c r="K31" s="94"/>
      <c r="L31" s="94"/>
      <c r="M31" s="94"/>
      <c r="N31" s="94">
        <f t="shared" si="0"/>
        <v>0</v>
      </c>
      <c r="O31" s="97"/>
    </row>
    <row r="32" spans="1:15" s="95" customFormat="1" ht="16.5" customHeight="1" x14ac:dyDescent="0.2">
      <c r="D32" s="396"/>
    </row>
    <row r="33" spans="1:10" s="95" customFormat="1" ht="17.25" customHeight="1" x14ac:dyDescent="0.2">
      <c r="C33" s="95">
        <v>3728</v>
      </c>
      <c r="D33" s="448">
        <v>228</v>
      </c>
      <c r="E33" s="441">
        <f>+E38-D33</f>
        <v>1107</v>
      </c>
    </row>
    <row r="34" spans="1:10" ht="5.25" customHeight="1" thickBot="1" x14ac:dyDescent="0.3"/>
    <row r="35" spans="1:10" ht="48" customHeight="1" thickBot="1" x14ac:dyDescent="0.3">
      <c r="A35" s="599" t="s">
        <v>227</v>
      </c>
      <c r="B35" s="600"/>
      <c r="C35" s="600"/>
      <c r="D35" s="600"/>
      <c r="E35" s="600"/>
      <c r="F35" s="600"/>
      <c r="G35" s="600"/>
      <c r="H35" s="600"/>
      <c r="I35" s="601"/>
      <c r="J35" s="100"/>
    </row>
    <row r="36" spans="1:10" ht="50.25" customHeight="1" thickBot="1" x14ac:dyDescent="0.3">
      <c r="A36" s="109" t="s">
        <v>228</v>
      </c>
      <c r="B36" s="602" t="str">
        <f>+B13</f>
        <v>Gestionar 9500 activaciones de rutas y servicios de la oferta distrital para la atención integral a mujeres</v>
      </c>
      <c r="C36" s="603"/>
      <c r="D36" s="603"/>
      <c r="E36" s="603"/>
      <c r="F36" s="603"/>
      <c r="G36" s="603"/>
      <c r="H36" s="603"/>
      <c r="I36" s="604"/>
      <c r="J36" s="98"/>
    </row>
    <row r="37" spans="1:10" ht="18.75" customHeight="1" thickBot="1" x14ac:dyDescent="0.3">
      <c r="A37" s="612" t="s">
        <v>229</v>
      </c>
      <c r="B37" s="165">
        <v>2024</v>
      </c>
      <c r="C37" s="165">
        <v>2025</v>
      </c>
      <c r="D37" s="398">
        <v>2026</v>
      </c>
      <c r="E37" s="165">
        <v>2027</v>
      </c>
      <c r="F37" s="165" t="s">
        <v>230</v>
      </c>
      <c r="G37" s="614" t="s">
        <v>231</v>
      </c>
      <c r="H37" s="614" t="s">
        <v>21</v>
      </c>
      <c r="I37" s="614"/>
      <c r="J37" s="98"/>
    </row>
    <row r="38" spans="1:10" ht="50.25" customHeight="1" thickBot="1" x14ac:dyDescent="0.3">
      <c r="A38" s="613"/>
      <c r="B38" s="452">
        <v>1437</v>
      </c>
      <c r="C38" s="452">
        <v>3728</v>
      </c>
      <c r="D38" s="455">
        <v>3000</v>
      </c>
      <c r="E38" s="452">
        <v>1335</v>
      </c>
      <c r="F38" s="335">
        <f>SUM(B38:E38)</f>
        <v>9500</v>
      </c>
      <c r="G38" s="614"/>
      <c r="H38" s="614"/>
      <c r="I38" s="614"/>
      <c r="J38" s="98"/>
    </row>
    <row r="39" spans="1:10" ht="52.5" customHeight="1" thickBot="1" x14ac:dyDescent="0.3">
      <c r="A39" s="110" t="s">
        <v>232</v>
      </c>
      <c r="B39" s="605">
        <v>0.1</v>
      </c>
      <c r="C39" s="606"/>
      <c r="D39" s="609" t="s">
        <v>233</v>
      </c>
      <c r="E39" s="610"/>
      <c r="F39" s="610"/>
      <c r="G39" s="610"/>
      <c r="H39" s="610"/>
      <c r="I39" s="611"/>
    </row>
    <row r="40" spans="1:10" s="99" customFormat="1" ht="68.25" customHeight="1" thickBot="1" x14ac:dyDescent="0.3">
      <c r="A40" s="612" t="s">
        <v>234</v>
      </c>
      <c r="B40" s="110" t="s">
        <v>235</v>
      </c>
      <c r="C40" s="109" t="s">
        <v>236</v>
      </c>
      <c r="D40" s="597" t="s">
        <v>237</v>
      </c>
      <c r="E40" s="598"/>
      <c r="F40" s="597" t="s">
        <v>238</v>
      </c>
      <c r="G40" s="598"/>
      <c r="H40" s="111" t="s">
        <v>239</v>
      </c>
      <c r="I40" s="113" t="s">
        <v>240</v>
      </c>
    </row>
    <row r="41" spans="1:10" ht="120.75" customHeight="1" thickBot="1" x14ac:dyDescent="0.3">
      <c r="A41" s="613"/>
      <c r="B41" s="444">
        <v>30</v>
      </c>
      <c r="C41" s="104"/>
      <c r="D41" s="607"/>
      <c r="E41" s="608"/>
      <c r="F41" s="607"/>
      <c r="G41" s="608"/>
      <c r="H41" s="101"/>
      <c r="I41" s="102"/>
    </row>
    <row r="42" spans="1:10" s="99" customFormat="1" ht="81.75" customHeight="1" thickBot="1" x14ac:dyDescent="0.3">
      <c r="A42" s="612" t="s">
        <v>241</v>
      </c>
      <c r="B42" s="112" t="s">
        <v>235</v>
      </c>
      <c r="C42" s="111" t="s">
        <v>236</v>
      </c>
      <c r="D42" s="597" t="s">
        <v>237</v>
      </c>
      <c r="E42" s="598"/>
      <c r="F42" s="597" t="s">
        <v>238</v>
      </c>
      <c r="G42" s="598"/>
      <c r="H42" s="111" t="s">
        <v>239</v>
      </c>
      <c r="I42" s="113" t="s">
        <v>240</v>
      </c>
    </row>
    <row r="43" spans="1:10" ht="120.75" customHeight="1" thickBot="1" x14ac:dyDescent="0.3">
      <c r="A43" s="613"/>
      <c r="B43" s="444">
        <v>90</v>
      </c>
      <c r="C43" s="104"/>
      <c r="D43" s="607"/>
      <c r="E43" s="608"/>
      <c r="F43" s="607"/>
      <c r="G43" s="608"/>
      <c r="H43" s="101"/>
      <c r="I43" s="102"/>
    </row>
    <row r="44" spans="1:10" s="99" customFormat="1" ht="35.1" customHeight="1" thickBot="1" x14ac:dyDescent="0.3">
      <c r="A44" s="612" t="s">
        <v>242</v>
      </c>
      <c r="B44" s="112" t="s">
        <v>235</v>
      </c>
      <c r="C44" s="111" t="s">
        <v>236</v>
      </c>
      <c r="D44" s="597" t="s">
        <v>237</v>
      </c>
      <c r="E44" s="598"/>
      <c r="F44" s="597" t="s">
        <v>238</v>
      </c>
      <c r="G44" s="598"/>
      <c r="H44" s="111" t="s">
        <v>239</v>
      </c>
      <c r="I44" s="113" t="s">
        <v>240</v>
      </c>
    </row>
    <row r="45" spans="1:10" ht="120.75" customHeight="1" thickBot="1" x14ac:dyDescent="0.3">
      <c r="A45" s="613"/>
      <c r="B45" s="444">
        <v>210.00000000000003</v>
      </c>
      <c r="C45" s="104"/>
      <c r="D45" s="607"/>
      <c r="E45" s="608"/>
      <c r="F45" s="607"/>
      <c r="G45" s="608"/>
      <c r="H45" s="101"/>
      <c r="I45" s="102"/>
    </row>
    <row r="46" spans="1:10" s="99" customFormat="1" ht="35.1" customHeight="1" thickBot="1" x14ac:dyDescent="0.3">
      <c r="A46" s="612" t="s">
        <v>243</v>
      </c>
      <c r="B46" s="112" t="s">
        <v>235</v>
      </c>
      <c r="C46" s="112" t="s">
        <v>236</v>
      </c>
      <c r="D46" s="597" t="s">
        <v>237</v>
      </c>
      <c r="E46" s="598"/>
      <c r="F46" s="597" t="s">
        <v>238</v>
      </c>
      <c r="G46" s="598"/>
      <c r="H46" s="111" t="s">
        <v>239</v>
      </c>
      <c r="I46" s="111" t="s">
        <v>240</v>
      </c>
    </row>
    <row r="47" spans="1:10" ht="120.75" customHeight="1" thickBot="1" x14ac:dyDescent="0.3">
      <c r="A47" s="613"/>
      <c r="B47" s="444">
        <v>285</v>
      </c>
      <c r="C47" s="104"/>
      <c r="D47" s="615"/>
      <c r="E47" s="616"/>
      <c r="F47" s="615"/>
      <c r="G47" s="616"/>
      <c r="H47" s="121"/>
      <c r="I47" s="122"/>
    </row>
    <row r="48" spans="1:10" s="99" customFormat="1" ht="35.1" customHeight="1" thickBot="1" x14ac:dyDescent="0.3">
      <c r="A48" s="612" t="s">
        <v>244</v>
      </c>
      <c r="B48" s="112" t="s">
        <v>235</v>
      </c>
      <c r="C48" s="111" t="s">
        <v>236</v>
      </c>
      <c r="D48" s="597" t="s">
        <v>237</v>
      </c>
      <c r="E48" s="598"/>
      <c r="F48" s="597" t="s">
        <v>238</v>
      </c>
      <c r="G48" s="598"/>
      <c r="H48" s="111" t="s">
        <v>239</v>
      </c>
      <c r="I48" s="113" t="s">
        <v>240</v>
      </c>
    </row>
    <row r="49" spans="1:9" ht="120.75" customHeight="1" thickBot="1" x14ac:dyDescent="0.3">
      <c r="A49" s="613"/>
      <c r="B49" s="444">
        <v>330</v>
      </c>
      <c r="C49" s="104"/>
      <c r="D49" s="536"/>
      <c r="E49" s="537"/>
      <c r="F49" s="536"/>
      <c r="G49" s="537"/>
      <c r="H49" s="101"/>
      <c r="I49" s="103"/>
    </row>
    <row r="50" spans="1:9" s="99" customFormat="1" ht="35.1" customHeight="1" thickBot="1" x14ac:dyDescent="0.3">
      <c r="A50" s="612" t="s">
        <v>245</v>
      </c>
      <c r="B50" s="112" t="s">
        <v>235</v>
      </c>
      <c r="C50" s="111" t="s">
        <v>236</v>
      </c>
      <c r="D50" s="597" t="s">
        <v>237</v>
      </c>
      <c r="E50" s="598"/>
      <c r="F50" s="597" t="s">
        <v>238</v>
      </c>
      <c r="G50" s="598"/>
      <c r="H50" s="111" t="s">
        <v>239</v>
      </c>
      <c r="I50" s="113" t="s">
        <v>240</v>
      </c>
    </row>
    <row r="51" spans="1:9" ht="120.75" customHeight="1" thickBot="1" x14ac:dyDescent="0.3">
      <c r="A51" s="613"/>
      <c r="B51" s="445">
        <v>270</v>
      </c>
      <c r="C51" s="105"/>
      <c r="D51" s="536"/>
      <c r="E51" s="537"/>
      <c r="F51" s="536"/>
      <c r="G51" s="537"/>
      <c r="H51" s="101"/>
      <c r="I51" s="103"/>
    </row>
    <row r="52" spans="1:9" ht="35.1" customHeight="1" thickBot="1" x14ac:dyDescent="0.3">
      <c r="A52" s="612" t="s">
        <v>246</v>
      </c>
      <c r="B52" s="110" t="s">
        <v>235</v>
      </c>
      <c r="C52" s="109" t="s">
        <v>236</v>
      </c>
      <c r="D52" s="597" t="s">
        <v>237</v>
      </c>
      <c r="E52" s="598"/>
      <c r="F52" s="597" t="s">
        <v>238</v>
      </c>
      <c r="G52" s="598"/>
      <c r="H52" s="111" t="s">
        <v>239</v>
      </c>
      <c r="I52" s="113" t="s">
        <v>240</v>
      </c>
    </row>
    <row r="53" spans="1:9" ht="120.75" customHeight="1" thickBot="1" x14ac:dyDescent="0.3">
      <c r="A53" s="613"/>
      <c r="B53" s="445">
        <v>330</v>
      </c>
      <c r="C53" s="105"/>
      <c r="D53" s="536"/>
      <c r="E53" s="617"/>
      <c r="F53" s="536"/>
      <c r="G53" s="537"/>
      <c r="H53" s="101"/>
      <c r="I53" s="103"/>
    </row>
    <row r="54" spans="1:9" ht="35.1" customHeight="1" thickBot="1" x14ac:dyDescent="0.3">
      <c r="A54" s="612" t="s">
        <v>247</v>
      </c>
      <c r="B54" s="110" t="s">
        <v>235</v>
      </c>
      <c r="C54" s="109" t="s">
        <v>236</v>
      </c>
      <c r="D54" s="597" t="s">
        <v>237</v>
      </c>
      <c r="E54" s="598"/>
      <c r="F54" s="597" t="s">
        <v>238</v>
      </c>
      <c r="G54" s="598"/>
      <c r="H54" s="111" t="s">
        <v>239</v>
      </c>
      <c r="I54" s="113" t="s">
        <v>240</v>
      </c>
    </row>
    <row r="55" spans="1:9" ht="120.75" customHeight="1" thickBot="1" x14ac:dyDescent="0.3">
      <c r="A55" s="613"/>
      <c r="B55" s="445">
        <v>330</v>
      </c>
      <c r="C55" s="105"/>
      <c r="D55" s="536"/>
      <c r="E55" s="617"/>
      <c r="F55" s="536"/>
      <c r="G55" s="537"/>
      <c r="H55" s="123"/>
      <c r="I55" s="103"/>
    </row>
    <row r="56" spans="1:9" ht="35.1" customHeight="1" thickBot="1" x14ac:dyDescent="0.3">
      <c r="A56" s="612" t="s">
        <v>248</v>
      </c>
      <c r="B56" s="110" t="s">
        <v>235</v>
      </c>
      <c r="C56" s="109" t="s">
        <v>236</v>
      </c>
      <c r="D56" s="597" t="s">
        <v>237</v>
      </c>
      <c r="E56" s="598"/>
      <c r="F56" s="597" t="s">
        <v>238</v>
      </c>
      <c r="G56" s="598"/>
      <c r="H56" s="111" t="s">
        <v>239</v>
      </c>
      <c r="I56" s="113" t="s">
        <v>240</v>
      </c>
    </row>
    <row r="57" spans="1:9" ht="120.75" customHeight="1" thickBot="1" x14ac:dyDescent="0.3">
      <c r="A57" s="613"/>
      <c r="B57" s="445">
        <v>315</v>
      </c>
      <c r="C57" s="105"/>
      <c r="D57" s="536"/>
      <c r="E57" s="537"/>
      <c r="F57" s="536"/>
      <c r="G57" s="537"/>
      <c r="H57" s="101"/>
      <c r="I57" s="101"/>
    </row>
    <row r="58" spans="1:9" ht="35.1" customHeight="1" thickBot="1" x14ac:dyDescent="0.3">
      <c r="A58" s="612" t="s">
        <v>249</v>
      </c>
      <c r="B58" s="110" t="s">
        <v>235</v>
      </c>
      <c r="C58" s="109" t="s">
        <v>236</v>
      </c>
      <c r="D58" s="597" t="s">
        <v>237</v>
      </c>
      <c r="E58" s="598"/>
      <c r="F58" s="597" t="s">
        <v>238</v>
      </c>
      <c r="G58" s="598"/>
      <c r="H58" s="111" t="s">
        <v>239</v>
      </c>
      <c r="I58" s="113" t="s">
        <v>240</v>
      </c>
    </row>
    <row r="59" spans="1:9" ht="120.75" customHeight="1" thickBot="1" x14ac:dyDescent="0.3">
      <c r="A59" s="613"/>
      <c r="B59" s="445">
        <v>310</v>
      </c>
      <c r="C59" s="105"/>
      <c r="D59" s="536"/>
      <c r="E59" s="537"/>
      <c r="F59" s="536"/>
      <c r="G59" s="537"/>
      <c r="H59" s="101"/>
      <c r="I59" s="103"/>
    </row>
    <row r="60" spans="1:9" ht="35.1" customHeight="1" thickBot="1" x14ac:dyDescent="0.3">
      <c r="A60" s="612" t="s">
        <v>250</v>
      </c>
      <c r="B60" s="110" t="s">
        <v>235</v>
      </c>
      <c r="C60" s="109" t="s">
        <v>236</v>
      </c>
      <c r="D60" s="597" t="s">
        <v>237</v>
      </c>
      <c r="E60" s="598"/>
      <c r="F60" s="597" t="s">
        <v>238</v>
      </c>
      <c r="G60" s="598"/>
      <c r="H60" s="111" t="s">
        <v>239</v>
      </c>
      <c r="I60" s="113" t="s">
        <v>240</v>
      </c>
    </row>
    <row r="61" spans="1:9" ht="120.75" customHeight="1" thickBot="1" x14ac:dyDescent="0.3">
      <c r="A61" s="613"/>
      <c r="B61" s="445">
        <v>300</v>
      </c>
      <c r="C61" s="105"/>
      <c r="D61" s="536"/>
      <c r="E61" s="537"/>
      <c r="F61" s="617"/>
      <c r="G61" s="617"/>
      <c r="H61" s="101"/>
      <c r="I61" s="101"/>
    </row>
    <row r="62" spans="1:9" ht="35.1" customHeight="1" thickBot="1" x14ac:dyDescent="0.3">
      <c r="A62" s="612" t="s">
        <v>251</v>
      </c>
      <c r="B62" s="110" t="s">
        <v>235</v>
      </c>
      <c r="C62" s="109" t="s">
        <v>236</v>
      </c>
      <c r="D62" s="597" t="s">
        <v>237</v>
      </c>
      <c r="E62" s="598"/>
      <c r="F62" s="597" t="s">
        <v>238</v>
      </c>
      <c r="G62" s="598"/>
      <c r="H62" s="111" t="s">
        <v>239</v>
      </c>
      <c r="I62" s="113" t="s">
        <v>240</v>
      </c>
    </row>
    <row r="63" spans="1:9" ht="120.75" customHeight="1" thickBot="1" x14ac:dyDescent="0.3">
      <c r="A63" s="613"/>
      <c r="B63" s="445">
        <v>200</v>
      </c>
      <c r="C63" s="105"/>
      <c r="D63" s="536"/>
      <c r="E63" s="537"/>
      <c r="F63" s="536"/>
      <c r="G63" s="537"/>
      <c r="H63" s="101"/>
      <c r="I63" s="101"/>
    </row>
    <row r="64" spans="1:9" x14ac:dyDescent="0.25">
      <c r="B64" s="421">
        <f>+B63+B61+B59+B57+B55+B53+B51+B49+B47+B45+B43+B41</f>
        <v>3000</v>
      </c>
    </row>
    <row r="66" spans="1:9" s="98" customFormat="1" ht="30" customHeight="1" x14ac:dyDescent="0.25">
      <c r="A66" s="68"/>
      <c r="B66" s="68"/>
      <c r="C66" s="68"/>
      <c r="D66" s="397"/>
      <c r="E66" s="68"/>
      <c r="F66" s="68"/>
      <c r="G66" s="68"/>
      <c r="H66" s="68"/>
      <c r="I66" s="68"/>
    </row>
    <row r="67" spans="1:9" ht="34.5" customHeight="1" x14ac:dyDescent="0.25">
      <c r="A67" s="554" t="s">
        <v>254</v>
      </c>
      <c r="B67" s="554"/>
      <c r="C67" s="554"/>
      <c r="D67" s="554"/>
      <c r="E67" s="554"/>
      <c r="F67" s="554"/>
      <c r="G67" s="554"/>
      <c r="H67" s="554"/>
      <c r="I67" s="554"/>
    </row>
    <row r="68" spans="1:9" ht="78" customHeight="1" x14ac:dyDescent="0.25">
      <c r="A68" s="114" t="s">
        <v>255</v>
      </c>
      <c r="B68" s="627" t="s">
        <v>679</v>
      </c>
      <c r="C68" s="628"/>
      <c r="D68" s="627" t="s">
        <v>680</v>
      </c>
      <c r="E68" s="628"/>
      <c r="F68" s="627" t="s">
        <v>256</v>
      </c>
      <c r="G68" s="628"/>
      <c r="H68" s="530" t="s">
        <v>257</v>
      </c>
      <c r="I68" s="531"/>
    </row>
    <row r="69" spans="1:9" ht="40.5" customHeight="1" x14ac:dyDescent="0.25">
      <c r="A69" s="114" t="s">
        <v>258</v>
      </c>
      <c r="B69" s="644">
        <v>0.05</v>
      </c>
      <c r="C69" s="645"/>
      <c r="D69" s="644">
        <v>0.05</v>
      </c>
      <c r="E69" s="645"/>
      <c r="F69" s="629"/>
      <c r="G69" s="630"/>
      <c r="H69" s="631"/>
      <c r="I69" s="632"/>
    </row>
    <row r="70" spans="1:9" ht="30" customHeight="1" x14ac:dyDescent="0.25">
      <c r="A70" s="534" t="s">
        <v>188</v>
      </c>
      <c r="B70" s="173" t="s">
        <v>99</v>
      </c>
      <c r="C70" s="173" t="s">
        <v>236</v>
      </c>
      <c r="D70" s="173" t="s">
        <v>99</v>
      </c>
      <c r="E70" s="173" t="s">
        <v>236</v>
      </c>
      <c r="F70" s="173" t="s">
        <v>99</v>
      </c>
      <c r="G70" s="173" t="s">
        <v>236</v>
      </c>
      <c r="H70" s="173" t="s">
        <v>99</v>
      </c>
      <c r="I70" s="173" t="s">
        <v>236</v>
      </c>
    </row>
    <row r="71" spans="1:9" ht="30" customHeight="1" x14ac:dyDescent="0.25">
      <c r="A71" s="535"/>
      <c r="B71" s="453">
        <f>+B41/D38</f>
        <v>0.01</v>
      </c>
      <c r="C71" s="117"/>
      <c r="D71" s="116">
        <v>6.6699999999999995E-2</v>
      </c>
      <c r="E71" s="117"/>
      <c r="F71" s="124"/>
      <c r="G71" s="117"/>
      <c r="H71" s="124"/>
      <c r="I71" s="117"/>
    </row>
    <row r="72" spans="1:9" ht="80.25" customHeight="1" x14ac:dyDescent="0.25">
      <c r="A72" s="114" t="s">
        <v>259</v>
      </c>
      <c r="B72" s="557"/>
      <c r="C72" s="558"/>
      <c r="D72" s="559"/>
      <c r="E72" s="560"/>
      <c r="F72" s="559"/>
      <c r="G72" s="561"/>
      <c r="H72" s="559"/>
      <c r="I72" s="560"/>
    </row>
    <row r="73" spans="1:9" ht="80.25" customHeight="1" x14ac:dyDescent="0.25">
      <c r="A73" s="114" t="s">
        <v>260</v>
      </c>
      <c r="B73" s="545"/>
      <c r="C73" s="546"/>
      <c r="D73" s="545"/>
      <c r="E73" s="546"/>
      <c r="F73" s="547"/>
      <c r="G73" s="548"/>
      <c r="H73" s="547"/>
      <c r="I73" s="548"/>
    </row>
    <row r="74" spans="1:9" ht="30.75" customHeight="1" x14ac:dyDescent="0.25">
      <c r="A74" s="534" t="s">
        <v>190</v>
      </c>
      <c r="B74" s="173" t="s">
        <v>99</v>
      </c>
      <c r="C74" s="173" t="s">
        <v>236</v>
      </c>
      <c r="D74" s="173" t="s">
        <v>99</v>
      </c>
      <c r="E74" s="173" t="s">
        <v>236</v>
      </c>
      <c r="F74" s="173" t="s">
        <v>99</v>
      </c>
      <c r="G74" s="173" t="s">
        <v>236</v>
      </c>
      <c r="H74" s="173" t="s">
        <v>99</v>
      </c>
      <c r="I74" s="173" t="s">
        <v>236</v>
      </c>
    </row>
    <row r="75" spans="1:9" ht="30.75" customHeight="1" x14ac:dyDescent="0.25">
      <c r="A75" s="535"/>
      <c r="B75" s="453">
        <f>+B43/D38</f>
        <v>0.03</v>
      </c>
      <c r="C75" s="117"/>
      <c r="D75" s="116">
        <v>6.6699999999999995E-2</v>
      </c>
      <c r="E75" s="117"/>
      <c r="F75" s="124"/>
      <c r="G75" s="118"/>
      <c r="H75" s="124"/>
      <c r="I75" s="118"/>
    </row>
    <row r="76" spans="1:9" ht="80.25" customHeight="1" x14ac:dyDescent="0.25">
      <c r="A76" s="114" t="s">
        <v>259</v>
      </c>
      <c r="B76" s="557"/>
      <c r="C76" s="558"/>
      <c r="D76" s="595"/>
      <c r="E76" s="596"/>
      <c r="F76" s="559"/>
      <c r="G76" s="561"/>
      <c r="H76" s="595"/>
      <c r="I76" s="596"/>
    </row>
    <row r="77" spans="1:9" ht="80.25" customHeight="1" x14ac:dyDescent="0.25">
      <c r="A77" s="114" t="s">
        <v>260</v>
      </c>
      <c r="B77" s="545"/>
      <c r="C77" s="546"/>
      <c r="D77" s="545"/>
      <c r="E77" s="546"/>
      <c r="F77" s="547"/>
      <c r="G77" s="548"/>
      <c r="H77" s="547"/>
      <c r="I77" s="548"/>
    </row>
    <row r="78" spans="1:9" ht="30.75" customHeight="1" x14ac:dyDescent="0.25">
      <c r="A78" s="534" t="s">
        <v>191</v>
      </c>
      <c r="B78" s="173" t="s">
        <v>99</v>
      </c>
      <c r="C78" s="173" t="s">
        <v>236</v>
      </c>
      <c r="D78" s="173" t="s">
        <v>99</v>
      </c>
      <c r="E78" s="173" t="s">
        <v>236</v>
      </c>
      <c r="F78" s="173" t="s">
        <v>99</v>
      </c>
      <c r="G78" s="173" t="s">
        <v>236</v>
      </c>
      <c r="H78" s="173" t="s">
        <v>99</v>
      </c>
      <c r="I78" s="173" t="s">
        <v>236</v>
      </c>
    </row>
    <row r="79" spans="1:9" ht="30.75" customHeight="1" x14ac:dyDescent="0.25">
      <c r="A79" s="535"/>
      <c r="B79" s="453">
        <f>+B45/D38</f>
        <v>7.0000000000000007E-2</v>
      </c>
      <c r="C79" s="117"/>
      <c r="D79" s="116">
        <v>8.6699999999999999E-2</v>
      </c>
      <c r="E79" s="117"/>
      <c r="F79" s="338"/>
      <c r="G79" s="118"/>
      <c r="H79" s="124"/>
      <c r="I79" s="118"/>
    </row>
    <row r="80" spans="1:9" ht="80.25" customHeight="1" x14ac:dyDescent="0.25">
      <c r="A80" s="114" t="s">
        <v>259</v>
      </c>
      <c r="B80" s="557"/>
      <c r="C80" s="558"/>
      <c r="D80" s="547"/>
      <c r="E80" s="633"/>
      <c r="F80" s="559"/>
      <c r="G80" s="561"/>
      <c r="H80" s="547"/>
      <c r="I80" s="548"/>
    </row>
    <row r="81" spans="1:9" ht="80.25" customHeight="1" x14ac:dyDescent="0.25">
      <c r="A81" s="114" t="s">
        <v>260</v>
      </c>
      <c r="B81" s="545"/>
      <c r="C81" s="546"/>
      <c r="D81" s="545"/>
      <c r="E81" s="546"/>
      <c r="F81" s="547"/>
      <c r="G81" s="548"/>
      <c r="H81" s="547"/>
      <c r="I81" s="548"/>
    </row>
    <row r="82" spans="1:9" ht="30.75" customHeight="1" x14ac:dyDescent="0.25">
      <c r="A82" s="534" t="s">
        <v>192</v>
      </c>
      <c r="B82" s="173" t="s">
        <v>99</v>
      </c>
      <c r="C82" s="173" t="s">
        <v>236</v>
      </c>
      <c r="D82" s="173" t="s">
        <v>99</v>
      </c>
      <c r="E82" s="173" t="s">
        <v>236</v>
      </c>
      <c r="F82" s="173" t="s">
        <v>99</v>
      </c>
      <c r="G82" s="173" t="s">
        <v>236</v>
      </c>
      <c r="H82" s="173" t="s">
        <v>99</v>
      </c>
      <c r="I82" s="173" t="s">
        <v>236</v>
      </c>
    </row>
    <row r="83" spans="1:9" ht="30.75" customHeight="1" x14ac:dyDescent="0.25">
      <c r="A83" s="535"/>
      <c r="B83" s="453">
        <f>+B47/D38</f>
        <v>9.5000000000000001E-2</v>
      </c>
      <c r="C83" s="117"/>
      <c r="D83" s="116">
        <v>8.6699999999999999E-2</v>
      </c>
      <c r="E83" s="117"/>
      <c r="F83" s="338"/>
      <c r="G83" s="118"/>
      <c r="H83" s="124"/>
      <c r="I83" s="118"/>
    </row>
    <row r="84" spans="1:9" ht="80.25" customHeight="1" x14ac:dyDescent="0.25">
      <c r="A84" s="114" t="s">
        <v>259</v>
      </c>
      <c r="B84" s="623"/>
      <c r="C84" s="624"/>
      <c r="D84" s="547"/>
      <c r="E84" s="548"/>
      <c r="F84" s="559"/>
      <c r="G84" s="561"/>
      <c r="H84" s="547"/>
      <c r="I84" s="548"/>
    </row>
    <row r="85" spans="1:9" ht="80.25" customHeight="1" x14ac:dyDescent="0.25">
      <c r="A85" s="114" t="s">
        <v>260</v>
      </c>
      <c r="B85" s="543"/>
      <c r="C85" s="544"/>
      <c r="D85" s="545"/>
      <c r="E85" s="546"/>
      <c r="F85" s="547"/>
      <c r="G85" s="548"/>
      <c r="H85" s="547"/>
      <c r="I85" s="548"/>
    </row>
    <row r="86" spans="1:9" ht="30" customHeight="1" x14ac:dyDescent="0.25">
      <c r="A86" s="534" t="s">
        <v>195</v>
      </c>
      <c r="B86" s="173" t="s">
        <v>99</v>
      </c>
      <c r="C86" s="173" t="s">
        <v>236</v>
      </c>
      <c r="D86" s="173" t="s">
        <v>99</v>
      </c>
      <c r="E86" s="173" t="s">
        <v>236</v>
      </c>
      <c r="F86" s="173" t="s">
        <v>99</v>
      </c>
      <c r="G86" s="173" t="s">
        <v>236</v>
      </c>
      <c r="H86" s="173" t="s">
        <v>99</v>
      </c>
      <c r="I86" s="173" t="s">
        <v>236</v>
      </c>
    </row>
    <row r="87" spans="1:9" ht="30" customHeight="1" x14ac:dyDescent="0.25">
      <c r="A87" s="535"/>
      <c r="B87" s="456">
        <f>+B49/D38</f>
        <v>0.11</v>
      </c>
      <c r="C87" s="117"/>
      <c r="D87" s="116">
        <v>8.6699999999999999E-2</v>
      </c>
      <c r="E87" s="117"/>
      <c r="F87" s="338"/>
      <c r="G87" s="118"/>
      <c r="H87" s="124"/>
      <c r="I87" s="118"/>
    </row>
    <row r="88" spans="1:9" ht="80.25" customHeight="1" x14ac:dyDescent="0.25">
      <c r="A88" s="114" t="s">
        <v>259</v>
      </c>
      <c r="B88" s="549"/>
      <c r="C88" s="549"/>
      <c r="D88" s="549"/>
      <c r="E88" s="549"/>
      <c r="F88" s="549"/>
      <c r="G88" s="549"/>
      <c r="H88" s="549"/>
      <c r="I88" s="549"/>
    </row>
    <row r="89" spans="1:9" ht="80.25" customHeight="1" x14ac:dyDescent="0.25">
      <c r="A89" s="114" t="s">
        <v>260</v>
      </c>
      <c r="B89" s="538"/>
      <c r="C89" s="539"/>
      <c r="D89" s="538"/>
      <c r="E89" s="539"/>
      <c r="F89" s="538"/>
      <c r="G89" s="539"/>
      <c r="H89" s="538"/>
      <c r="I89" s="539"/>
    </row>
    <row r="90" spans="1:9" ht="29.25" customHeight="1" x14ac:dyDescent="0.25">
      <c r="A90" s="534" t="s">
        <v>196</v>
      </c>
      <c r="B90" s="173" t="s">
        <v>99</v>
      </c>
      <c r="C90" s="173" t="s">
        <v>236</v>
      </c>
      <c r="D90" s="173" t="s">
        <v>99</v>
      </c>
      <c r="E90" s="173" t="s">
        <v>236</v>
      </c>
      <c r="F90" s="173" t="s">
        <v>99</v>
      </c>
      <c r="G90" s="173" t="s">
        <v>236</v>
      </c>
      <c r="H90" s="173" t="s">
        <v>99</v>
      </c>
      <c r="I90" s="173" t="s">
        <v>236</v>
      </c>
    </row>
    <row r="91" spans="1:9" ht="29.25" customHeight="1" x14ac:dyDescent="0.25">
      <c r="A91" s="535"/>
      <c r="B91" s="453">
        <f>+B51/D38</f>
        <v>0.09</v>
      </c>
      <c r="C91" s="119"/>
      <c r="D91" s="116">
        <v>8.6699999999999999E-2</v>
      </c>
      <c r="E91" s="117"/>
      <c r="F91" s="338"/>
      <c r="G91" s="118"/>
      <c r="H91" s="124"/>
      <c r="I91" s="118"/>
    </row>
    <row r="92" spans="1:9" ht="80.25" customHeight="1" x14ac:dyDescent="0.25">
      <c r="A92" s="114" t="s">
        <v>259</v>
      </c>
      <c r="B92" s="540"/>
      <c r="C92" s="540"/>
      <c r="D92" s="540"/>
      <c r="E92" s="540"/>
      <c r="F92" s="540"/>
      <c r="G92" s="540"/>
      <c r="H92" s="540"/>
      <c r="I92" s="540"/>
    </row>
    <row r="93" spans="1:9" ht="80.25" customHeight="1" x14ac:dyDescent="0.25">
      <c r="A93" s="114" t="s">
        <v>260</v>
      </c>
      <c r="B93" s="538"/>
      <c r="C93" s="539"/>
      <c r="D93" s="538"/>
      <c r="E93" s="539"/>
      <c r="F93" s="538"/>
      <c r="G93" s="539"/>
      <c r="H93" s="538"/>
      <c r="I93" s="539"/>
    </row>
    <row r="94" spans="1:9" ht="24.95" customHeight="1" x14ac:dyDescent="0.25">
      <c r="A94" s="534" t="s">
        <v>197</v>
      </c>
      <c r="B94" s="173" t="s">
        <v>99</v>
      </c>
      <c r="C94" s="173" t="s">
        <v>236</v>
      </c>
      <c r="D94" s="173" t="s">
        <v>99</v>
      </c>
      <c r="E94" s="173" t="s">
        <v>236</v>
      </c>
      <c r="F94" s="173" t="s">
        <v>99</v>
      </c>
      <c r="G94" s="173" t="s">
        <v>236</v>
      </c>
      <c r="H94" s="173" t="s">
        <v>99</v>
      </c>
      <c r="I94" s="173" t="s">
        <v>236</v>
      </c>
    </row>
    <row r="95" spans="1:9" ht="24.95" customHeight="1" x14ac:dyDescent="0.25">
      <c r="A95" s="535"/>
      <c r="B95" s="453">
        <f>+B53/D38</f>
        <v>0.11</v>
      </c>
      <c r="C95" s="119"/>
      <c r="D95" s="116">
        <v>8.6699999999999999E-2</v>
      </c>
      <c r="E95" s="117"/>
      <c r="F95" s="338"/>
      <c r="G95" s="118"/>
      <c r="H95" s="124"/>
      <c r="I95" s="118"/>
    </row>
    <row r="96" spans="1:9" ht="80.25" customHeight="1" x14ac:dyDescent="0.25">
      <c r="A96" s="114" t="s">
        <v>259</v>
      </c>
      <c r="B96" s="540"/>
      <c r="C96" s="540"/>
      <c r="D96" s="540"/>
      <c r="E96" s="540"/>
      <c r="F96" s="540"/>
      <c r="G96" s="540"/>
      <c r="H96" s="540"/>
      <c r="I96" s="540"/>
    </row>
    <row r="97" spans="1:9" ht="80.25" customHeight="1" x14ac:dyDescent="0.25">
      <c r="A97" s="114" t="s">
        <v>260</v>
      </c>
      <c r="B97" s="538"/>
      <c r="C97" s="539"/>
      <c r="D97" s="538"/>
      <c r="E97" s="539"/>
      <c r="F97" s="538"/>
      <c r="G97" s="539"/>
      <c r="H97" s="538"/>
      <c r="I97" s="539"/>
    </row>
    <row r="98" spans="1:9" ht="24.95" customHeight="1" x14ac:dyDescent="0.25">
      <c r="A98" s="534" t="s">
        <v>198</v>
      </c>
      <c r="B98" s="173" t="s">
        <v>99</v>
      </c>
      <c r="C98" s="173" t="s">
        <v>236</v>
      </c>
      <c r="D98" s="173" t="s">
        <v>99</v>
      </c>
      <c r="E98" s="173" t="s">
        <v>236</v>
      </c>
      <c r="F98" s="173" t="s">
        <v>99</v>
      </c>
      <c r="G98" s="173" t="s">
        <v>236</v>
      </c>
      <c r="H98" s="173" t="s">
        <v>99</v>
      </c>
      <c r="I98" s="173" t="s">
        <v>236</v>
      </c>
    </row>
    <row r="99" spans="1:9" ht="24.95" customHeight="1" x14ac:dyDescent="0.25">
      <c r="A99" s="535"/>
      <c r="B99" s="453">
        <f>+B55/D38</f>
        <v>0.11</v>
      </c>
      <c r="C99" s="119"/>
      <c r="D99" s="116">
        <v>8.6699999999999999E-2</v>
      </c>
      <c r="E99" s="117"/>
      <c r="F99" s="338"/>
      <c r="G99" s="118"/>
      <c r="H99" s="124"/>
      <c r="I99" s="118"/>
    </row>
    <row r="100" spans="1:9" ht="80.25" customHeight="1" x14ac:dyDescent="0.25">
      <c r="A100" s="114" t="s">
        <v>259</v>
      </c>
      <c r="B100" s="540"/>
      <c r="C100" s="540"/>
      <c r="D100" s="540"/>
      <c r="E100" s="540"/>
      <c r="F100" s="540"/>
      <c r="G100" s="540"/>
      <c r="H100" s="540"/>
      <c r="I100" s="540"/>
    </row>
    <row r="101" spans="1:9" ht="80.25" customHeight="1" x14ac:dyDescent="0.25">
      <c r="A101" s="114" t="s">
        <v>260</v>
      </c>
      <c r="B101" s="538"/>
      <c r="C101" s="539"/>
      <c r="D101" s="538"/>
      <c r="E101" s="539"/>
      <c r="F101" s="538"/>
      <c r="G101" s="539"/>
      <c r="H101" s="538"/>
      <c r="I101" s="539"/>
    </row>
    <row r="102" spans="1:9" ht="24.95" customHeight="1" x14ac:dyDescent="0.25">
      <c r="A102" s="534" t="s">
        <v>200</v>
      </c>
      <c r="B102" s="173" t="s">
        <v>99</v>
      </c>
      <c r="C102" s="173" t="s">
        <v>236</v>
      </c>
      <c r="D102" s="173" t="s">
        <v>99</v>
      </c>
      <c r="E102" s="173" t="s">
        <v>236</v>
      </c>
      <c r="F102" s="173" t="s">
        <v>99</v>
      </c>
      <c r="G102" s="173" t="s">
        <v>236</v>
      </c>
      <c r="H102" s="173" t="s">
        <v>99</v>
      </c>
      <c r="I102" s="173" t="s">
        <v>236</v>
      </c>
    </row>
    <row r="103" spans="1:9" ht="24.95" customHeight="1" x14ac:dyDescent="0.25">
      <c r="A103" s="535"/>
      <c r="B103" s="453">
        <f>+B57/D38</f>
        <v>0.105</v>
      </c>
      <c r="C103" s="119"/>
      <c r="D103" s="116">
        <v>8.6699999999999999E-2</v>
      </c>
      <c r="E103" s="117"/>
      <c r="F103" s="338"/>
      <c r="G103" s="118"/>
      <c r="H103" s="124"/>
      <c r="I103" s="118"/>
    </row>
    <row r="104" spans="1:9" ht="80.25" customHeight="1" x14ac:dyDescent="0.25">
      <c r="A104" s="114" t="s">
        <v>259</v>
      </c>
      <c r="B104" s="540"/>
      <c r="C104" s="540"/>
      <c r="D104" s="540"/>
      <c r="E104" s="540"/>
      <c r="F104" s="540"/>
      <c r="G104" s="540"/>
      <c r="H104" s="540"/>
      <c r="I104" s="540"/>
    </row>
    <row r="105" spans="1:9" ht="80.25" customHeight="1" x14ac:dyDescent="0.25">
      <c r="A105" s="114" t="s">
        <v>260</v>
      </c>
      <c r="B105" s="538"/>
      <c r="C105" s="539"/>
      <c r="D105" s="538"/>
      <c r="E105" s="539"/>
      <c r="F105" s="538"/>
      <c r="G105" s="539"/>
      <c r="H105" s="538"/>
      <c r="I105" s="539"/>
    </row>
    <row r="106" spans="1:9" ht="24.95" customHeight="1" x14ac:dyDescent="0.25">
      <c r="A106" s="534" t="s">
        <v>201</v>
      </c>
      <c r="B106" s="173" t="s">
        <v>99</v>
      </c>
      <c r="C106" s="173" t="s">
        <v>236</v>
      </c>
      <c r="D106" s="173" t="s">
        <v>99</v>
      </c>
      <c r="E106" s="173" t="s">
        <v>236</v>
      </c>
      <c r="F106" s="173" t="s">
        <v>99</v>
      </c>
      <c r="G106" s="173" t="s">
        <v>236</v>
      </c>
      <c r="H106" s="173" t="s">
        <v>99</v>
      </c>
      <c r="I106" s="173" t="s">
        <v>236</v>
      </c>
    </row>
    <row r="107" spans="1:9" ht="24.95" customHeight="1" x14ac:dyDescent="0.25">
      <c r="A107" s="535"/>
      <c r="B107" s="453">
        <f>+B59/D38</f>
        <v>0.10333333333333333</v>
      </c>
      <c r="C107" s="119"/>
      <c r="D107" s="116">
        <v>8.6699999999999999E-2</v>
      </c>
      <c r="E107" s="117"/>
      <c r="F107" s="338"/>
      <c r="G107" s="118"/>
      <c r="H107" s="124"/>
      <c r="I107" s="118"/>
    </row>
    <row r="108" spans="1:9" ht="80.25" customHeight="1" x14ac:dyDescent="0.25">
      <c r="A108" s="114" t="s">
        <v>259</v>
      </c>
      <c r="B108" s="540"/>
      <c r="C108" s="540"/>
      <c r="D108" s="540"/>
      <c r="E108" s="540"/>
      <c r="F108" s="540"/>
      <c r="G108" s="540"/>
      <c r="H108" s="540"/>
      <c r="I108" s="540"/>
    </row>
    <row r="109" spans="1:9" ht="80.25" customHeight="1" x14ac:dyDescent="0.25">
      <c r="A109" s="114" t="s">
        <v>260</v>
      </c>
      <c r="B109" s="538"/>
      <c r="C109" s="539"/>
      <c r="D109" s="538"/>
      <c r="E109" s="539"/>
      <c r="F109" s="538"/>
      <c r="G109" s="539"/>
      <c r="H109" s="538"/>
      <c r="I109" s="539"/>
    </row>
    <row r="110" spans="1:9" ht="24.95" customHeight="1" x14ac:dyDescent="0.25">
      <c r="A110" s="534" t="s">
        <v>202</v>
      </c>
      <c r="B110" s="173" t="s">
        <v>99</v>
      </c>
      <c r="C110" s="173" t="s">
        <v>236</v>
      </c>
      <c r="D110" s="173" t="s">
        <v>99</v>
      </c>
      <c r="E110" s="173" t="s">
        <v>236</v>
      </c>
      <c r="F110" s="173" t="s">
        <v>99</v>
      </c>
      <c r="G110" s="173" t="s">
        <v>236</v>
      </c>
      <c r="H110" s="173" t="s">
        <v>99</v>
      </c>
      <c r="I110" s="173" t="s">
        <v>236</v>
      </c>
    </row>
    <row r="111" spans="1:9" ht="24.95" customHeight="1" x14ac:dyDescent="0.25">
      <c r="A111" s="535"/>
      <c r="B111" s="453">
        <f>+B61/D38</f>
        <v>0.1</v>
      </c>
      <c r="C111" s="119"/>
      <c r="D111" s="116">
        <v>8.6699999999999999E-2</v>
      </c>
      <c r="E111" s="117"/>
      <c r="F111" s="338"/>
      <c r="G111" s="118"/>
      <c r="H111" s="124"/>
      <c r="I111" s="118"/>
    </row>
    <row r="112" spans="1:9" ht="80.25" customHeight="1" x14ac:dyDescent="0.25">
      <c r="A112" s="114" t="s">
        <v>259</v>
      </c>
      <c r="B112" s="540"/>
      <c r="C112" s="540"/>
      <c r="D112" s="540"/>
      <c r="E112" s="540"/>
      <c r="F112" s="540"/>
      <c r="G112" s="540"/>
      <c r="H112" s="540"/>
      <c r="I112" s="540"/>
    </row>
    <row r="113" spans="1:9" ht="80.25" customHeight="1" x14ac:dyDescent="0.25">
      <c r="A113" s="114" t="s">
        <v>260</v>
      </c>
      <c r="B113" s="538"/>
      <c r="C113" s="539"/>
      <c r="D113" s="538"/>
      <c r="E113" s="539"/>
      <c r="F113" s="538"/>
      <c r="G113" s="539"/>
      <c r="H113" s="538"/>
      <c r="I113" s="539"/>
    </row>
    <row r="114" spans="1:9" ht="24.95" customHeight="1" x14ac:dyDescent="0.25">
      <c r="A114" s="534" t="s">
        <v>203</v>
      </c>
      <c r="B114" s="173" t="s">
        <v>99</v>
      </c>
      <c r="C114" s="173" t="s">
        <v>236</v>
      </c>
      <c r="D114" s="173" t="s">
        <v>99</v>
      </c>
      <c r="E114" s="173" t="s">
        <v>236</v>
      </c>
      <c r="F114" s="173" t="s">
        <v>99</v>
      </c>
      <c r="G114" s="173" t="s">
        <v>236</v>
      </c>
      <c r="H114" s="173" t="s">
        <v>99</v>
      </c>
      <c r="I114" s="173" t="s">
        <v>236</v>
      </c>
    </row>
    <row r="115" spans="1:9" ht="24.95" customHeight="1" x14ac:dyDescent="0.25">
      <c r="A115" s="535"/>
      <c r="B115" s="457">
        <f>+B63/D38</f>
        <v>6.6666666666666666E-2</v>
      </c>
      <c r="C115" s="313"/>
      <c r="D115" s="116">
        <v>8.6699999999999999E-2</v>
      </c>
      <c r="E115" s="313"/>
      <c r="F115" s="338"/>
      <c r="G115" s="314"/>
      <c r="H115" s="313"/>
      <c r="I115" s="314"/>
    </row>
    <row r="116" spans="1:9" ht="80.25" customHeight="1" x14ac:dyDescent="0.25">
      <c r="A116" s="114" t="s">
        <v>259</v>
      </c>
      <c r="B116" s="622"/>
      <c r="C116" s="622"/>
      <c r="D116" s="622"/>
      <c r="E116" s="622"/>
      <c r="F116" s="622"/>
      <c r="G116" s="622"/>
      <c r="H116" s="622"/>
      <c r="I116" s="622"/>
    </row>
    <row r="117" spans="1:9" ht="80.25" customHeight="1" x14ac:dyDescent="0.25">
      <c r="A117" s="114" t="s">
        <v>260</v>
      </c>
      <c r="B117" s="538"/>
      <c r="C117" s="539"/>
      <c r="D117" s="538"/>
      <c r="E117" s="539"/>
      <c r="F117" s="538"/>
      <c r="G117" s="539"/>
      <c r="H117" s="538"/>
      <c r="I117" s="539"/>
    </row>
    <row r="118" spans="1:9" ht="16.5" x14ac:dyDescent="0.25">
      <c r="A118" s="115" t="s">
        <v>261</v>
      </c>
      <c r="B118" s="120">
        <f>(B71+B75+B79+B83+B87+B91+B95+B99+B103+B107+B111+B115)</f>
        <v>0.99999999999999989</v>
      </c>
      <c r="C118" s="120">
        <f t="shared" ref="C118:I118" si="1">(C71+C75+C79+C83+C87+C91+C95+C99+C103+C107+C111+C115)</f>
        <v>0</v>
      </c>
      <c r="D118" s="399">
        <f>(D71+D75+D79+D83+D87+D91+D95+D99+D103+D107+D111+D115)</f>
        <v>1.0004</v>
      </c>
      <c r="E118" s="120">
        <f t="shared" si="1"/>
        <v>0</v>
      </c>
      <c r="F118" s="120">
        <f t="shared" si="1"/>
        <v>0</v>
      </c>
      <c r="G118" s="120">
        <f t="shared" si="1"/>
        <v>0</v>
      </c>
      <c r="H118" s="120">
        <f t="shared" si="1"/>
        <v>0</v>
      </c>
      <c r="I118" s="120">
        <f t="shared" si="1"/>
        <v>0</v>
      </c>
    </row>
    <row r="123" spans="1:9" ht="37.5" customHeight="1" x14ac:dyDescent="0.25"/>
    <row r="124" spans="1:9" ht="19.5" customHeight="1" x14ac:dyDescent="0.25"/>
    <row r="125" spans="1:9" ht="19.5" customHeight="1" x14ac:dyDescent="0.25"/>
    <row r="126" spans="1:9" ht="34.5" customHeight="1" x14ac:dyDescent="0.25"/>
    <row r="127" spans="1:9" ht="15" customHeight="1" x14ac:dyDescent="0.25"/>
    <row r="128" spans="1:9" ht="15.75" customHeight="1" x14ac:dyDescent="0.25"/>
  </sheetData>
  <mergeCells count="211">
    <mergeCell ref="B6:K6"/>
    <mergeCell ref="M6:O6"/>
    <mergeCell ref="M1:O1"/>
    <mergeCell ref="M2:O2"/>
    <mergeCell ref="M3:O3"/>
    <mergeCell ref="M4:O4"/>
    <mergeCell ref="A1:A4"/>
    <mergeCell ref="B1:L1"/>
    <mergeCell ref="B2:L2"/>
    <mergeCell ref="B3:L3"/>
    <mergeCell ref="B4:L4"/>
    <mergeCell ref="B17:F17"/>
    <mergeCell ref="G17:H17"/>
    <mergeCell ref="I17:O17"/>
    <mergeCell ref="B19:E19"/>
    <mergeCell ref="G19:I19"/>
    <mergeCell ref="K19:O19"/>
    <mergeCell ref="A8:A10"/>
    <mergeCell ref="J8:K10"/>
    <mergeCell ref="M8:O8"/>
    <mergeCell ref="M9:O9"/>
    <mergeCell ref="M10:O10"/>
    <mergeCell ref="A13:A15"/>
    <mergeCell ref="B13:O15"/>
    <mergeCell ref="B39:C39"/>
    <mergeCell ref="D39:I39"/>
    <mergeCell ref="A40:A41"/>
    <mergeCell ref="D40:E40"/>
    <mergeCell ref="F40:G40"/>
    <mergeCell ref="D41:E41"/>
    <mergeCell ref="F41:G41"/>
    <mergeCell ref="C20:O20"/>
    <mergeCell ref="A23:O23"/>
    <mergeCell ref="A24:O24"/>
    <mergeCell ref="A35:I35"/>
    <mergeCell ref="B36:I36"/>
    <mergeCell ref="A37:A38"/>
    <mergeCell ref="G37:G38"/>
    <mergeCell ref="H37:I38"/>
    <mergeCell ref="A42:A43"/>
    <mergeCell ref="D42:E42"/>
    <mergeCell ref="F42:G42"/>
    <mergeCell ref="D43:E43"/>
    <mergeCell ref="F43:G43"/>
    <mergeCell ref="A44:A45"/>
    <mergeCell ref="D44:E44"/>
    <mergeCell ref="F44:G44"/>
    <mergeCell ref="D45:E45"/>
    <mergeCell ref="F45:G45"/>
    <mergeCell ref="A46:A47"/>
    <mergeCell ref="D46:E46"/>
    <mergeCell ref="F46:G46"/>
    <mergeCell ref="D47:E47"/>
    <mergeCell ref="F47:G47"/>
    <mergeCell ref="A48:A49"/>
    <mergeCell ref="D48:E48"/>
    <mergeCell ref="F48:G48"/>
    <mergeCell ref="D49:E49"/>
    <mergeCell ref="F49:G49"/>
    <mergeCell ref="A50:A51"/>
    <mergeCell ref="D50:E50"/>
    <mergeCell ref="F50:G50"/>
    <mergeCell ref="D51:E51"/>
    <mergeCell ref="F51:G51"/>
    <mergeCell ref="A52:A53"/>
    <mergeCell ref="D52:E52"/>
    <mergeCell ref="F52:G52"/>
    <mergeCell ref="D53:E53"/>
    <mergeCell ref="F53:G53"/>
    <mergeCell ref="A54:A55"/>
    <mergeCell ref="D54:E54"/>
    <mergeCell ref="F54:G54"/>
    <mergeCell ref="D55:E55"/>
    <mergeCell ref="F55:G55"/>
    <mergeCell ref="A56:A57"/>
    <mergeCell ref="D56:E56"/>
    <mergeCell ref="F56:G56"/>
    <mergeCell ref="D57:E57"/>
    <mergeCell ref="F57:G57"/>
    <mergeCell ref="A58:A59"/>
    <mergeCell ref="D58:E58"/>
    <mergeCell ref="F58:G58"/>
    <mergeCell ref="D59:E59"/>
    <mergeCell ref="F59:G59"/>
    <mergeCell ref="A60:A61"/>
    <mergeCell ref="D60:E60"/>
    <mergeCell ref="F60:G60"/>
    <mergeCell ref="D61:E61"/>
    <mergeCell ref="F61:G61"/>
    <mergeCell ref="B68:C68"/>
    <mergeCell ref="D68:E68"/>
    <mergeCell ref="F68:G68"/>
    <mergeCell ref="H68:I68"/>
    <mergeCell ref="B69:C69"/>
    <mergeCell ref="D69:E69"/>
    <mergeCell ref="F69:G69"/>
    <mergeCell ref="H69:I69"/>
    <mergeCell ref="A62:A63"/>
    <mergeCell ref="D62:E62"/>
    <mergeCell ref="F62:G62"/>
    <mergeCell ref="D63:E63"/>
    <mergeCell ref="F63:G63"/>
    <mergeCell ref="A67:I67"/>
    <mergeCell ref="A70:A71"/>
    <mergeCell ref="B72:C72"/>
    <mergeCell ref="D72:E72"/>
    <mergeCell ref="F72:G72"/>
    <mergeCell ref="H72:I72"/>
    <mergeCell ref="B73:C73"/>
    <mergeCell ref="D73:E73"/>
    <mergeCell ref="F73:G73"/>
    <mergeCell ref="H73:I73"/>
    <mergeCell ref="A74:A75"/>
    <mergeCell ref="B76:C76"/>
    <mergeCell ref="D76:E76"/>
    <mergeCell ref="F76:G76"/>
    <mergeCell ref="H76:I76"/>
    <mergeCell ref="B77:C77"/>
    <mergeCell ref="D77:E77"/>
    <mergeCell ref="F77:G77"/>
    <mergeCell ref="H77:I77"/>
    <mergeCell ref="A78:A79"/>
    <mergeCell ref="B80:C80"/>
    <mergeCell ref="D80:E80"/>
    <mergeCell ref="F80:G80"/>
    <mergeCell ref="H80:I80"/>
    <mergeCell ref="B81:C81"/>
    <mergeCell ref="D81:E81"/>
    <mergeCell ref="F81:G81"/>
    <mergeCell ref="H81:I81"/>
    <mergeCell ref="A82:A83"/>
    <mergeCell ref="B84:C84"/>
    <mergeCell ref="D84:E84"/>
    <mergeCell ref="F84:G84"/>
    <mergeCell ref="H84:I84"/>
    <mergeCell ref="B85:C85"/>
    <mergeCell ref="D85:E85"/>
    <mergeCell ref="F85:G85"/>
    <mergeCell ref="H85:I85"/>
    <mergeCell ref="A86:A87"/>
    <mergeCell ref="B88:C88"/>
    <mergeCell ref="D88:E88"/>
    <mergeCell ref="F88:G88"/>
    <mergeCell ref="H88:I88"/>
    <mergeCell ref="B89:C89"/>
    <mergeCell ref="D89:E89"/>
    <mergeCell ref="F89:G89"/>
    <mergeCell ref="H89:I89"/>
    <mergeCell ref="A90:A91"/>
    <mergeCell ref="B92:C92"/>
    <mergeCell ref="D92:E92"/>
    <mergeCell ref="F92:G92"/>
    <mergeCell ref="H92:I92"/>
    <mergeCell ref="B93:C93"/>
    <mergeCell ref="D93:E93"/>
    <mergeCell ref="F93:G93"/>
    <mergeCell ref="H93:I93"/>
    <mergeCell ref="A94:A95"/>
    <mergeCell ref="B96:C96"/>
    <mergeCell ref="D96:E96"/>
    <mergeCell ref="F96:G96"/>
    <mergeCell ref="H96:I96"/>
    <mergeCell ref="B97:C97"/>
    <mergeCell ref="D97:E97"/>
    <mergeCell ref="F97:G97"/>
    <mergeCell ref="H97:I97"/>
    <mergeCell ref="A98:A99"/>
    <mergeCell ref="B100:C100"/>
    <mergeCell ref="D100:E100"/>
    <mergeCell ref="F100:G100"/>
    <mergeCell ref="H100:I100"/>
    <mergeCell ref="B101:C101"/>
    <mergeCell ref="D101:E101"/>
    <mergeCell ref="F101:G101"/>
    <mergeCell ref="H101:I101"/>
    <mergeCell ref="A102:A103"/>
    <mergeCell ref="B104:C104"/>
    <mergeCell ref="D104:E104"/>
    <mergeCell ref="F104:G104"/>
    <mergeCell ref="H104:I104"/>
    <mergeCell ref="B105:C105"/>
    <mergeCell ref="D105:E105"/>
    <mergeCell ref="F105:G105"/>
    <mergeCell ref="H105:I105"/>
    <mergeCell ref="A106:A107"/>
    <mergeCell ref="B108:C108"/>
    <mergeCell ref="D108:E108"/>
    <mergeCell ref="F108:G108"/>
    <mergeCell ref="H108:I108"/>
    <mergeCell ref="B109:C109"/>
    <mergeCell ref="D109:E109"/>
    <mergeCell ref="F109:G109"/>
    <mergeCell ref="H109:I109"/>
    <mergeCell ref="A110:A111"/>
    <mergeCell ref="B112:C112"/>
    <mergeCell ref="D112:E112"/>
    <mergeCell ref="F112:G112"/>
    <mergeCell ref="H112:I112"/>
    <mergeCell ref="B113:C113"/>
    <mergeCell ref="D113:E113"/>
    <mergeCell ref="F113:G113"/>
    <mergeCell ref="H113:I113"/>
    <mergeCell ref="A114:A115"/>
    <mergeCell ref="B116:C116"/>
    <mergeCell ref="D116:E116"/>
    <mergeCell ref="F116:G116"/>
    <mergeCell ref="H116:I116"/>
    <mergeCell ref="B117:C117"/>
    <mergeCell ref="D117:E117"/>
    <mergeCell ref="F117:G117"/>
    <mergeCell ref="H117:I117"/>
  </mergeCells>
  <pageMargins left="0.25" right="0.25" top="0.75" bottom="0.75" header="0.3" footer="0.3"/>
  <pageSetup scale="10" orientation="landscape" r:id="rId1"/>
  <rowBreaks count="1" manualBreakCount="1">
    <brk id="105" max="14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1691A7-389E-4EC9-9A58-1ABCC4C6845C}">
          <x14:formula1>
            <xm:f>Listas!$B$2:$B$4</xm:f>
          </x14:formula1>
          <xm:sqref>H37:I38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7FFD0-3A36-4635-9953-BDB2834B578A}">
  <sheetPr>
    <tabColor theme="5" tint="0.59999389629810485"/>
    <pageSetUpPr fitToPage="1"/>
  </sheetPr>
  <dimension ref="A1:L28"/>
  <sheetViews>
    <sheetView view="pageBreakPreview" zoomScale="60" zoomScaleNormal="100" workbookViewId="0">
      <selection activeCell="D17" sqref="D17:H17"/>
    </sheetView>
  </sheetViews>
  <sheetFormatPr baseColWidth="10" defaultColWidth="8.7109375" defaultRowHeight="12.75" x14ac:dyDescent="0.25"/>
  <cols>
    <col min="1" max="1" width="3.28515625" style="301" customWidth="1"/>
    <col min="2" max="2" width="9.28515625" style="301" customWidth="1"/>
    <col min="3" max="3" width="5.7109375" style="301" customWidth="1"/>
    <col min="4" max="4" width="6.7109375" style="301" customWidth="1"/>
    <col min="5" max="5" width="5.7109375" style="301" customWidth="1"/>
    <col min="6" max="6" width="10.28515625" style="301" customWidth="1"/>
    <col min="7" max="7" width="2.140625" style="301" customWidth="1"/>
    <col min="8" max="8" width="18.7109375" style="301" customWidth="1"/>
    <col min="9" max="9" width="12.7109375" style="301" customWidth="1"/>
    <col min="10" max="10" width="6.7109375" style="301" customWidth="1"/>
    <col min="11" max="11" width="18.7109375" style="301" customWidth="1"/>
    <col min="12" max="12" width="25.7109375" style="301" customWidth="1"/>
    <col min="13" max="16384" width="8.7109375" style="301"/>
  </cols>
  <sheetData>
    <row r="1" spans="1:12" ht="18.75" customHeight="1" x14ac:dyDescent="0.25">
      <c r="A1" s="671"/>
      <c r="B1" s="672"/>
      <c r="C1" s="672"/>
      <c r="D1" s="672"/>
      <c r="E1" s="673"/>
      <c r="F1" s="680" t="s">
        <v>275</v>
      </c>
      <c r="G1" s="681"/>
      <c r="H1" s="681"/>
      <c r="I1" s="681"/>
      <c r="J1" s="681"/>
      <c r="K1" s="681"/>
      <c r="L1" s="300"/>
    </row>
    <row r="2" spans="1:12" ht="18.75" customHeight="1" x14ac:dyDescent="0.25">
      <c r="A2" s="674"/>
      <c r="B2" s="675"/>
      <c r="C2" s="675"/>
      <c r="D2" s="675"/>
      <c r="E2" s="676"/>
      <c r="F2" s="682"/>
      <c r="G2" s="683"/>
      <c r="H2" s="683"/>
      <c r="I2" s="683"/>
      <c r="J2" s="683"/>
      <c r="K2" s="683"/>
      <c r="L2" s="300"/>
    </row>
    <row r="3" spans="1:12" ht="18.75" customHeight="1" x14ac:dyDescent="0.25">
      <c r="A3" s="674"/>
      <c r="B3" s="675"/>
      <c r="C3" s="675"/>
      <c r="D3" s="675"/>
      <c r="E3" s="676"/>
      <c r="F3" s="680" t="s">
        <v>276</v>
      </c>
      <c r="G3" s="681"/>
      <c r="H3" s="681"/>
      <c r="I3" s="681"/>
      <c r="J3" s="681"/>
      <c r="K3" s="681"/>
      <c r="L3" s="300"/>
    </row>
    <row r="4" spans="1:12" ht="18.75" customHeight="1" x14ac:dyDescent="0.25">
      <c r="A4" s="677"/>
      <c r="B4" s="678"/>
      <c r="C4" s="678"/>
      <c r="D4" s="678"/>
      <c r="E4" s="679"/>
      <c r="F4" s="682"/>
      <c r="G4" s="683"/>
      <c r="H4" s="683"/>
      <c r="I4" s="683"/>
      <c r="J4" s="683"/>
      <c r="K4" s="683"/>
      <c r="L4" s="300"/>
    </row>
    <row r="5" spans="1:12" ht="15.75" customHeight="1" x14ac:dyDescent="0.25">
      <c r="A5" s="652" t="s">
        <v>277</v>
      </c>
      <c r="B5" s="653"/>
      <c r="C5" s="653"/>
      <c r="D5" s="653"/>
      <c r="E5" s="653"/>
      <c r="F5" s="653"/>
      <c r="G5" s="653"/>
      <c r="H5" s="653"/>
      <c r="I5" s="653"/>
      <c r="J5" s="653"/>
      <c r="K5" s="653"/>
      <c r="L5" s="666"/>
    </row>
    <row r="6" spans="1:12" ht="23.25" customHeight="1" x14ac:dyDescent="0.25">
      <c r="A6" s="652" t="s">
        <v>278</v>
      </c>
      <c r="B6" s="653"/>
      <c r="C6" s="654"/>
      <c r="D6" s="647" t="s">
        <v>12</v>
      </c>
      <c r="E6" s="648"/>
      <c r="F6" s="648"/>
      <c r="G6" s="648"/>
      <c r="H6" s="649"/>
      <c r="I6" s="652" t="s">
        <v>279</v>
      </c>
      <c r="J6" s="654"/>
      <c r="K6" s="647" t="s">
        <v>37</v>
      </c>
      <c r="L6" s="649"/>
    </row>
    <row r="7" spans="1:12" ht="17.649999999999999" customHeight="1" x14ac:dyDescent="0.25">
      <c r="A7" s="652" t="s">
        <v>280</v>
      </c>
      <c r="B7" s="653"/>
      <c r="C7" s="654"/>
      <c r="D7" s="647" t="s">
        <v>26</v>
      </c>
      <c r="E7" s="648"/>
      <c r="F7" s="648"/>
      <c r="G7" s="648"/>
      <c r="H7" s="649"/>
      <c r="I7" s="652" t="s">
        <v>98</v>
      </c>
      <c r="J7" s="654"/>
      <c r="K7" s="647" t="s">
        <v>15</v>
      </c>
      <c r="L7" s="649"/>
    </row>
    <row r="8" spans="1:12" ht="35.65" customHeight="1" x14ac:dyDescent="0.25">
      <c r="A8" s="652" t="s">
        <v>281</v>
      </c>
      <c r="B8" s="653"/>
      <c r="C8" s="654"/>
      <c r="D8" s="647" t="s">
        <v>59</v>
      </c>
      <c r="E8" s="648"/>
      <c r="F8" s="648"/>
      <c r="G8" s="648"/>
      <c r="H8" s="649"/>
      <c r="I8" s="652" t="s">
        <v>282</v>
      </c>
      <c r="J8" s="654"/>
      <c r="K8" s="647" t="s">
        <v>73</v>
      </c>
      <c r="L8" s="649"/>
    </row>
    <row r="9" spans="1:12" ht="15.75" customHeight="1" x14ac:dyDescent="0.25">
      <c r="A9" s="665" t="s">
        <v>283</v>
      </c>
      <c r="B9" s="658"/>
      <c r="C9" s="658"/>
      <c r="D9" s="658"/>
      <c r="E9" s="653"/>
      <c r="F9" s="653"/>
      <c r="G9" s="653"/>
      <c r="H9" s="653"/>
      <c r="I9" s="653"/>
      <c r="J9" s="653"/>
      <c r="K9" s="653"/>
      <c r="L9" s="666"/>
    </row>
    <row r="10" spans="1:12" ht="15.75" customHeight="1" x14ac:dyDescent="0.25">
      <c r="A10" s="650" t="s">
        <v>284</v>
      </c>
      <c r="B10" s="650"/>
      <c r="C10" s="650"/>
      <c r="D10" s="650"/>
      <c r="E10" s="651" t="str">
        <f>+ACTIVIDAD_1!B13</f>
        <v>Iniciar 4600 casos de representación jurídica asignados por el Comité Técnico de Representación Jurídica</v>
      </c>
      <c r="F10" s="651"/>
      <c r="G10" s="651"/>
      <c r="H10" s="651"/>
      <c r="I10" s="651"/>
      <c r="J10" s="651"/>
      <c r="K10" s="651"/>
      <c r="L10" s="651"/>
    </row>
    <row r="11" spans="1:12" ht="34.5" customHeight="1" x14ac:dyDescent="0.25">
      <c r="A11" s="667" t="s">
        <v>285</v>
      </c>
      <c r="B11" s="668"/>
      <c r="C11" s="668"/>
      <c r="D11" s="666"/>
      <c r="E11" s="669" t="str">
        <f>+ACTIVIDAD_1!I17</f>
        <v xml:space="preserve">Número de casos de representación jurídica asignados por el Comité Técnico de Representación Jurídica - CTRJ. </v>
      </c>
      <c r="F11" s="651"/>
      <c r="G11" s="651"/>
      <c r="H11" s="651"/>
      <c r="I11" s="651"/>
      <c r="J11" s="651"/>
      <c r="K11" s="651"/>
      <c r="L11" s="670"/>
    </row>
    <row r="12" spans="1:12" ht="47.25" customHeight="1" x14ac:dyDescent="0.25">
      <c r="A12" s="652" t="s">
        <v>286</v>
      </c>
      <c r="B12" s="653"/>
      <c r="C12" s="653"/>
      <c r="D12" s="654"/>
      <c r="E12" s="669" t="s">
        <v>681</v>
      </c>
      <c r="F12" s="651"/>
      <c r="G12" s="651"/>
      <c r="H12" s="651"/>
      <c r="I12" s="651"/>
      <c r="J12" s="651"/>
      <c r="K12" s="651"/>
      <c r="L12" s="670"/>
    </row>
    <row r="13" spans="1:12" ht="28.5" customHeight="1" x14ac:dyDescent="0.25">
      <c r="A13" s="652" t="s">
        <v>287</v>
      </c>
      <c r="B13" s="653"/>
      <c r="C13" s="654"/>
      <c r="D13" s="647" t="s">
        <v>288</v>
      </c>
      <c r="E13" s="648"/>
      <c r="F13" s="648"/>
      <c r="G13" s="648"/>
      <c r="H13" s="649"/>
      <c r="I13" s="652" t="s">
        <v>289</v>
      </c>
      <c r="J13" s="654"/>
      <c r="K13" s="647" t="s">
        <v>49</v>
      </c>
      <c r="L13" s="649"/>
    </row>
    <row r="14" spans="1:12" ht="15.75" customHeight="1" x14ac:dyDescent="0.25">
      <c r="A14" s="652" t="s">
        <v>290</v>
      </c>
      <c r="B14" s="653"/>
      <c r="C14" s="653"/>
      <c r="D14" s="653"/>
      <c r="E14" s="653"/>
      <c r="F14" s="653"/>
      <c r="G14" s="653"/>
      <c r="H14" s="653"/>
      <c r="I14" s="653"/>
      <c r="J14" s="653"/>
      <c r="K14" s="653"/>
      <c r="L14" s="666"/>
    </row>
    <row r="15" spans="1:12" ht="25.5" customHeight="1" x14ac:dyDescent="0.25">
      <c r="A15" s="652" t="s">
        <v>291</v>
      </c>
      <c r="B15" s="653"/>
      <c r="C15" s="654"/>
      <c r="D15" s="647" t="s">
        <v>19</v>
      </c>
      <c r="E15" s="648"/>
      <c r="F15" s="648"/>
      <c r="G15" s="648"/>
      <c r="H15" s="649"/>
      <c r="I15" s="652" t="s">
        <v>292</v>
      </c>
      <c r="J15" s="654"/>
      <c r="K15" s="647" t="s">
        <v>20</v>
      </c>
      <c r="L15" s="649"/>
    </row>
    <row r="16" spans="1:12" ht="25.5" customHeight="1" x14ac:dyDescent="0.25">
      <c r="A16" s="652" t="s">
        <v>293</v>
      </c>
      <c r="B16" s="653"/>
      <c r="C16" s="654"/>
      <c r="D16" s="662">
        <f>+ACTIVIDAD_1!D38</f>
        <v>1550</v>
      </c>
      <c r="E16" s="663"/>
      <c r="F16" s="663"/>
      <c r="G16" s="663"/>
      <c r="H16" s="664"/>
      <c r="I16" s="652" t="s">
        <v>231</v>
      </c>
      <c r="J16" s="654"/>
      <c r="K16" s="647" t="s">
        <v>21</v>
      </c>
      <c r="L16" s="649"/>
    </row>
    <row r="17" spans="1:12" ht="27.6" customHeight="1" x14ac:dyDescent="0.25">
      <c r="A17" s="652" t="s">
        <v>294</v>
      </c>
      <c r="B17" s="653"/>
      <c r="C17" s="654"/>
      <c r="D17" s="647" t="s">
        <v>288</v>
      </c>
      <c r="E17" s="648"/>
      <c r="F17" s="648"/>
      <c r="G17" s="648"/>
      <c r="H17" s="649"/>
      <c r="I17" s="655"/>
      <c r="J17" s="657"/>
      <c r="K17" s="657"/>
      <c r="L17" s="656"/>
    </row>
    <row r="18" spans="1:12" ht="12" customHeight="1" x14ac:dyDescent="0.25">
      <c r="A18" s="307" t="s">
        <v>295</v>
      </c>
      <c r="B18" s="307" t="s">
        <v>296</v>
      </c>
      <c r="C18" s="652" t="s">
        <v>297</v>
      </c>
      <c r="D18" s="653"/>
      <c r="E18" s="653"/>
      <c r="F18" s="653"/>
      <c r="G18" s="654"/>
      <c r="H18" s="652" t="s">
        <v>298</v>
      </c>
      <c r="I18" s="654"/>
      <c r="J18" s="652" t="s">
        <v>299</v>
      </c>
      <c r="K18" s="654"/>
      <c r="L18" s="307" t="s">
        <v>300</v>
      </c>
    </row>
    <row r="19" spans="1:12" ht="98.25" customHeight="1" x14ac:dyDescent="0.25">
      <c r="A19" s="302">
        <v>1</v>
      </c>
      <c r="B19" s="303" t="s">
        <v>288</v>
      </c>
      <c r="C19" s="647" t="s">
        <v>682</v>
      </c>
      <c r="D19" s="648"/>
      <c r="E19" s="648"/>
      <c r="F19" s="648"/>
      <c r="G19" s="649"/>
      <c r="H19" s="647" t="s">
        <v>683</v>
      </c>
      <c r="I19" s="649"/>
      <c r="J19" s="655" t="s">
        <v>22</v>
      </c>
      <c r="K19" s="656"/>
      <c r="L19" s="303" t="s">
        <v>301</v>
      </c>
    </row>
    <row r="20" spans="1:12" ht="34.15" customHeight="1" x14ac:dyDescent="0.25">
      <c r="A20" s="302">
        <v>2</v>
      </c>
      <c r="B20" s="303"/>
      <c r="C20" s="647"/>
      <c r="D20" s="648"/>
      <c r="E20" s="648"/>
      <c r="F20" s="648"/>
      <c r="G20" s="649"/>
      <c r="H20" s="647"/>
      <c r="I20" s="649"/>
      <c r="J20" s="655"/>
      <c r="K20" s="656"/>
      <c r="L20" s="303"/>
    </row>
    <row r="21" spans="1:12" ht="34.15" customHeight="1" x14ac:dyDescent="0.25">
      <c r="A21" s="302">
        <v>3</v>
      </c>
      <c r="B21" s="303"/>
      <c r="C21" s="647"/>
      <c r="D21" s="648"/>
      <c r="E21" s="648"/>
      <c r="F21" s="648"/>
      <c r="G21" s="649"/>
      <c r="H21" s="647"/>
      <c r="I21" s="649"/>
      <c r="J21" s="655"/>
      <c r="K21" s="656"/>
      <c r="L21" s="303"/>
    </row>
    <row r="22" spans="1:12" ht="25.5" customHeight="1" x14ac:dyDescent="0.25">
      <c r="A22" s="307" t="s">
        <v>295</v>
      </c>
      <c r="B22" s="652" t="s">
        <v>302</v>
      </c>
      <c r="C22" s="653"/>
      <c r="D22" s="653"/>
      <c r="E22" s="653"/>
      <c r="F22" s="653"/>
      <c r="G22" s="653"/>
      <c r="H22" s="653"/>
      <c r="I22" s="653"/>
      <c r="J22" s="653"/>
      <c r="K22" s="654"/>
      <c r="L22" s="307" t="s">
        <v>303</v>
      </c>
    </row>
    <row r="23" spans="1:12" ht="28.15" customHeight="1" x14ac:dyDescent="0.25">
      <c r="A23" s="302">
        <v>1</v>
      </c>
      <c r="B23" s="647" t="s">
        <v>304</v>
      </c>
      <c r="C23" s="648"/>
      <c r="D23" s="648"/>
      <c r="E23" s="648"/>
      <c r="F23" s="648"/>
      <c r="G23" s="648"/>
      <c r="H23" s="648"/>
      <c r="I23" s="648"/>
      <c r="J23" s="648"/>
      <c r="K23" s="649"/>
      <c r="L23" s="303" t="s">
        <v>22</v>
      </c>
    </row>
    <row r="24" spans="1:12" ht="15.75" customHeight="1" x14ac:dyDescent="0.25">
      <c r="A24" s="652" t="s">
        <v>305</v>
      </c>
      <c r="B24" s="653"/>
      <c r="C24" s="653"/>
      <c r="D24" s="653"/>
      <c r="E24" s="653"/>
      <c r="F24" s="658"/>
      <c r="G24" s="658"/>
      <c r="H24" s="653"/>
      <c r="I24" s="658"/>
      <c r="J24" s="658"/>
      <c r="K24" s="653"/>
      <c r="L24" s="659"/>
    </row>
    <row r="25" spans="1:12" ht="26.25" customHeight="1" x14ac:dyDescent="0.25">
      <c r="A25" s="652" t="s">
        <v>306</v>
      </c>
      <c r="B25" s="653"/>
      <c r="C25" s="654"/>
      <c r="D25" s="647">
        <v>485</v>
      </c>
      <c r="E25" s="648"/>
      <c r="F25" s="650" t="s">
        <v>307</v>
      </c>
      <c r="G25" s="650"/>
      <c r="H25" s="316">
        <v>2024</v>
      </c>
      <c r="I25" s="650" t="s">
        <v>308</v>
      </c>
      <c r="J25" s="650"/>
      <c r="L25" s="315" t="s">
        <v>309</v>
      </c>
    </row>
    <row r="26" spans="1:12" ht="26.25" customHeight="1" x14ac:dyDescent="0.25">
      <c r="A26" s="652" t="s">
        <v>310</v>
      </c>
      <c r="B26" s="653"/>
      <c r="C26" s="654"/>
      <c r="D26" s="647" t="s">
        <v>311</v>
      </c>
      <c r="E26" s="648"/>
      <c r="F26" s="660"/>
      <c r="G26" s="660"/>
      <c r="H26" s="648"/>
      <c r="I26" s="660"/>
      <c r="J26" s="660"/>
      <c r="K26" s="648"/>
      <c r="L26" s="661"/>
    </row>
    <row r="27" spans="1:12" ht="45.75" customHeight="1" x14ac:dyDescent="0.25">
      <c r="A27" s="652" t="s">
        <v>312</v>
      </c>
      <c r="B27" s="653"/>
      <c r="C27" s="654"/>
      <c r="D27" s="655" t="s">
        <v>313</v>
      </c>
      <c r="E27" s="657"/>
      <c r="F27" s="657"/>
      <c r="G27" s="657"/>
      <c r="H27" s="657"/>
      <c r="I27" s="657"/>
      <c r="J27" s="657"/>
      <c r="K27" s="657"/>
      <c r="L27" s="656"/>
    </row>
    <row r="28" spans="1:12" ht="17.649999999999999" customHeight="1" x14ac:dyDescent="0.25">
      <c r="A28" s="652" t="s">
        <v>314</v>
      </c>
      <c r="B28" s="653"/>
      <c r="C28" s="654"/>
      <c r="D28" s="647"/>
      <c r="E28" s="648"/>
      <c r="F28" s="648"/>
      <c r="G28" s="648"/>
      <c r="H28" s="648"/>
      <c r="I28" s="648"/>
      <c r="J28" s="648"/>
      <c r="K28" s="648"/>
      <c r="L28" s="649"/>
    </row>
  </sheetData>
  <mergeCells count="64">
    <mergeCell ref="A1:E4"/>
    <mergeCell ref="F1:K2"/>
    <mergeCell ref="F3:K4"/>
    <mergeCell ref="A5:L5"/>
    <mergeCell ref="A6:C6"/>
    <mergeCell ref="D6:H6"/>
    <mergeCell ref="I6:J6"/>
    <mergeCell ref="K6:L6"/>
    <mergeCell ref="A7:C7"/>
    <mergeCell ref="D7:H7"/>
    <mergeCell ref="I7:J7"/>
    <mergeCell ref="K7:L7"/>
    <mergeCell ref="A8:C8"/>
    <mergeCell ref="D8:H8"/>
    <mergeCell ref="I8:J8"/>
    <mergeCell ref="K8:L8"/>
    <mergeCell ref="A13:C13"/>
    <mergeCell ref="D13:H13"/>
    <mergeCell ref="I13:J13"/>
    <mergeCell ref="K13:L13"/>
    <mergeCell ref="A14:L14"/>
    <mergeCell ref="A9:L9"/>
    <mergeCell ref="A11:D11"/>
    <mergeCell ref="E11:L11"/>
    <mergeCell ref="A12:D12"/>
    <mergeCell ref="E12:L12"/>
    <mergeCell ref="H21:I21"/>
    <mergeCell ref="J21:K21"/>
    <mergeCell ref="I15:J15"/>
    <mergeCell ref="K15:L15"/>
    <mergeCell ref="A17:C17"/>
    <mergeCell ref="D17:H17"/>
    <mergeCell ref="I17:L17"/>
    <mergeCell ref="A16:C16"/>
    <mergeCell ref="D16:H16"/>
    <mergeCell ref="I16:J16"/>
    <mergeCell ref="K16:L16"/>
    <mergeCell ref="A15:C15"/>
    <mergeCell ref="D15:H15"/>
    <mergeCell ref="A27:C27"/>
    <mergeCell ref="D27:L27"/>
    <mergeCell ref="A28:C28"/>
    <mergeCell ref="D28:L28"/>
    <mergeCell ref="A24:L24"/>
    <mergeCell ref="A25:C25"/>
    <mergeCell ref="I25:J25"/>
    <mergeCell ref="A26:C26"/>
    <mergeCell ref="D26:L26"/>
    <mergeCell ref="B23:K23"/>
    <mergeCell ref="F25:G25"/>
    <mergeCell ref="D25:E25"/>
    <mergeCell ref="A10:D10"/>
    <mergeCell ref="E10:L10"/>
    <mergeCell ref="B22:K22"/>
    <mergeCell ref="C18:G18"/>
    <mergeCell ref="H18:I18"/>
    <mergeCell ref="J18:K18"/>
    <mergeCell ref="C19:G19"/>
    <mergeCell ref="H19:I19"/>
    <mergeCell ref="J19:K19"/>
    <mergeCell ref="C20:G20"/>
    <mergeCell ref="H20:I20"/>
    <mergeCell ref="J20:K20"/>
    <mergeCell ref="C21:G21"/>
  </mergeCells>
  <pageMargins left="0.7" right="0.7" top="0.75" bottom="0.75" header="0.3" footer="0.3"/>
  <pageSetup scale="7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22E4A5A0-DBA8-42B5-AE94-8DFC87FAD362}">
          <x14:formula1>
            <xm:f>Datos!$A$2:$A$5</xm:f>
          </x14:formula1>
          <xm:sqref>D6:H6</xm:sqref>
        </x14:dataValidation>
        <x14:dataValidation type="list" allowBlank="1" showInputMessage="1" showErrorMessage="1" xr:uid="{34D71130-74F8-480D-A5E7-E0D255C5354B}">
          <x14:formula1>
            <xm:f>Datos!$B$2:$B$6</xm:f>
          </x14:formula1>
          <xm:sqref>K6:L6</xm:sqref>
        </x14:dataValidation>
        <x14:dataValidation type="list" allowBlank="1" showInputMessage="1" showErrorMessage="1" xr:uid="{B320B6E8-FAD4-40A2-8574-7589FD4E11EF}">
          <x14:formula1>
            <xm:f>Datos!$C$2:$C$3</xm:f>
          </x14:formula1>
          <xm:sqref>D7:H7</xm:sqref>
        </x14:dataValidation>
        <x14:dataValidation type="list" allowBlank="1" showInputMessage="1" showErrorMessage="1" xr:uid="{728F28A8-3CCE-4FF6-B3D4-E2459D416E30}">
          <x14:formula1>
            <xm:f>Datos!$D$2:$D$7</xm:f>
          </x14:formula1>
          <xm:sqref>K7:L7</xm:sqref>
        </x14:dataValidation>
        <x14:dataValidation type="list" allowBlank="1" showInputMessage="1" showErrorMessage="1" xr:uid="{2048F7BA-F8E8-4529-B3AD-1C6D82165A00}">
          <x14:formula1>
            <xm:f>Datos!$E$2:$E$23</xm:f>
          </x14:formula1>
          <xm:sqref>D8:H8</xm:sqref>
        </x14:dataValidation>
        <x14:dataValidation type="list" allowBlank="1" showInputMessage="1" showErrorMessage="1" xr:uid="{1585485C-3774-4ED3-BB9C-6F1EACFE9A2F}">
          <x14:formula1>
            <xm:f>Datos!$F$2:$F$18</xm:f>
          </x14:formula1>
          <xm:sqref>K8:L8</xm:sqref>
        </x14:dataValidation>
        <x14:dataValidation type="list" allowBlank="1" showInputMessage="1" showErrorMessage="1" xr:uid="{9009F37E-4F2E-40E1-A2E0-45526671344F}">
          <x14:formula1>
            <xm:f>Datos!$G$2:$G$8</xm:f>
          </x14:formula1>
          <xm:sqref>K13:L13</xm:sqref>
        </x14:dataValidation>
        <x14:dataValidation type="list" allowBlank="1" showInputMessage="1" showErrorMessage="1" xr:uid="{239BAF34-F661-41A9-9281-0C982C21D399}">
          <x14:formula1>
            <xm:f>Datos!$H$2:$H$3</xm:f>
          </x14:formula1>
          <xm:sqref>D15:H15</xm:sqref>
        </x14:dataValidation>
        <x14:dataValidation type="list" allowBlank="1" showInputMessage="1" showErrorMessage="1" xr:uid="{DBE7D134-4F72-4803-8BF1-F60E187CC267}">
          <x14:formula1>
            <xm:f>Datos!$I$2:$I$7</xm:f>
          </x14:formula1>
          <xm:sqref>K15:L15</xm:sqref>
        </x14:dataValidation>
        <x14:dataValidation type="list" allowBlank="1" showInputMessage="1" showErrorMessage="1" xr:uid="{4BBECC21-D0D4-41C8-93B9-509FDB62CE7B}">
          <x14:formula1>
            <xm:f>Datos!$J$2:$J$5</xm:f>
          </x14:formula1>
          <xm:sqref>K16:L16</xm:sqref>
        </x14:dataValidation>
        <x14:dataValidation type="list" allowBlank="1" showInputMessage="1" showErrorMessage="1" xr:uid="{B684A235-A4F6-4E48-BE9F-B70B1B688CB6}">
          <x14:formula1>
            <xm:f>Datos!$K$2:$K$4</xm:f>
          </x14:formula1>
          <xm:sqref>L23</xm:sqref>
        </x14:dataValidation>
        <x14:dataValidation type="list" allowBlank="1" showInputMessage="1" showErrorMessage="1" xr:uid="{F74BA7A8-C72D-4A93-8188-C5A9EE4135EA}">
          <x14:formula1>
            <xm:f>Datos!$K$2:$K$3</xm:f>
          </x14:formula1>
          <xm:sqref>J19:K21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214a98-8106-43c1-876b-0a623317a76f" xsi:nil="true"/>
    <lcf76f155ced4ddcb4097134ff3c332f xmlns="8a310132-39d2-45f9-a9e7-d4e20b01462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65B1D9F812CE45931D09A2537FF48A" ma:contentTypeVersion="12" ma:contentTypeDescription="Crear nuevo documento." ma:contentTypeScope="" ma:versionID="9b12a68bafb0e0642d7a4dc224776257">
  <xsd:schema xmlns:xsd="http://www.w3.org/2001/XMLSchema" xmlns:xs="http://www.w3.org/2001/XMLSchema" xmlns:p="http://schemas.microsoft.com/office/2006/metadata/properties" xmlns:ns2="8a310132-39d2-45f9-a9e7-d4e20b014621" xmlns:ns3="e4214a98-8106-43c1-876b-0a623317a76f" targetNamespace="http://schemas.microsoft.com/office/2006/metadata/properties" ma:root="true" ma:fieldsID="c32ccb740cd1f7a07ecaeb6aec4a7a6d" ns2:_="" ns3:_="">
    <xsd:import namespace="8a310132-39d2-45f9-a9e7-d4e20b014621"/>
    <xsd:import namespace="e4214a98-8106-43c1-876b-0a623317a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10132-39d2-45f9-a9e7-d4e20b0146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502971d-3a7e-42d3-b9b5-ba91687665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14a98-8106-43c1-876b-0a623317a7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6bc2be8-16b1-4121-90bf-3e2dd5a0fe15}" ma:internalName="TaxCatchAll" ma:showField="CatchAllData" ma:web="e4214a98-8106-43c1-876b-0a623317a7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CB741A-7D85-4CE2-B139-98A37B65E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4D544D-E8DA-422F-9D4F-04A0A303E7CE}">
  <ds:schemaRefs>
    <ds:schemaRef ds:uri="http://schemas.microsoft.com/office/2006/metadata/properties"/>
    <ds:schemaRef ds:uri="http://schemas.microsoft.com/office/infopath/2007/PartnerControls"/>
    <ds:schemaRef ds:uri="e4214a98-8106-43c1-876b-0a623317a76f"/>
    <ds:schemaRef ds:uri="8a310132-39d2-45f9-a9e7-d4e20b014621"/>
  </ds:schemaRefs>
</ds:datastoreItem>
</file>

<file path=customXml/itemProps3.xml><?xml version="1.0" encoding="utf-8"?>
<ds:datastoreItem xmlns:ds="http://schemas.openxmlformats.org/officeDocument/2006/customXml" ds:itemID="{D0A97ACD-4376-4DB9-A511-2DFE032D77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27</vt:i4>
      </vt:variant>
    </vt:vector>
  </HeadingPairs>
  <TitlesOfParts>
    <vt:vector size="62" baseType="lpstr">
      <vt:lpstr>Datos</vt:lpstr>
      <vt:lpstr>Actividades_proyecto </vt:lpstr>
      <vt:lpstr>HV_BaseEstratificacion</vt:lpstr>
      <vt:lpstr>ACTIVIDAD_1</vt:lpstr>
      <vt:lpstr>ACTIVIDAD_2</vt:lpstr>
      <vt:lpstr>ACTIVIDAD_3</vt:lpstr>
      <vt:lpstr>ACTIVIDAD_4</vt:lpstr>
      <vt:lpstr>ACTIVIDAD_5</vt:lpstr>
      <vt:lpstr>Hoja de vida del Indi_ACT_1</vt:lpstr>
      <vt:lpstr>Hoja de vida del Indi_ACT_2</vt:lpstr>
      <vt:lpstr>Hoja de vida del Indi_ACT_3</vt:lpstr>
      <vt:lpstr>Hoja de vida del Indi_ACT_4</vt:lpstr>
      <vt:lpstr>Hoja de vida del Indi_ACT_5</vt:lpstr>
      <vt:lpstr>META_PDD_1938</vt:lpstr>
      <vt:lpstr>META_PDD_1939</vt:lpstr>
      <vt:lpstr>Hoja de vida_MetaPDD_37</vt:lpstr>
      <vt:lpstr>Hoja de vida_MetaPDD_38</vt:lpstr>
      <vt:lpstr>PRODUCTO_MGA</vt:lpstr>
      <vt:lpstr>TERRITORIALIZACIÓN</vt:lpstr>
      <vt:lpstr>PMR</vt:lpstr>
      <vt:lpstr>CONTROL DE CAMBIOS</vt:lpstr>
      <vt:lpstr>Listas</vt:lpstr>
      <vt:lpstr>HV_BaseGeografica</vt:lpstr>
      <vt:lpstr>HV_InstrumentosCaptura</vt:lpstr>
      <vt:lpstr>HV_SistemaInformacion</vt:lpstr>
      <vt:lpstr>HV_Predio360</vt:lpstr>
      <vt:lpstr>HV_PED</vt:lpstr>
      <vt:lpstr>HV_SPI_Producto1</vt:lpstr>
      <vt:lpstr>HV_SPI_Producto2</vt:lpstr>
      <vt:lpstr>HV_SPI_Producto3</vt:lpstr>
      <vt:lpstr>HV_SPI_Producto4</vt:lpstr>
      <vt:lpstr>HV_SPI_Producto5</vt:lpstr>
      <vt:lpstr>HV_SPI_Producto6</vt:lpstr>
      <vt:lpstr>HV_SPI_Gestión</vt:lpstr>
      <vt:lpstr>Hoja3</vt:lpstr>
      <vt:lpstr>ACTIVIDAD_1!Área_de_impresión</vt:lpstr>
      <vt:lpstr>ACTIVIDAD_2!Área_de_impresión</vt:lpstr>
      <vt:lpstr>ACTIVIDAD_3!Área_de_impresión</vt:lpstr>
      <vt:lpstr>ACTIVIDAD_4!Área_de_impresión</vt:lpstr>
      <vt:lpstr>ACTIVIDAD_5!Área_de_impresión</vt:lpstr>
      <vt:lpstr>'Hoja de vida del Indi_ACT_5'!Área_de_impresión</vt:lpstr>
      <vt:lpstr>META_PDD_1938!Área_de_impresión</vt:lpstr>
      <vt:lpstr>META_PDD_1939!Área_de_impresión</vt:lpstr>
      <vt:lpstr>PMR!Área_de_impresión</vt:lpstr>
      <vt:lpstr>PRODUCTO_MGA!Área_de_impresión</vt:lpstr>
      <vt:lpstr>TERRITORIALIZACIÓN!Área_de_impresión</vt:lpstr>
      <vt:lpstr>condicion</vt:lpstr>
      <vt:lpstr>edad</vt:lpstr>
      <vt:lpstr>etnias</vt:lpstr>
      <vt:lpstr>frecuencia</vt:lpstr>
      <vt:lpstr>genero</vt:lpstr>
      <vt:lpstr>localidad</vt:lpstr>
      <vt:lpstr>metas</vt:lpstr>
      <vt:lpstr>objetivoest</vt:lpstr>
      <vt:lpstr>pmr</vt:lpstr>
      <vt:lpstr>responsable</vt:lpstr>
      <vt:lpstr>subsecretarias</vt:lpstr>
      <vt:lpstr>tactividad</vt:lpstr>
      <vt:lpstr>tcalculo</vt:lpstr>
      <vt:lpstr>tindicador</vt:lpstr>
      <vt:lpstr>tipometa</vt:lpstr>
      <vt:lpstr>tmeta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Cecilia Guerrero Morales</dc:creator>
  <cp:keywords/>
  <dc:description/>
  <cp:lastModifiedBy>Yuly Emperatriz Sanchez Cancelado</cp:lastModifiedBy>
  <cp:revision/>
  <cp:lastPrinted>2025-02-26T21:36:42Z</cp:lastPrinted>
  <dcterms:created xsi:type="dcterms:W3CDTF">2016-04-29T15:11:54Z</dcterms:created>
  <dcterms:modified xsi:type="dcterms:W3CDTF">2026-01-27T22:38:12Z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0x010100EE65B1D9F812CE45931D09A2537FF48A</vt:lpwstr>
  </property>
  <property fmtid="{D5CDD505-2E9C-101B-9397-08002B2CF9AE}" pid="3" name="MediaServiceImageTags">
    <vt:lpwstr/>
  </property>
</Properties>
</file>