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ilih\OneDrive\Documentos\Mujer\Seguimiento\2025\Noviembre\"/>
    </mc:Choice>
  </mc:AlternateContent>
  <xr:revisionPtr revIDLastSave="0" documentId="13_ncr:1_{FD0FD9CA-9229-4638-B83F-265076B23210}" xr6:coauthVersionLast="47" xr6:coauthVersionMax="47" xr10:uidLastSave="{00000000-0000-0000-0000-000000000000}"/>
  <bookViews>
    <workbookView xWindow="-120" yWindow="-120" windowWidth="29040" windowHeight="15720" tabRatio="905" firstSheet="3" activeTab="4"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63" r:id="rId6"/>
    <sheet name="ACTIVIDAD_4" sheetId="61" r:id="rId7"/>
    <sheet name="ACTIVIDAD_5" sheetId="60" r:id="rId8"/>
    <sheet name="ACTIVIDAD_6" sheetId="59" r:id="rId9"/>
    <sheet name="ACTIVIDAD_7" sheetId="58" r:id="rId10"/>
    <sheet name="ACTIVIDAD_8" sheetId="57" r:id="rId11"/>
    <sheet name="ACTIVIDAD_9" sheetId="62" r:id="rId12"/>
    <sheet name="ACTIVIDAD_10" sheetId="56" r:id="rId13"/>
    <sheet name="META_1 PDD" sheetId="38" r:id="rId14"/>
    <sheet name="META_2 PDD " sheetId="65" r:id="rId15"/>
    <sheet name="META_3 PDD" sheetId="64" r:id="rId16"/>
    <sheet name="PRODUCTO_MGA" sheetId="47" r:id="rId17"/>
    <sheet name="TERRITORIALIZACIÓN" sheetId="41" r:id="rId18"/>
    <sheet name="PMR" sheetId="46" r:id="rId19"/>
    <sheet name="CONTROL DE CAMBIOS" sheetId="40" r:id="rId20"/>
    <sheet name="Listas" sheetId="43" state="hidden" r:id="rId21"/>
    <sheet name="HV_BaseGeografica" sheetId="7" state="hidden" r:id="rId22"/>
    <sheet name="HV_InstrumentosCaptura" sheetId="8" state="hidden" r:id="rId23"/>
    <sheet name="HV_SistemaInformacion" sheetId="9" state="hidden" r:id="rId24"/>
    <sheet name="HV_Predio360" sheetId="10" state="hidden" r:id="rId25"/>
    <sheet name="HV_PED" sheetId="11" state="hidden" r:id="rId26"/>
    <sheet name="HV_SPI_Producto1" sheetId="12" state="hidden" r:id="rId27"/>
    <sheet name="HV_SPI_Producto2" sheetId="13" state="hidden" r:id="rId28"/>
    <sheet name="HV_SPI_Producto3" sheetId="14" state="hidden" r:id="rId29"/>
    <sheet name="HV_SPI_Producto4" sheetId="15" state="hidden" r:id="rId30"/>
    <sheet name="HV_SPI_Producto5" sheetId="16" state="hidden" r:id="rId31"/>
    <sheet name="HV_SPI_Producto6" sheetId="17" state="hidden" r:id="rId32"/>
    <sheet name="HV_SPI_Gestión" sheetId="18" state="hidden" r:id="rId33"/>
    <sheet name="Hoja3" sheetId="19" state="hidden" r:id="rId34"/>
  </sheets>
  <definedNames>
    <definedName name="_xlnm._FilterDatabase" localSheetId="18" hidden="1">PMR!$A$13:$AX$20</definedName>
    <definedName name="_xlnm.Print_Area" localSheetId="3">ACTIVIDAD_1!$A$1:$P$119</definedName>
    <definedName name="_xlnm.Print_Area" localSheetId="12">ACTIVIDAD_10!$A$1:$P$118</definedName>
    <definedName name="_xlnm.Print_Area" localSheetId="4">ACTIVIDAD_2!$A$1:$P$118</definedName>
    <definedName name="_xlnm.Print_Area" localSheetId="5">ACTIVIDAD_3!$A$1:$P$118</definedName>
    <definedName name="_xlnm.Print_Area" localSheetId="6">ACTIVIDAD_4!$A$1:$P$118</definedName>
    <definedName name="_xlnm.Print_Area" localSheetId="7">ACTIVIDAD_5!$A$1:$P$117</definedName>
    <definedName name="_xlnm.Print_Area" localSheetId="8">ACTIVIDAD_6!$A$1:$P$119</definedName>
    <definedName name="_xlnm.Print_Area" localSheetId="9">ACTIVIDAD_7!$A$1:$P$117</definedName>
    <definedName name="_xlnm.Print_Area" localSheetId="10">ACTIVIDAD_8!$A$1:$P$118</definedName>
    <definedName name="_xlnm.Print_Area" localSheetId="11">ACTIVIDAD_9!$A$1:$P$117</definedName>
    <definedName name="_xlnm.Print_Area" localSheetId="19">'CONTROL DE CAMBIOS'!$A$1:$F$38</definedName>
    <definedName name="_xlnm.Print_Area" localSheetId="13">'META_1 PDD'!$A$1:$K$60</definedName>
    <definedName name="_xlnm.Print_Area" localSheetId="14">'META_2 PDD '!$A$1:$K$61</definedName>
    <definedName name="_xlnm.Print_Area" localSheetId="15">'META_3 PDD'!$A$1:$K$64</definedName>
    <definedName name="_xlnm.Print_Area" localSheetId="18">PMR!$A$1:$AY$21</definedName>
    <definedName name="_xlnm.Print_Area" localSheetId="16">PRODUCTO_MGA!$A$1:$M$72</definedName>
    <definedName name="_xlnm.Print_Area" localSheetId="17">TERRITORIALIZACIÓN!$A$1:$AG$150</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49" i="41" l="1"/>
  <c r="AB69" i="41"/>
  <c r="AA69" i="41"/>
  <c r="Y69" i="41" l="1"/>
  <c r="X69" i="41"/>
  <c r="F36" i="57" l="1"/>
  <c r="F36" i="58"/>
  <c r="V69" i="41" l="1"/>
  <c r="U69" i="41"/>
  <c r="W68" i="41"/>
  <c r="W67" i="41"/>
  <c r="W66" i="41"/>
  <c r="W65" i="41"/>
  <c r="W64" i="41"/>
  <c r="W63" i="41"/>
  <c r="W62" i="41"/>
  <c r="W61" i="41"/>
  <c r="W60" i="41"/>
  <c r="W59" i="41"/>
  <c r="W58" i="41"/>
  <c r="W57" i="41"/>
  <c r="W56" i="41"/>
  <c r="W55" i="41"/>
  <c r="W54" i="41"/>
  <c r="W53" i="41"/>
  <c r="W52" i="41"/>
  <c r="W51" i="41"/>
  <c r="W50" i="41"/>
  <c r="W49" i="41"/>
  <c r="T50" i="41" l="1"/>
  <c r="T51" i="41"/>
  <c r="T52" i="41"/>
  <c r="T53" i="41"/>
  <c r="T54" i="41"/>
  <c r="T55" i="41"/>
  <c r="T56" i="41"/>
  <c r="T57" i="41"/>
  <c r="T58" i="41"/>
  <c r="T59" i="41"/>
  <c r="T60" i="41"/>
  <c r="T61" i="41"/>
  <c r="T62" i="41"/>
  <c r="T63" i="41"/>
  <c r="T64" i="41"/>
  <c r="T65" i="41"/>
  <c r="T66" i="41"/>
  <c r="T67" i="41"/>
  <c r="T68" i="41"/>
  <c r="T49" i="41"/>
  <c r="S69" i="41"/>
  <c r="R69" i="41"/>
  <c r="Q49" i="41" l="1"/>
  <c r="P69" i="41"/>
  <c r="O69" i="41"/>
  <c r="AF33" i="41" l="1"/>
  <c r="AF34" i="41"/>
  <c r="AF35" i="41"/>
  <c r="AF36" i="41"/>
  <c r="AF37" i="41"/>
  <c r="AF38" i="41"/>
  <c r="AF39" i="41"/>
  <c r="AF40" i="41"/>
  <c r="AF41" i="41"/>
  <c r="AF42" i="41"/>
  <c r="AF43" i="41"/>
  <c r="J149" i="41" l="1"/>
  <c r="N26" i="56" l="1"/>
  <c r="T44" i="41" l="1"/>
  <c r="W44" i="41"/>
  <c r="N26" i="61"/>
  <c r="N26" i="59"/>
  <c r="N26" i="58"/>
  <c r="N27" i="60"/>
  <c r="N28" i="60"/>
  <c r="N26" i="60"/>
  <c r="H149" i="41" l="1"/>
  <c r="N29" i="20"/>
  <c r="S44" i="41" l="1"/>
  <c r="R44" i="41"/>
  <c r="Q44" i="41"/>
  <c r="P44" i="41"/>
  <c r="M44" i="41"/>
  <c r="K44" i="41"/>
  <c r="I44" i="41"/>
  <c r="G44" i="41"/>
  <c r="E44" i="41"/>
  <c r="D44" i="41"/>
  <c r="C44" i="41"/>
  <c r="I116" i="56"/>
  <c r="H116" i="56"/>
  <c r="G116" i="56"/>
  <c r="F116" i="56"/>
  <c r="E116" i="56"/>
  <c r="D116" i="56"/>
  <c r="C116" i="56"/>
  <c r="B116" i="56"/>
  <c r="B34" i="56"/>
  <c r="N29" i="56"/>
  <c r="N28" i="56"/>
  <c r="N27" i="56"/>
  <c r="O29" i="56" s="1"/>
  <c r="N25" i="56"/>
  <c r="N24" i="56"/>
  <c r="I116" i="62"/>
  <c r="H116" i="62"/>
  <c r="G116" i="62"/>
  <c r="F116" i="62"/>
  <c r="E116" i="62"/>
  <c r="D116" i="62"/>
  <c r="C116" i="62"/>
  <c r="B116" i="62"/>
  <c r="B34" i="62"/>
  <c r="N29" i="62"/>
  <c r="N28" i="62"/>
  <c r="N27" i="62"/>
  <c r="O29" i="62" s="1"/>
  <c r="N26" i="62"/>
  <c r="N25" i="62"/>
  <c r="N24" i="62"/>
  <c r="I116" i="57"/>
  <c r="H116" i="57"/>
  <c r="G116" i="57"/>
  <c r="F116" i="57"/>
  <c r="E116" i="57"/>
  <c r="D116" i="57"/>
  <c r="C116" i="57"/>
  <c r="B116" i="57"/>
  <c r="B34" i="57"/>
  <c r="N29" i="57"/>
  <c r="N28" i="57"/>
  <c r="N27" i="57"/>
  <c r="N26" i="57"/>
  <c r="N25" i="57"/>
  <c r="N24" i="57"/>
  <c r="I116" i="58"/>
  <c r="H116" i="58"/>
  <c r="G116" i="58"/>
  <c r="F116" i="58"/>
  <c r="E116" i="58"/>
  <c r="D116" i="58"/>
  <c r="C116" i="58"/>
  <c r="B116" i="58"/>
  <c r="B34" i="58"/>
  <c r="N29" i="58"/>
  <c r="N27" i="58"/>
  <c r="O29" i="58" s="1"/>
  <c r="N25" i="58"/>
  <c r="N24" i="58"/>
  <c r="I116" i="59"/>
  <c r="H116" i="59"/>
  <c r="G116" i="59"/>
  <c r="F116" i="59"/>
  <c r="E116" i="59"/>
  <c r="D116" i="59"/>
  <c r="C116" i="59"/>
  <c r="B116" i="59"/>
  <c r="B34" i="59"/>
  <c r="N29" i="59"/>
  <c r="N27" i="59"/>
  <c r="O29" i="59" s="1"/>
  <c r="N25" i="59"/>
  <c r="N24" i="59"/>
  <c r="I116" i="60"/>
  <c r="H116" i="60"/>
  <c r="G116" i="60"/>
  <c r="F116" i="60"/>
  <c r="E116" i="60"/>
  <c r="D116" i="60"/>
  <c r="C116" i="60"/>
  <c r="B116" i="60"/>
  <c r="B34" i="60"/>
  <c r="N29" i="60"/>
  <c r="O29" i="60"/>
  <c r="N25" i="60"/>
  <c r="N24" i="60"/>
  <c r="I116" i="61"/>
  <c r="H116" i="61"/>
  <c r="G116" i="61"/>
  <c r="F116" i="61"/>
  <c r="E116" i="61"/>
  <c r="D116" i="61"/>
  <c r="C116" i="61"/>
  <c r="B116" i="61"/>
  <c r="N29" i="61"/>
  <c r="N27" i="61"/>
  <c r="O29" i="61" s="1"/>
  <c r="N25" i="61"/>
  <c r="N24" i="61"/>
  <c r="N29" i="63"/>
  <c r="N28" i="63"/>
  <c r="N27" i="63"/>
  <c r="N26" i="63"/>
  <c r="N25" i="63"/>
  <c r="N24" i="63"/>
  <c r="N29" i="55"/>
  <c r="N27" i="55"/>
  <c r="O29" i="55" s="1"/>
  <c r="N26" i="55"/>
  <c r="N25" i="55"/>
  <c r="N24" i="55"/>
  <c r="N28" i="20"/>
  <c r="N27" i="20"/>
  <c r="O29" i="20" s="1"/>
  <c r="N26" i="20"/>
  <c r="N25" i="20"/>
  <c r="N24" i="20"/>
  <c r="O25" i="56" l="1"/>
  <c r="O25" i="62"/>
  <c r="O25" i="57"/>
  <c r="O25" i="58"/>
  <c r="O25" i="59"/>
  <c r="O25" i="60"/>
  <c r="O25" i="55"/>
  <c r="O25" i="20"/>
  <c r="O25" i="61"/>
  <c r="O25" i="63"/>
  <c r="B116" i="20"/>
  <c r="M69" i="41" l="1"/>
  <c r="K69" i="41"/>
  <c r="I69" i="41"/>
  <c r="G69" i="41"/>
  <c r="E69" i="41"/>
  <c r="C69" i="41"/>
  <c r="F36" i="63" l="1"/>
  <c r="I116" i="63"/>
  <c r="H116" i="63"/>
  <c r="G116" i="63"/>
  <c r="F116" i="63"/>
  <c r="E116" i="63"/>
  <c r="D116" i="63"/>
  <c r="C116" i="63"/>
  <c r="B116" i="63"/>
  <c r="B34" i="63"/>
  <c r="B34" i="61"/>
  <c r="I116" i="55"/>
  <c r="H116" i="55"/>
  <c r="G116" i="55"/>
  <c r="F116" i="55"/>
  <c r="E116" i="55"/>
  <c r="D116" i="55"/>
  <c r="C116" i="55"/>
  <c r="B116" i="55"/>
  <c r="B34" i="55"/>
  <c r="AW15" i="46"/>
  <c r="AW16" i="46"/>
  <c r="AW17" i="46"/>
  <c r="AW18" i="46"/>
  <c r="AW19" i="46"/>
  <c r="AW20" i="46"/>
  <c r="AV15" i="46"/>
  <c r="AV16" i="46"/>
  <c r="AV17" i="46"/>
  <c r="AV18" i="46"/>
  <c r="AV19" i="46"/>
  <c r="AV20" i="46"/>
  <c r="B34" i="20" l="1"/>
  <c r="C116" i="20" l="1"/>
  <c r="D116" i="20"/>
  <c r="E116" i="20"/>
  <c r="F116" i="20"/>
  <c r="G116" i="20"/>
  <c r="H116" i="20"/>
  <c r="I116" i="20"/>
  <c r="H49" i="1" l="1"/>
  <c r="AG28" i="18"/>
  <c r="AF25" i="13"/>
  <c r="AG20" i="11"/>
  <c r="AG23" i="10"/>
  <c r="AF26" i="9"/>
  <c r="O71" i="1"/>
  <c r="O66" i="1"/>
  <c r="O59" i="1"/>
  <c r="O55" i="1"/>
  <c r="O50" i="1"/>
  <c r="O43" i="1"/>
  <c r="O42" i="1"/>
  <c r="O38" i="1"/>
  <c r="O37" i="1"/>
  <c r="O32" i="1"/>
  <c r="O28" i="1"/>
  <c r="O24" i="1"/>
  <c r="O20" i="1"/>
  <c r="O15" i="1"/>
  <c r="N8" i="1"/>
  <c r="AF24" i="41"/>
  <c r="AF25" i="41"/>
  <c r="AF26" i="41"/>
  <c r="AF27" i="41"/>
  <c r="AF28" i="41"/>
  <c r="AF29" i="41"/>
  <c r="AF30" i="41"/>
  <c r="AF31" i="41"/>
  <c r="AF32" i="41"/>
</calcChain>
</file>

<file path=xl/sharedStrings.xml><?xml version="1.0" encoding="utf-8"?>
<sst xmlns="http://schemas.openxmlformats.org/spreadsheetml/2006/main" count="6766" uniqueCount="1564">
  <si>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</si>
  <si>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</si>
  <si>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</si>
  <si>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</si>
  <si>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</si>
  <si>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</si>
  <si>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</si>
  <si>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</si>
  <si>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</si>
  <si>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</si>
  <si>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</si>
  <si>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</si>
  <si>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</si>
  <si>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</si>
  <si>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</si>
  <si>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</si>
  <si>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</si>
  <si>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</si>
  <si>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</si>
  <si>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</si>
  <si>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</si>
  <si>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</si>
  <si>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</si>
  <si>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</si>
  <si>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</si>
  <si>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</si>
  <si>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</si>
  <si>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</si>
  <si>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</si>
  <si>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</si>
  <si>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</si>
  <si>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</si>
  <si>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</si>
  <si>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</si>
  <si>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</si>
  <si>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</si>
  <si>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</si>
  <si>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</si>
  <si>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</si>
  <si>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</si>
  <si>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</si>
  <si>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</si>
  <si>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</si>
  <si>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</si>
  <si>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</si>
  <si>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</si>
  <si>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</si>
  <si>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</si>
  <si>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</si>
  <si>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</si>
  <si>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</si>
  <si>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</si>
  <si>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</si>
  <si>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</si>
  <si>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</si>
  <si>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</si>
  <si>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</si>
  <si>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</si>
  <si>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</si>
  <si>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</si>
  <si>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</si>
  <si>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</si>
  <si>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</si>
  <si>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</si>
  <si>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</si>
  <si>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</si>
  <si>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</si>
  <si>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</si>
  <si>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</si>
  <si>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</si>
  <si>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</si>
  <si>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</si>
  <si>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</si>
  <si>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</si>
  <si>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</si>
  <si>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</si>
  <si>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</si>
  <si>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</si>
  <si>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</si>
  <si>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</si>
  <si>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</si>
  <si>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</si>
  <si>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</si>
  <si>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</si>
  <si>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</si>
  <si>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</si>
  <si>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</si>
  <si>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</si>
  <si>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</si>
  <si>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</si>
  <si>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</si>
  <si>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</si>
  <si>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</si>
  <si>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</si>
  <si>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</si>
  <si>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</si>
  <si>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</si>
  <si>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</si>
  <si>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</si>
  <si>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</si>
  <si>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</si>
  <si>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</si>
  <si>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</si>
  <si>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</si>
  <si>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</si>
  <si>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</si>
  <si>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</si>
  <si>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</si>
  <si>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</si>
  <si>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</si>
  <si>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</si>
  <si>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</si>
  <si>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</si>
  <si>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</si>
  <si>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</si>
  <si>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</si>
  <si>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</si>
  <si>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</si>
  <si>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</si>
  <si>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</si>
  <si>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</si>
  <si>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</si>
  <si>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</si>
  <si>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</si>
  <si>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</si>
  <si>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</si>
  <si>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</si>
  <si>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</si>
  <si>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</si>
  <si>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</si>
  <si>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</si>
  <si>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</si>
  <si>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</si>
  <si>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</si>
  <si>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</si>
  <si>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</si>
  <si>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</si>
  <si>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</si>
  <si>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</si>
  <si>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</si>
  <si>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</si>
  <si>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</si>
  <si>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</si>
  <si>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</si>
  <si>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</si>
  <si>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</si>
  <si>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</si>
  <si>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</si>
  <si>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</si>
  <si>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</si>
  <si>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</si>
  <si>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</si>
  <si>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</si>
  <si>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</si>
  <si>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</si>
  <si>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</si>
  <si>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</si>
  <si>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</si>
  <si>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</si>
  <si>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</si>
  <si>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</si>
  <si>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</si>
  <si>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</si>
  <si>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</si>
  <si>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</si>
  <si>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</si>
  <si>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</si>
  <si>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</si>
  <si>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</si>
  <si>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</si>
  <si>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</si>
  <si>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</si>
  <si>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</si>
  <si>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</si>
  <si>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</si>
  <si>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</si>
  <si>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</si>
  <si>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</si>
  <si>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</si>
  <si>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</si>
  <si>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</si>
  <si>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</si>
  <si>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</si>
  <si>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Código:</t>
  </si>
  <si>
    <t xml:space="preserve">DIRECCIONAMIENTO ESTRATEGICO </t>
  </si>
  <si>
    <t>ACTIVIDADES</t>
  </si>
  <si>
    <t>Página</t>
  </si>
  <si>
    <t>PERIODO REPORTADO</t>
  </si>
  <si>
    <t>Enero</t>
  </si>
  <si>
    <t>Febrero</t>
  </si>
  <si>
    <t>Marzo</t>
  </si>
  <si>
    <t>Abril</t>
  </si>
  <si>
    <t>TIPO DE REPORTE</t>
  </si>
  <si>
    <t>FORMULACION</t>
  </si>
  <si>
    <t>X</t>
  </si>
  <si>
    <t>Mayo</t>
  </si>
  <si>
    <t>Junio</t>
  </si>
  <si>
    <t>Julio</t>
  </si>
  <si>
    <t>Agosto</t>
  </si>
  <si>
    <t>ACTUALIZACION</t>
  </si>
  <si>
    <t>Septiembre</t>
  </si>
  <si>
    <t>Octubre</t>
  </si>
  <si>
    <t>Noviembre</t>
  </si>
  <si>
    <t>Diciembre</t>
  </si>
  <si>
    <t>SEGUIMIENTO</t>
  </si>
  <si>
    <t xml:space="preserve">ACTIVIDAD DEL PROYECTO </t>
  </si>
  <si>
    <t>Operar 6 Casas Refugio que incorporen el enfoque diferencial para la atención de mujeres víctimas de violencias de género y sus personas a cargo, incluyendo una casa para mujeres rurales y campesinas y un modelo intermedio</t>
  </si>
  <si>
    <t>PRODUCTO MGA</t>
  </si>
  <si>
    <t>4501006 - Servicio de protección individual en riesgo extraordinario y extremo</t>
  </si>
  <si>
    <t>INDICADOR ACTIVIDAD</t>
  </si>
  <si>
    <t>Número de Casas Refugio con enfoque diferencial incorporado para la atención de mujeres víctimas de violencias de género y sus personas a cargo, incluyendo una casa para mujeres rurales y campesinas y un modelo intermedio operando</t>
  </si>
  <si>
    <t>OBJETIVO ESTRATÉGICO</t>
  </si>
  <si>
    <t>1. Bogotá avanza en su seguridad</t>
  </si>
  <si>
    <t>PROGRAMA</t>
  </si>
  <si>
    <t>1.02. Cero tolerancia a las violencias contra las mujeres y basadas en género</t>
  </si>
  <si>
    <t>META PDD</t>
  </si>
  <si>
    <t>Implementar en 6 casas refugio, los servicios con enfoque diferencial, brindando atención a mujeres víctimas de violencia y sus sistemas familiares dependientes. Entre otras, incluyendo una casa para mujeres de la ruralidad y campesinas y, un modelo intermedio.</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</si>
  <si>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</si>
  <si>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</si>
  <si>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</si>
  <si>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</si>
  <si>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</si>
  <si>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</si>
  <si>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</si>
  <si>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</si>
  <si>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</si>
  <si>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</si>
  <si>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</si>
  <si>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</si>
  <si>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</si>
  <si>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</si>
  <si>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</si>
  <si>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</si>
  <si>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</si>
  <si>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</si>
  <si>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</si>
  <si>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</si>
  <si>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</si>
  <si>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</si>
  <si>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</si>
  <si>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</si>
  <si>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FEBRERO</t>
  </si>
  <si>
    <t>MARZO</t>
  </si>
  <si>
    <t>ABRIL</t>
  </si>
  <si>
    <t>MAYO</t>
  </si>
  <si>
    <t>JUNIO</t>
  </si>
  <si>
    <t>JULIO</t>
  </si>
  <si>
    <t>AGOSTO</t>
  </si>
  <si>
    <t>SEPTIEMBRE</t>
  </si>
  <si>
    <t>OCTUBRE</t>
  </si>
  <si>
    <t xml:space="preserve">NOVIEMBRE </t>
  </si>
  <si>
    <t>DICIEMBRE</t>
  </si>
  <si>
    <t>DESCRIPCIÓN CUALITATIVA  Y PORCENTUAL DEL AVANCE POR TAREA</t>
  </si>
  <si>
    <t>DESCRIPCIÓN DE LA TAREA</t>
  </si>
  <si>
    <t>1.1 Realizar la supervisión administrativa, financiera y contable de las Casas Refugio en operación.</t>
  </si>
  <si>
    <t>1.2  Brindar lineamientos técnicos a los operadores de las Casas Refugio para la implementación de los diferentes modelos de atención.</t>
  </si>
  <si>
    <t>1.3 Brindar lineamientos técnicos a los operadores de las Casas Refugio y gestionar acciones para la implementación del enfoque diferencial.</t>
  </si>
  <si>
    <t xml:space="preserve">PONDERACIÓN DE LA TAREA
</t>
  </si>
  <si>
    <t>LOGROS Y BENEFICIOS Y RETRASOS Y ALTERNATIVAS DE SOLUCIÓN</t>
  </si>
  <si>
    <t>EVIDENCIAS DE EJECUCIÓN</t>
  </si>
  <si>
    <t>ACUMULADO</t>
  </si>
  <si>
    <t>ACTIVIDAD</t>
  </si>
  <si>
    <t>Realizar la atención al 100% de personas (mujeres víctimas de violencias de género y sus personas a cargo) que son acogidas en Casas Refugio.</t>
  </si>
  <si>
    <t>Porcentaje de personas (mujeres víctimas de violencias de género y su sistema familiar a cargo) que cumplieron requisitos de ingreso y son acogidas en Casas Refugio.</t>
  </si>
  <si>
    <t>2.1  Tramitar las solicitudes de cupo recibidas en el correo institucional de la Estrategia de Casas Refugio.</t>
  </si>
  <si>
    <t>2.2 Brindar acogida a las mujeres víctimas de violencias de género y sus personas a cargo que cumplen con los criterios para su ingreso a las Casa Refugio.</t>
  </si>
  <si>
    <t>Realizar 157.500 atenciones efectivas a través de los diferentes canales de atención de la Línea Púrpura Distrital y los casos gestionados y analizados en el marco de la integración con el NUSE 123</t>
  </si>
  <si>
    <t>4501050 - Servicio de orientación a casos de violencia de género</t>
  </si>
  <si>
    <t xml:space="preserve">Número de atenciones efectivas realizadas a través de los diferentes canales de atención de la Línea Púrpura Distrital </t>
  </si>
  <si>
    <t>Garantizar la prestación de servicios socio jurídicos y psicosociales especializados, de manera ágil, clara y oportuna, al 100% de las mujeres víctimas de violencia, remitidas a través de las estrategias línea púrpura, agencia mujer, sistema de alertas tempranas y hospitales, entre otros.</t>
  </si>
  <si>
    <t xml:space="preserve">3.1  Brindar orientación psicosocial y con elementos socio jurídicos, así como información en la ruta de atención a mujeres víctimas de violencias a través de la Línea Púrpura Distrital "Mujeres que escuchan mujeres". </t>
  </si>
  <si>
    <t>3.2  Realizar seguimientos efectivos a mujeres víctimas de violencias con posible riesgo de feminicidio a través de la Línea Púrpura Distrital "Mujeres que Escuchan Mujeres"</t>
  </si>
  <si>
    <t>Tarea 3</t>
  </si>
  <si>
    <t>Tarea 4</t>
  </si>
  <si>
    <t>Brindar 3.150 atenciones psico-jurídicas efectivas en emergencia a través de la MóvilMujer, fortaleciendo la respuesta de gestión, atención y transferencia de voz en urgencia- emergencia de los incidentes asociados a la Agencia Muj</t>
  </si>
  <si>
    <t>Número de atenciones psico-jurídicas efectivas realizadas en emergencia a través de la MóvilMujer</t>
  </si>
  <si>
    <t>4.1 Contestar, analizar o gestionar incidentes por la AgenciaMuj de los códigos de tipificación priorizados</t>
  </si>
  <si>
    <t>4.2 Recepcionar y gestionar incidentes con código de tipificación 204-Tentativa de Feminicidio priorizado para la atención en urgencia/emergencia a través de la móvil mujer de la AgenciaMuj bajo un esquema de duplas psico jurídicas</t>
  </si>
  <si>
    <t xml:space="preserve"> </t>
  </si>
  <si>
    <t>Realizar 10.300 acciones de atención, acceso a la justicia y articulación interinstitucional a casos de mujeres valoradas  para prevenir el riesgo de feminicidio en la ciudad</t>
  </si>
  <si>
    <t>Número de mujeres en posible riesgo de feminicidio con acompañamiento jurídico y psicosocial en el marco del sistema articulado de alertas tempranas (SAAT)</t>
  </si>
  <si>
    <t>5.1 Hacer seguimiento jurídico y psicosocial a mujeres en riesgo extremo y grave de feminicidio valoradas por el INMLCF, y a mujeres en posible riesgo de feminicidio identificadas por los equipos de la Secretaría Distrital de la Mujer con barreras institucionales de acceso a la justicia o víctimas de agresores integrantes activos de la Fuerza Pública.</t>
  </si>
  <si>
    <t>5.2 Brindar acompañamiento psicosocial a las víctimas indirectas de feminicidio de las que tenga conocimiento y datos de contacto la Secretaría Distrital de la Mujer, y según su voluntariedad</t>
  </si>
  <si>
    <t>5.3 Articular acciones interinstitucionales que favorezcan la atención, protección y acceso a la justicia de las mujeres en riesgo de feminicidio y de las víctimas indirectas del delito</t>
  </si>
  <si>
    <t>Brindar 7.400 atenciones y seguimientos psicosociales a los casos de mujeres víctimas de violencias en el contexto intrafamiliar y en el marco de relaciones de pareja y expareja remitidos</t>
  </si>
  <si>
    <t>Número de atenciones y seguimientos psicosociales efectivos realizados a los casos de mujeres víctimas de violencias en el contexto intrafamiliar y en el marco de relaciones de pareja y expareja remitidos</t>
  </si>
  <si>
    <t>6.1 Recepcionar, asignar y realizar las atenciones y seguimientos psicosociales efectivos a las mujeres víctimas de violencia en el contexto intrafamiliar, y en el marco de relaciones de pareja y expareja</t>
  </si>
  <si>
    <t>6.2 Desarrollar sesiones de seguimientos efectivos de manera complementaria e integral, a la atención inicial realizada por otras estrategias de la Dirección de Eliminación de Violencias contra las Mujeres y Acceso a la Justicia, como lo son la Línea Púrpura Distrital, la Agencia MUJ y la Estrategia Intersectorial para la Prevención y Atención a Víctimas de Violencia de Género con énfasis en Violencia Sexual y Feminicidio – Estrategia en Hospitales</t>
  </si>
  <si>
    <t>Brindar 4.000 atenciones y seguimientos psico-jurídicos a los casos de mujeres víctimas de violencia en el espacio y el transporte público remitidos</t>
  </si>
  <si>
    <t>Número de atenciones y seguimientos psico-jurídicos efectivos realizados a los casos de mujeres víctimas de violencia en el espacio y el transporte público remitidos</t>
  </si>
  <si>
    <t>7.1 Recepcionar, asignar y realizar las atenciones y seguimientos psico- jurídico efectivos en casos de violencia contra las mujeres en el espacio y el transporte público</t>
  </si>
  <si>
    <t>7.2  Fortalecer las capacidades técnicas del sector transporte -con énfasis en el Sistema Integrado de Transporte Público- para que, en el marco de sus competencias, promuevan la prevención de las violencias basadas en género y adecuada atención a las mujeres víctimas de violencias.</t>
  </si>
  <si>
    <t>Número de atenciones (asesorías y orientaciones) y seguimientos brindados a través de la Estrategia intersectorial para la prevención y atención a víctimas de violencia de género con énfasis en violencia sexual y feminicidio</t>
  </si>
  <si>
    <t>8.1 Brindar atención socio-jurídica a las mujeres víctimas de violencias que ingresan a las instituciones prestadoras de salud públicas -IPS- y que son reportadas a la Estrategia en Hospitales, priorizando los casos de violencia sexual y riesgo de feminicidio</t>
  </si>
  <si>
    <t>8.2  Fortalecer las capacidades técnicas del sector salud para que, en el marco de sus competencias, garanticen la atención integral a las mujeres víctimas de violencias y activen las rutas de acceso a la justicia y protección</t>
  </si>
  <si>
    <t>Fortalecer y transversalizar los 4 componentes del Sistema SOFIA con la implementación y coordinación de acciones en el ámbito distrital</t>
  </si>
  <si>
    <t>4501001 - Servicio de asistencia técnica</t>
  </si>
  <si>
    <t>Implementar un modelo integral de prevención y atención de violencias contra las mujeres en el transporte público y en el espacio público peatonal para el encuentro, construyendo entornos seguros e incluyentes.</t>
  </si>
  <si>
    <t xml:space="preserve">9.1 Realizar procesos de sensibilización y formación para el fortalecimiento de capacidades a servidoras y servidores de entidades con presencia en el Distrito Capital, frente a la garantía del derecho de las mujeres a una vida libre de violencias y la atención integral a las víctimas de diferentes modalidades de violencias contra las mujeres. </t>
  </si>
  <si>
    <t xml:space="preserve">9.2 Participar o convocar espacios de articulación y coordinación de acciones estratégicas para la prevención, atención y sanción de las violencias contra las mujeres en el Distrito Capital, según los lineamientos técnicos y operativos para el funcionamiento y la implementación del Sistema SOFIA. </t>
  </si>
  <si>
    <t>9.3 Brindar asistencia técnica para el desarrollo de acciones de fortalecimiento de los componentes del Sistema SOFIA</t>
  </si>
  <si>
    <t>Dinamizar 20 Consejos y Planes Locales de seguridad para las Mujeres en las 20 localidades de Bogotá.</t>
  </si>
  <si>
    <t>10.1 Articular y coordinar con las Alcaldías Locales el desarrollo técnico y operativo de las sesiones de los Consejos Locales de Seguridad para las Mujeres.</t>
  </si>
  <si>
    <t>10.2 Dinamizar el diseño, implementación y seguimiento de las acciones incluidas en los Planes Locales de Seguridad para las Mujeres.</t>
  </si>
  <si>
    <t>Fecha de Emisión</t>
  </si>
  <si>
    <t>META PLAN DE DESARROLLO</t>
  </si>
  <si>
    <t>NOMBRE DEL PROYECTO</t>
  </si>
  <si>
    <t>8205 - Fortalecimiento de la estrategia de acogida, atención y prevención de violencias contra las mujeres en el espacio público y privado en Bogotá D.C</t>
  </si>
  <si>
    <t xml:space="preserve">                                                 REPORTE INDICADOR META PDD</t>
  </si>
  <si>
    <t>OBJETIVO ODS</t>
  </si>
  <si>
    <t>5 - Igualdad de género</t>
  </si>
  <si>
    <t>META ODS</t>
  </si>
  <si>
    <t>5.2. Eliminar todas las formas de violencia contra todas las mujeres y las niñas en los ámbitos público y privado, incluidas la trata y la explotación sexual y otros tipos de explotación</t>
  </si>
  <si>
    <t>INDICADOR META PDD</t>
  </si>
  <si>
    <t>3864 - Número de casas refugio con operación cualificada en la acogida y atención a mujeres víctimas y sus sistemas familiares, con enfoque diferencial.</t>
  </si>
  <si>
    <t>PROGRAMACIÓN CUATRIENAL INDICADOR PDD</t>
  </si>
  <si>
    <t>AVANCE ACUMULADO CUATRIENIO</t>
  </si>
  <si>
    <t>TIPO DE ANUALIZACIÓN  (Según aplique)</t>
  </si>
  <si>
    <t>EJECUCIÓN MENSUAL INDICADOR PDD 3864</t>
  </si>
  <si>
    <t>EVIDENCIAS DEL AVANCE</t>
  </si>
  <si>
    <t>Elaboró</t>
  </si>
  <si>
    <t>Firma</t>
  </si>
  <si>
    <t>Aprobó (Según aplique Gerenta de proyecto, Líder técnica y responsable de proceso)</t>
  </si>
  <si>
    <t>Revisó (Oficina Asesora de Planeación)</t>
  </si>
  <si>
    <t>VoBo:</t>
  </si>
  <si>
    <t>Nombre</t>
  </si>
  <si>
    <t>Cristian Adrián Villarreal Rincón</t>
  </si>
  <si>
    <t>Alexandra Quintero Benavides</t>
  </si>
  <si>
    <t>Nombre:</t>
  </si>
  <si>
    <t>Cargo</t>
  </si>
  <si>
    <t>Contratista Dirección de Eliminación de Violencias contra las mujeres y Acceso a la Justicia</t>
  </si>
  <si>
    <t>Lideresa Proyecto</t>
  </si>
  <si>
    <t>Cargo:</t>
  </si>
  <si>
    <t>Juliana Cortés Guerra</t>
  </si>
  <si>
    <t>Gerenta Proyecto</t>
  </si>
  <si>
    <t>3863 - Porcentaje  de mujeres víctimas de violencias de los casos remitidos por los equipos de atención de la Secretaría Distrital de la Mujer, que reciben atención sociojurídica y psicosocial especializada.</t>
  </si>
  <si>
    <t>EJECUCIÓN MENSUAL INDICADOR PDD 3863</t>
  </si>
  <si>
    <t>3865 - Implementación del modelo de prevención de violencias contra las mujeres en transporte y espacio público.</t>
  </si>
  <si>
    <t>EJECUCIÓN MENSUAL INDICADOR PDD 3865</t>
  </si>
  <si>
    <t>PRODUCTO - MGA</t>
  </si>
  <si>
    <t>EJECUCIÓN PRESUPUESTAL DEL PRODUCTO I TRIMESTRE</t>
  </si>
  <si>
    <t>OBJETIVO ESPECIFICO</t>
  </si>
  <si>
    <t>EJECUTADO MAGNITUD</t>
  </si>
  <si>
    <t>Brindar acogida y protección integral a mujeres víctimas de violencias de género y sus personas a cargo a través de la estrategia de Casas Refugio</t>
  </si>
  <si>
    <t>Operar 6 Casas Refugio que incorporen el enfoque diferencial para la atención de mujeres víctimas de violencias de género y sus personas a cargo, incluyendo una casa para mujeres de la ruralidad y campesinas y un modelo intermedio</t>
  </si>
  <si>
    <t xml:space="preserve">4501006 - Servicio de protección individual en riesgo extraordinario y extremo
</t>
  </si>
  <si>
    <t xml:space="preserve">Consolidar la oferta de orientación y atención psicosocial y sociojurídica a mujeres víctimas de violencias </t>
  </si>
  <si>
    <t xml:space="preserve">4501050 - Servicio de orientación a casos de violencia de género
 </t>
  </si>
  <si>
    <t>Realizar 10.300 acciones de atención, acceso a la justicia y articulación interinstitucional a casos de mujeres valoradas para prevenir el riesgo de feminicidio en la ciudad</t>
  </si>
  <si>
    <t>Brindar 57.500 atenciones y seguimientos socio-jurídicos a las mujeres víctimas de violencias que ingresan a las instituciones prestadoras de salud públicas -IPS- y fortalecer las capacidades técnicas del sector salud</t>
  </si>
  <si>
    <t>Fortalecer el accionar interinstitucional para la prevención de las violencias contra las mujeres y el riesgo de feminicidio en el espacio y transporte público</t>
  </si>
  <si>
    <t>Dinamizar 20 Consejos y Planes Locales de Seguridad para las Mujeres en las 20 localidades de Bogotá.</t>
  </si>
  <si>
    <t>EJECUCIÓN PRESUPUESTAL DEL PRODUCTO II TRIMESTRE</t>
  </si>
  <si>
    <t>EJECUCIÓN PRESUPUESTAL DEL PRODUCTO III TRIMESTRE</t>
  </si>
  <si>
    <t>EJECUCIÓN PRESUPUESTAL DEL PRODUCTO IV TRIMESTRE</t>
  </si>
  <si>
    <t>NOVIEMBRE</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</si>
  <si>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</si>
  <si>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</si>
  <si>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</si>
  <si>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</si>
  <si>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</si>
  <si>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</si>
  <si>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</si>
  <si>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</si>
  <si>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</si>
  <si>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</si>
  <si>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</si>
  <si>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</si>
  <si>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</si>
  <si>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</si>
  <si>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</si>
  <si>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</si>
  <si>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</si>
  <si>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</si>
  <si>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</si>
  <si>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</si>
  <si>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</si>
  <si>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</si>
  <si>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</si>
  <si>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</si>
  <si>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</si>
  <si>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</si>
  <si>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</si>
  <si>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INDICADOR  PMR TERRITORIALIZABLE</t>
  </si>
  <si>
    <t>Número de mujeres participantes en las actividades implementadas en el marco de los Planes Locales de Seguridad para las Mujeres</t>
  </si>
  <si>
    <t>PROGRAMADO</t>
  </si>
  <si>
    <t>EJECUTADO</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</si>
  <si>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</si>
  <si>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</si>
  <si>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</si>
  <si>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</si>
  <si>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</si>
  <si>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</si>
  <si>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</si>
  <si>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</si>
  <si>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</si>
  <si>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</si>
  <si>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2025</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</si>
  <si>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</si>
  <si>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</si>
  <si>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</si>
  <si>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</si>
  <si>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</si>
  <si>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</si>
  <si>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</si>
  <si>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</si>
  <si>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</si>
  <si>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atenciones efectivas a situaciones de violencias contra las mujeres a través de la Línea Púrpura Distrital</t>
  </si>
  <si>
    <t>Acumulado</t>
  </si>
  <si>
    <t>NO</t>
  </si>
  <si>
    <t xml:space="preserve">
8205</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</si>
  <si>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</si>
  <si>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</si>
  <si>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</si>
  <si>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</si>
  <si>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CONTROL DE CAMBIOS</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</si>
  <si>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</si>
  <si>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</si>
  <si>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</si>
  <si>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</si>
  <si>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</si>
  <si>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</si>
  <si>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</si>
  <si>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</si>
  <si>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</si>
  <si>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</si>
  <si>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</si>
  <si>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</si>
  <si>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</si>
  <si>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</si>
  <si>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</si>
  <si>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</si>
  <si>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</si>
  <si>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</si>
  <si>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</si>
  <si>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</si>
  <si>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</si>
  <si>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</si>
  <si>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</si>
  <si>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</si>
  <si>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</si>
  <si>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</si>
  <si>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</si>
  <si>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</si>
  <si>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</si>
  <si>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</si>
  <si>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</si>
  <si>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</si>
  <si>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</si>
  <si>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</si>
  <si>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</si>
  <si>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</si>
  <si>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</si>
  <si>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</si>
  <si>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</si>
  <si>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</si>
  <si>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</si>
  <si>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</si>
  <si>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</si>
  <si>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</si>
  <si>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</si>
  <si>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</si>
  <si>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</si>
  <si>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</si>
  <si>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</si>
  <si>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</si>
  <si>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</si>
  <si>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</si>
  <si>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</si>
  <si>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</si>
  <si>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</si>
  <si>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</si>
  <si>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</si>
  <si>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</si>
  <si>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</si>
  <si>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</si>
  <si>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</si>
  <si>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</si>
  <si>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</si>
  <si>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</si>
  <si>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</si>
  <si>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</si>
  <si>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</si>
  <si>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</si>
  <si>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</si>
  <si>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</si>
  <si>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</si>
  <si>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</si>
  <si>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</si>
  <si>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</si>
  <si>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</si>
  <si>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</si>
  <si>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</si>
  <si>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</si>
  <si>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</si>
  <si>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</si>
  <si>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</si>
  <si>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</si>
  <si>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</si>
  <si>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</si>
  <si>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</si>
  <si>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</si>
  <si>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</si>
  <si>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</si>
  <si>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</si>
  <si>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</si>
  <si>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</si>
  <si>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</si>
  <si>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</si>
  <si>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</si>
  <si>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</si>
  <si>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</si>
  <si>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</si>
  <si>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</si>
  <si>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</si>
  <si>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</si>
  <si>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</si>
  <si>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</si>
  <si>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</si>
  <si>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</si>
  <si>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</si>
  <si>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</si>
  <si>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</si>
  <si>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</si>
  <si>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</si>
  <si>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</si>
  <si>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</si>
  <si>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</si>
  <si>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</si>
  <si>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</si>
  <si>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</si>
  <si>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</si>
  <si>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</si>
  <si>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</si>
  <si>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</si>
  <si>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</si>
  <si>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</si>
  <si>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</si>
  <si>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</si>
  <si>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</si>
  <si>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</si>
  <si>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</si>
  <si>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</si>
  <si>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</si>
  <si>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</si>
  <si>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</si>
  <si>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</si>
  <si>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</si>
  <si>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</si>
  <si>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</si>
  <si>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</si>
  <si>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</si>
  <si>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</si>
  <si>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</si>
  <si>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</si>
  <si>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</si>
  <si>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</si>
  <si>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</si>
  <si>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</si>
  <si>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</si>
  <si>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</si>
  <si>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</si>
  <si>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</si>
  <si>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</si>
  <si>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</si>
  <si>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</si>
  <si>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</si>
  <si>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</si>
  <si>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</si>
  <si>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</si>
  <si>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</si>
  <si>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</si>
  <si>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</si>
  <si>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</si>
  <si>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</si>
  <si>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</si>
  <si>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</si>
  <si>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</si>
  <si>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</si>
  <si>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</si>
  <si>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</si>
  <si>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</si>
  <si>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</si>
  <si>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</si>
  <si>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</si>
  <si>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</si>
  <si>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</si>
  <si>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</si>
  <si>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</si>
  <si>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</si>
  <si>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</si>
  <si>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</si>
  <si>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</si>
  <si>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</si>
  <si>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</si>
  <si>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</si>
  <si>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</si>
  <si>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</si>
  <si>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</si>
  <si>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</si>
  <si>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</si>
  <si>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</si>
  <si>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</si>
  <si>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Número de localidades dinamizadas para realizar espacios dirigidos a la preparación, programación y realización de los Consejos y Planes Locales de Seguridad</t>
  </si>
  <si>
    <t>Número de componentes fortalecidos del sistema SOFIA</t>
  </si>
  <si>
    <t>p</t>
  </si>
  <si>
    <t>Durante el mes de enero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</si>
  <si>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enero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</si>
  <si>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No se presentaron retrasos.</t>
  </si>
  <si>
    <t xml:space="preserve">Todas las mujeres y sistemas familiares que ingresaron a Casas Refugio durante el período recibieron acogida y atención integral e ininterrumpida a través de acompañamiento psicosocial y la orientación, asesoría y/o representación jurídica, así como el apoyo de las áreas de pedagogía, trabajo social, primeros auxilios y nutrición a través de atención individual, familiar y acciones colectivas, de acuerdo con la Modelo de acogida y acorde con sus necesidades y condiciones. </t>
  </si>
  <si>
    <t>Durante el mes de febrero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</si>
  <si>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los meses de enero a febrero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</si>
  <si>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Logros: Durante el mes de enero se llevaron a cabo 42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</si>
  <si>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enero se realizaron 5 reuniones de supervisión técnica en las 6 Casas Refugio que operaron durante el mes, las cuales estuvieron relacionadas con la supervisión del proceso de atención integral desarrollado con las mujeres vícitmas de violencias acogidas y a sus sistemas familiares, fortalecimientos técnicos de las áreas de atención y lineamientos frente a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2025, por lo cual se realizó una supervisión general de los procesos de atención.</t>
  </si>
  <si>
    <t>Durante el mes de enero no se realizaron reuniones de supervisión técnica para brindar lineamientos técnicos para la implementación del enfoque diferencial.
Retrasos: No se contó con la vinculación de todas las contratistas del equipo de fortalecimiento técnico por lo cual se gestionarán en los siguientes periodos el desarrollo de acciones para la implementación del enfoque diferencial.</t>
  </si>
  <si>
    <t>https://secretariadistritald-my.sharepoint.com/:f:/g/personal/cvillareal_sdmujer_gov_co/EtPWnanTlgJIlX0cUfOJRrcBrMSRgMN7uK59lEN3dQUfRA?e=euMdPQ</t>
  </si>
  <si>
    <t>https://secretariadistritald-my.sharepoint.com/:f:/g/personal/cvillareal_sdmujer_gov_co/Ejjxb62qwupIjWzegsllFq4BLzl8WK_UmM5CeM6ZtCYBpg?e=6Dguiu</t>
  </si>
  <si>
    <t>No aplica</t>
  </si>
  <si>
    <t>Logros: Durante el mes de febrero se llevaron a cabo 52 reuniones de apoyo a la supervisión administrativa, financiera y contable con los operadores de las 6 Casas Refugio que operaron durante el mes, sobre temas como: revisión de insumos, inventario y gastos.
En el periodo de enero a febrero de 2025 se llevaron a cabo 94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</si>
  <si>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febrero se realizaron 18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de las áreas de atención y lineamientos frente a casos particulares de personas acogidas. 
En el periodo de enero a febrero de 2025 se realizaron 23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</si>
  <si>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Logros: Durante el mes de febrero se realizó 1 reunión de supervisión técnica durante la cual se brindaron lineamientos técnicos para la implementación del enfoque diferencial.
En el periodo de enero a febrero de 2025 se desarrolló 1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Beneficios: Las orientaciones técnicas para una atención con enfoque diferencial brindadas, en articulación con las Guías del modelo de atención integral, rural e intermedio, brindaron los lineamientos para la operación de las Casas Refugio aportando a la correcta ejecución de los contratos de operación y garantizando la prestación del servicio de manera a todas las personas acogidas permanente y de acuerdo con la necesidad de cada caso.
No se presentaron retrasos.</t>
  </si>
  <si>
    <t>https://secretariadistritald-my.sharepoint.com/:f:/g/personal/cvillareal_sdmujer_gov_co/EnvpwiyBGItIoZc0SUxskJABTk6ac038R3YwSDaNcveQWQ?e=92eVRN</t>
  </si>
  <si>
    <t>https://secretariadistritald-my.sharepoint.com/:f:/g/personal/cvillareal_sdmujer_gov_co/Ev0AEDJa2d5NsF-l0v10NnMBSZjUFuOXshGZR1v_Ggk_Xw?e=LFrQa7</t>
  </si>
  <si>
    <t>https://secretariadistritald-my.sharepoint.com/:f:/g/personal/cvillareal_sdmujer_gov_co/Ev3IHA9wuutEr_1q-Tc2WFUB46fPDAQUFnCkh9uuR0oG-w?e=Oo9ZdF</t>
  </si>
  <si>
    <t xml:space="preserve">Durante el mes de enero se recibieron 39 solicitudes de cupo (mujeres víctimas de violencia con personas a cargo) en el correo institucional de Casas Refugio, de las cuales se aceptaron y se realizaron los trámites de ingreso para 28 solicitudes al evidenciar que cumplían con los criterios, 8 resultaron en desistimiento de cupo y 3 en el no cumplimiento de criterios para el ingreso a Casa Refugio. 
Las 28 solicitudes de cupo que cumplieron con los criterios de ingreso, conllevaron la acogida de 57 personas nuevas, entre las cuales se encontraban 28 mujeres adultas víctimas de violencia y 29 niños, niñas y adolescentes. Durante el mes de enero estuvieron acogidas un total de 165 personas (mujeres víctimas de violencia y personas a cargo) en las Casas Refugio. </t>
  </si>
  <si>
    <t xml:space="preserve">En el mes de enero de 2025 se recibieron 39 solicitudes de cupo (mujeres víctimas de violencia y personas a cargo) en el correo institucional de Casas Refugio, de las cuales se aceptaron y se realizaron los trámites de ingreso para 28 solicitudes al evidenciar que cumplían con los criterios, 8 resultaron en desistimiento de cupo y 3 no cumplieron con los criterios para el ingreso a Casa Refugio. 
Las 28 solicitudes de cupo que cumplieron con los criterios de ingreso, conllevaron la acogida de 57 personas nuevas, entre las cuales se encontraban 28 mujeres adultas víctimas de violencia y 29 niños, niñas, adolescentes y personas de sus grupos familiares. </t>
  </si>
  <si>
    <t>No se presentaron retrasos</t>
  </si>
  <si>
    <t>Las mujeres y sistemas familiares que ingresaron a Casas Refugio, recibieron acogida y atención integral a través de acompañamiento psicosocial y la orientación, asesoría y/o representación jurídica, así como apoyo de las áreas de pedagogía, trabajo social, primeros auxilios y nutrición a través de la atención individual, familiar y acciones colectivas.</t>
  </si>
  <si>
    <t xml:space="preserve">Durante el mes de febrero se recibieron 57 solicitudes de cupo (mujeres víctimas de violencia con personas a cargo) en el correo institucional de Casas Refugio, de las cuales se aceptaron y se realizaron los trámites de ingreso para 47 solicitudes al evidenciar que cumplían con los criterios, 9 resultaron en desistimiento de cupo y 1 en el no cumplimiento de criterios para el ingreso a Casa Refugio. 
Las 47 solicitudes de cupo que cumplieron con los criterios de ingreso, conllevaron la acogida de 110 personas nuevas, entre las cuales se encontraban 47 mujeres adultas víctimas de violencia y 63 niños, niñas y adolescentes. Durante el mes de febrero estuvieron acogidas un total de 198 personas (mujeres víctimas de violencia y personas a cargo) en las Casas Refugio.  </t>
  </si>
  <si>
    <t xml:space="preserve">En el periodo de enero a febrero de 2025 se recibieron 96 solicitudes de cupo (mujeres víctimas de violencia y personas a cargo) en el correo institucional de Casas Refugio, de las cuales se aceptaron y se realizaron los trámites de ingreso para 75 solicitudes al evidenciar que cumplían con los criterios, 17 resultaron en desistimiento de cupo y 4 no cumplieron con los criterios para el ingreso a Casa Refugio. 
Las 75 solicitudes de cupo que cumplieron con los criterios de ingreso, conllevaron la acogida de 167 personas nuevas, entre las cuales se encontraban 75 mujeres adultas víctimas de violencia y 92 niños, niñas, adolescentes y personas de sus grupos familiares. </t>
  </si>
  <si>
    <t>Logros: En el mes de enero se recibieron 39 solicitudes de cupo (mujeres víctimas de violencia y personas a cargo) en el correo institucional de Casas Refugio, de las cuales se aceptaron y se realizaron los trámites de ingreso para 28 solicitudes al evidenciar que cumplían con los criterios, 8 resultaron en desistimiento de cupo y 3 en el no cumplimiento de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</si>
  <si>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enero se brindó acogida a 57 personas nuevas (mujeres víctimas de violencia y personas a cargo) que cumplieron los criterios de ingreso a las Casas Refugio, de las cuales 28 fueron mujeres adultas y adultas mayores, 8 adolescente, 22 niñas y niños y 5 bebés. Bajo ese marco, en enero estuvieron acogidas un total de 165 personas en la Estrategia de Casas Refugio en sus tres Modelos: Tradicional, Intermedio y Rural.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</si>
  <si>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https://secretariadistritald-my.sharepoint.com/:f:/g/personal/cvillareal_sdmujer_gov_co/ElxJGC51b4FJoUqBCUuscgMBoY8GBnFwU1vcp9W1eX-K_w?e=IeN4ba</t>
  </si>
  <si>
    <t>https://secretariadistritald-my.sharepoint.com/:f:/g/personal/cvillareal_sdmujer_gov_co/EqgY02zp_2hAuJOSZk2BXZ4BLhDtIg81_qck0zlRZ22zkw?e=RS7yZb</t>
  </si>
  <si>
    <t>Logros: En el mes de febrero se recibieron 57 solicitudes de cupo (mujeres víctimas de violencia y personas a cargo) en el correo institucional de Casas Refugio, de las cuales se aceptaron y se realizaron los trámites de ingreso para 47 solicitudes al evidenciar que cumplían con los criterios, 9 resultaron en desistimiento de cupo y 1 en el no cumplimiento de criterios para el ingreso a Casa Refugio.
En el periodo de enero a febrero de 2025 se recibieron 96 solicitudes de cupo (mujeres víctimas de violencia y personas a cargo) en el correo institucional de Casas Refugio, de las cuales se aceptaron y se realizaron los trámites de ingreso para 75 solicitudes al evidenciar que cumplían con los criterios, a través de 6 Casas Refugio; 17 resultaron en desistimiento de cupo para el ingreso a Casa Refugio y 4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</si>
  <si>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febrero se brindó acogida a 110 personas nuevas (mujeres víctimas de violencia y personas a cargo) que cumplieron los criterios de ingreso a las Casas Refugio, de las cuales 47 fueron mujeres adultas y adultas mayores, 12 adolescente, 37 niñas y niños y 14 bebés. Bajo ese marco, en febrero estuvieron acogidas un total de 198 personas en la Estrategia de Casas Refugio en sus tres Modelos: Tradicional, Intermedio y Rural.
En el periodo de enero a febrero de 2025 se brindó acogida a 167 personas nuevas (mujeres víctimas de violencia y personas a cargo) que cumplieron los criterios de ingreso a las Casas Refugio, de las cuales 75 son mujeres adultas y adultas mayores, 14 adolescentes, 59 niñas y niños y 19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</si>
  <si>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https://secretariadistritald-my.sharepoint.com/:f:/g/personal/cvillareal_sdmujer_gov_co/EueV1OQ1AyNHnjr1c2q0kosBjU_0PLxdcaaLKxoibY0EPw?e=Zvj4Nf</t>
  </si>
  <si>
    <t>https://secretariadistritald-my.sharepoint.com/:f:/g/personal/cvillareal_sdmujer_gov_co/Es2LOTN_MPdOglvW-aOGNlYBSLnQzi67aLrBaGWGQKznFA?e=9L00De</t>
  </si>
  <si>
    <t xml:space="preserve">
De acuerdo con los datos arrojados por el Simisional 2.0, así como los datos que suministró la Dirección de Gestión de Conocimiento en cuanto a la matriz de efectividad proporcionada, en el mes de enero se realizaron 3.540 atenciones efectivas a través de la Línea Púrpura Distrital "Mujeres que escuchan mujeres" </t>
  </si>
  <si>
    <t xml:space="preserve">
De acuerdo con los datos arrojados por el Simisional 2.0, así como los datos que suministró la Dirección de Gestión de Conocimiento en cuanto a la matriz de efectividad proporcionada, con corte al mes de enero se realizaron 3.540 atenciones efectivas a través de la Línea Púrpura Distrital "Mujeres que escuchan mujeres" </t>
  </si>
  <si>
    <t xml:space="preserve">En el marco de estas atenciones efectivas se evidenció el acceso de mujeres y personas alertantes a las orientación psicosocial con elementos socio jurídicos de acuerdo a las necesidades del caso, que pemitió orientar, explicar y guíar el proceso de la ruta de atención unica para mujeres en el distrito, así como articular con otros servicios de la entidad y dar a conocer la oferta de otras instituciones que implicó dar claridad sobre los procedimiento de entidades competentes con respecto a las medidas de protección, el trámite de denuncia, entre otros procesos orientados a la garantía del derecho a las mujeres a una vida libre de violencia. </t>
  </si>
  <si>
    <t xml:space="preserve">
De acuerdo con los datos arrojados por el Simisional 2.0, así como los datos que suministró la Dirección de Gestión de Conocimiento en cuanto a la matriz de efectividad proporcionada, en el mes de febrero se realizaron 3.183 atenciones efectivas a través de la Línea Púrpura Distrital "Mujeres que escuchan mujeres" </t>
  </si>
  <si>
    <t xml:space="preserve">
De acuerdo con los datos arrojados por el Simisional 2.0, así como los datos que suministró la Dirección de Gestión de Conocimiento en cuanto a la matriz de efectividad proporcionada, con corte al mes de febrero se realizaron 6.723 atenciones efectivas a través de la Línea Púrpura Distrital "Mujeres que escuchan mujeres" </t>
  </si>
  <si>
    <t>Logros: Durante el mes de enero se realizaron un total de 2.946 intervenciones de las cuales 500 fue atención psicosocial, 14 intervención en crisis, 202 orientación e información general, 451 orientaciones en rutas de atención, 11 orientación en salud, 224 orientaciónes jurídicas, 2 primeros auxilios psicológicos y 1542 otras intervenciones; a mujeres de acuerdo con las necesidades y demandas,  así como los hechos victimizantes. 
Nota: Una atención brindada puede tener más de un tipo de intervención
Con corte al mes de enero se realizaron un total de 2.946 intervenciones de las cuales 500 fue atención psicosocial, 14 intervención en crisis, 202 orientación e información general, 451 orientaciones en rutas de atención, 11 orientación en salud, 224 orientaciónes jurídicas, 2 primeros auxilios psicológicos y 1542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</si>
  <si>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enero  se realizaron un total de 1.394 seguimientos, de estos 1.033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361 corresponden a seguimientos fallidos. (seguimientos de Bogotá, Alertantes y canal WhatsApp)
Con corte al mes de enero se realizaron un total de 1.394 seguimientos, de estos 1.033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361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</si>
  <si>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https://secretariadistritald-my.sharepoint.com/:f:/g/personal/cvillareal_sdmujer_gov_co/Eutn3y9ncfVDjUimjqNih0MBEOcRMqD4J5drnGxDbVUrBQ?e=QqPMjB</t>
  </si>
  <si>
    <t>https://secretariadistritald-my.sharepoint.com/:f:/g/personal/cvillareal_sdmujer_gov_co/EupRnuUCxlFBm0VDOJNgpe8BqjTtRhRUCeQbFOUFEYX5lQ?e=UMiwyc</t>
  </si>
  <si>
    <r>
      <t>Logros: Durante</t>
    </r>
    <r>
      <rPr>
        <sz val="11"/>
        <rFont val="Arial"/>
        <family val="2"/>
      </rPr>
      <t xml:space="preserve"> el mes de febrero se realizaron un total de 2.593 intervenciones de las cuales 513 fue atención psicosocial, 27 intervención en crisis, 159 orientación e información general, 457 orientaciones en rutas de atención, 6 orientación en salud, 199 orientaciónes jurídicas, 1 primeros auxilios psicológicos y 1.231 otras intervenciones; a mujeres de acuerdo con las necesidades y demandas,  así como los hechos victimizantes. </t>
    </r>
    <r>
      <rPr>
        <sz val="11"/>
        <color theme="1"/>
        <rFont val="Arial"/>
        <family val="2"/>
      </rPr>
      <t xml:space="preserve">
Nota: Una atención brindada puede tener más de un tipo de intervención
Con corte al mes de febrero se realizaron un total de 5.539 intervenciones de las cuales</t>
    </r>
    <r>
      <rPr>
        <sz val="11"/>
        <rFont val="Arial"/>
        <family val="2"/>
      </rPr>
      <t xml:space="preserve"> 1.013 fue atención psicosocial, 41 intervención en crisis, 361 orientación e información general, 908 orientaciones en rutas de atención, 17 orientación en salud, 423 orientaciónes jurídicas, 3 primeros auxilios psicológicos y 2.773 otras intervenciones; a mujeres de acuerdo con las necesidades y demandas,  así como los hechos victimizantes.
</t>
    </r>
    <r>
      <rPr>
        <sz val="11"/>
        <color theme="1"/>
        <rFont val="Arial"/>
        <family val="2"/>
      </rPr>
      <t xml:space="preserve">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r>
  </si>
  <si>
    <t>Logros: Durante el mes de febrero se realizaron un total de 1.381 seguimientos, de estos 977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404 corresponden a seguimientos fallidos. (seguimientos de Bogotá, Alertantes y canal WhatsApp)
Con corte al mes de febrero se realizaron un total de 2.775, de estos 2.010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765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</si>
  <si>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https://secretariadistritald-my.sharepoint.com/:f:/g/personal/cvillareal_sdmujer_gov_co/EgWa-Pi9ZMVCtVAtmKbN5W0Bx3iBmlcavtl9GA-3X1x89Q?e=NrTUk1</t>
  </si>
  <si>
    <t>https://secretariadistritald-my.sharepoint.com/:f:/g/personal/cvillareal_sdmujer_gov_co/EqHotYSvJQBPhJFYYx7bYi8B2Y-XYOH6hR1LDbajSO9xHA?e=gSIAn4</t>
  </si>
  <si>
    <t xml:space="preserve">De acuerdo con los registros del Simisional 2.0. Durante el mes de enero se recepcionaron y gestionaron 240 incidentes con código de tipificación 204-Tentativa de Feminicidio priorizado para la atención en urgencia/emergencia a través de la móvil mujer de la AgenciaMuj bajo un esquema de duplas psico jurídicas. 
De estos, se realizaron 126 orientaciones psico-jurídicas efectivas y se gestionaron 114 incidentes como intento fallido de contacto. Adicionalmente, se retomó el balance de la móvil mujer en los espacios de reunión entre la AgenciaMuj y C4, desarrollandose 3 espacios. </t>
  </si>
  <si>
    <t>Con corte al mes de enero se recepcionaron y gestionaron 240 incidentes con código de tipificación 204-Tentativa de Feminicidio priorizado para la atención en urgencia/emergencia a través de la móvil mujer de la AgenciaMuj bajo un esquema de duplas psico jurídicas. De estos incidentes 126 incidentes fueron orientaciones psico-jurídicas efectivas y 114 fueron casos gestionados con Contacto Inicial fallido.</t>
  </si>
  <si>
    <t xml:space="preserve">
No se presentaron retrasos</t>
  </si>
  <si>
    <t xml:space="preserve">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t>
  </si>
  <si>
    <t xml:space="preserve">De acuerdo con los registros del Simisional 2.0. Durante el mes de febrero se recepcionaron y gestionaron 193 incidentes con código de tipificación 204-Tentativa de Feminicidio priorizado para la atención en urgencia/emergencia a través de la móvil mujer de la AgenciaMuj bajo un esquema de duplas psico jurídicas. 
De estos, se realizaron 99 orientaciones psico-jurídicas efectivas y se gestionaron 94 incidentes como intento fallido de contacto. Adicionalmente, se retomó el balance de la móvil mujer en los espacios de reunión entre la AgenciaMuj y C4, desarrollandose 6 espacios. </t>
  </si>
  <si>
    <t>Con corte al mes de febrero se recepcionaron y gestionaron 433 incidentes con código de tipificación 204-Tentativa de Feminicidio priorizado para la atención en urgencia/emergencia a través de la móvil mujer de la AgenciaMuj bajo un esquema de duplas psico jurídicas. De estos incidentes 225 incidentes fueron orientaciones psico-jurídicas efectivas y 208 fueron casos gestionados con Contacto Inicial fallido.</t>
  </si>
  <si>
    <r>
      <rPr>
        <sz val="11"/>
        <color rgb="FF000000"/>
        <rFont val="Arial"/>
        <family val="2"/>
      </rPr>
      <t xml:space="preserve">Logros: De acuerdo con los registros del Simisional 2.0. En el mes de enero fueron contestados, analizados o gestionados 632 incidentes por la AgenciaMuj de los códigos de tipificación priorizados. 
De estos, 182 incidentes fueron no procedentes (incluye el estado No procedente y Sin información), 450 fueron direccionados a equipos de la SDMujer para atención post-evento y en emergencia. Se desarrollaron 4 espacios de construcción y articulación conjunta con el C4, en el cual se adelantó seguimiento a la operación con el fin de fortalecer la respuesta de gestión y atención de los incidentes. Entre los temas trabajados se retomó: Plan de trabajo semanal, Plan estratégico y trabajo año 2025. Adicionalmente, se enviaron vía correo alertas para promover y articular en la atención de diferentes incidentes, solicitudes con relación al equipo, notificaciones de errores de asociación y necesidades de herramientas de PremierOne.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</si>
  <si>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t>Logros: De acuerdo con los registros del Simisional 2.0. Durante el mes de enero se recepcionaron y gestionaron 240 incidentes con código de tipificación 204-Tentativa de Feminicidio priorizado para la atención en urgencia/emergencia a través de la móvil mujer de la AgenciaMuj bajo un esquema de duplas psico jurídicas. 
De estos, se realizaron 126 orientaciones psico-jurídicas efectivas  y se gestionaron 114 incidentes como intento fallido de contacto. Adicionalmente, se retomó el balance de la móvil mujer en los espacios de reunión entre la AgenciaMuj y C4, desarrollandose 3 espacios.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</si>
  <si>
    <t>https://secretariadistritald-my.sharepoint.com/:f:/g/personal/cvillareal_sdmujer_gov_co/EkJB_mVJa3tBuZbLMmB-RBgBAX6Sx5Vep_xDsank4j1MrQ?e=wV1Zu1</t>
  </si>
  <si>
    <t>https://secretariadistritald-my.sharepoint.com/:f:/g/personal/cvillareal_sdmujer_gov_co/EpQ21howzR9HgLccmm_MMzsBWf_1Qhlf3r0uamfn6p9Yhg?e=yCti13</t>
  </si>
  <si>
    <r>
      <rPr>
        <sz val="11"/>
        <color rgb="FF000000"/>
        <rFont val="Arial"/>
        <family val="2"/>
      </rPr>
      <t xml:space="preserve">Logros: De acuerdo con los registros del Simisional 2.0. En el mes de febrero fueron contestados, analizados o gestionados 672 incidentes por la AgenciaMuj de los códigos de tipificación priorizados.
De estos, 187 incidentes fueron no procedentes (incluye el estado No procedente y Sin información), 485 fueron direccionados a equipos de la SDMujer para atención post-evento y en emergencia. Se desarrollaron 6 espacios de construcción y articulación conjunta con el C4, en el cual se adelantó seguimiento a la operación con el fin de fortalecer la respuesta de gestión y atención de los incidentes. Entre los temas trabajados se retomó: Plan de trabajo semanal, reuniones de seguimiento y monitoreo la transferencia de voz por parte de la AgenciaMUJ (Cod. 611). 
Adicionalmente, se enviaron vía correo alertas para promover y articular en la atención de diferentes incidentes, solicitudes con relación al equipo, notificaciones de errores de asociación y necesidades de herramientas de PremierOne.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</si>
  <si>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febrero se recepcionaron y gestionaron 193 incidentes con código de tipificación 204-Tentativa de Feminicidio priorizado para la atención en urgencia/emergencia a través de la móvil mujer de la AgenciaMuj bajo un esquema de duplas psico jurídicas.
De estos, se realizaron 99 orientaciones psico-jurídicas efectivas  y se gestionaron 94 incidentes como intento fallido de contacto. Adicionalmente, se retomó el balance de la móvil mujer en los espacios de reunión entre la AgenciaMuj y C4, desarrollandose 6 espacios.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</si>
  <si>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https://secretariadistritald-my.sharepoint.com/:f:/g/personal/cvillareal_sdmujer_gov_co/EjUvX1li48lCtfciAY22FOQBdzzVOkY8l-B8cKgoWYjhaA?e=uhUib2</t>
  </si>
  <si>
    <t>https://secretariadistritald-my.sharepoint.com/:f:/g/personal/cvillareal_sdmujer_gov_co/EuWiJbmivV1JlwVpBrAxvEkBHfBpg9nntVurOl8FmxhjMQ?e=UJd7HH</t>
  </si>
  <si>
    <t xml:space="preserve">Durante el presente período se recibió información de las mujeres valoradas en riesgo de feminicidio por el INMLCF en diciembre de 2024 y enero de 2025, y se cruzó con el SIMISIONAL para hacer la asignación de casos para seguimiento a partir de marzo.  </t>
  </si>
  <si>
    <t>Hacer seguimiento socio jurídico y psicosocial a las mujeres en riesgo de feminicidio, brindar acompañamiento psicosocial a las víctimas indirectas de feminicidio, e impulsar acciones interinstitucionales para la atención oportuna de las víctimas y la superación de barreras que limiten sus derechos permite prevenir la materialización del feminicidio y contribuir a la garantía del derecho de las mujeres a vivir libre de violencias.</t>
  </si>
  <si>
    <t>Logro: En el periodo se recibió información de las mujeres valoradas en riesgo de feminicidio por el INMLCF en diciembre de 2024 y enero de 2025, y se cruzó con el SIMISIONAL para hacer la asignación de casos para seguimiento a partir de marzo.   
Beneficio: Contar con la información de mujeres valoradas en riesgo de feminicidio, permitirá a la entidad hacer seguimientos de marzo en adelante, para aportar a la garantía del derecho de las mujeres a una vida libre de violencias. 
Retraso: En el periodo no se registraron retrasos.
Alternativa de solución: No aplica.</t>
  </si>
  <si>
    <t>Logro: Durante este periodo se hizo seguimiento a 5 casos nuevos de víctimas indirectas de feminicidio; según los casos reportados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</si>
  <si>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el periodo se actualizó información de casos de la vigencia 2024 que requieren el impulso de acciones de articulación interinstitucional. Con el balance de casos, las acciones de articulación se surtirán de marzo en adelante. 
Beneficio: Contar con la información actualizada de los casos que requieren acciones institucionales permitirá a la entidad aportar a la garantía del derecho de las mujeres a una vida libre de violencias. 
Retraso: En el periodo no se registraron retrasos.
Alternativa de solución: No aplica.</t>
  </si>
  <si>
    <t>https://secretariadistritald-my.sharepoint.com/:f:/g/personal/cvillareal_sdmujer_gov_co/Ejx_LDLzSgZLkziehq7Ck8QBL1H8A4KkJIP9yhWdKvTfZA?e=jCOftv</t>
  </si>
  <si>
    <t>De acuerdo con los registros del Simisional 2.0. Durante el mes de enero de 2025, las Duplas de Atención Psicosocial realizaron un total de 63 atenciones, de las cuales 20 corresponden a primeras atenciones y 43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</si>
  <si>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Promover espacios de conversación empática y reflexiva con las mujeres víctimas de violencias. 
- Acercar la institucionalidad a las mujeres a través de la orientación de procesos, y aclaración de competencias de las entidades que hacen parte de la ruta de atención a mujeres víctimas de violencias. </t>
  </si>
  <si>
    <t>De acuerdo con los registros del Simisional 2.0. Durante el mes de febrero de 2025, las Duplas de Atención Psicosocial realizaron un total de 75 atenciones, de las cuales 15 corresponden a primeras atenciones y 60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</si>
  <si>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28 de febrero de 2025, las Duplas de Atención Psicosocial realizaron un total de 138 atenciones, de las cuales 35 corresponden a primeras atenciones y 103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</si>
  <si>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En el marco de la gestión para la atención, se reporta una cifra considerable de seguimientos fallidos que se deben al incumplimiento de los acuerdos de corresponsabilidad y/o falta de voluntad por parte de las ciudadanas para continuar con el acompañamiento. De manera permanente las profesionales trabajan en  en el fortalecimiento de los mensajes y la comunicación a través de otros medios como mensajes de texto, WhatsApp y correo eléctronico.</t>
  </si>
  <si>
    <t xml:space="preserve">El proceso de atención psicosocial facilitado por las Duplas Psicosociales permitió:                                      
- Brindar herramientas a las mujeres para tramitar los impactos psicosociales generados por las violencias vividas. 
- Orientar y activar junto con las mujeres las rutas de atención en casos de violencias, en correspondencia a las competencias institucionales de cada uno de los sectores del Distrito y la nación. </t>
  </si>
  <si>
    <t>Logros: De acuerdo con los registros del Simisional 2.0. Durante el mes de enero de 2025, las Duplas de Atención Psicosocial realizaron un total de 63 atenciones, de las cuales 20 corresponden a primeras atenciones y 43 a seguimientos efectivos. El proceso de orientación, atención y acompañamiento psicosocial facilitado por las profesionales aportó al reconocimiento de las violencias y a la garantía del derecho de las mujeres a una vida libre de las mismas.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enero no se reportaron retrasos en el proceso de atención psicosocial.</t>
  </si>
  <si>
    <t>Logros: De acuerdo con los registros del Simisional 2.0. Durante el mes de enero de 2025, las Duplas de Atención Psicosocial realizaron un total de 43  seguimientos efectivos. Esto posibilitó generar escenarios de confianza institucional con las ciudadanas para afontar las situaciones de violencias sufridas y permanecer en los procesos de activación de ruta, solicitud de medidas de protección, consolidación y fortalecimiento de redes de apoyo.  
Beneficios: A través de los seguimientos se conoció la situación de las mujeres y con base en ello se determinó el plan de acción y las acciones prioritarias necesarias en cada caso.
Retrasos y alternativas de solución: Durante el mes de enero no se reportaron retrasos en el proceso de atención psicosocial.</t>
  </si>
  <si>
    <t xml:space="preserve"> https://secretariadistritald-my.sharepoint.com/:f:/g/personal/cvillareal_sdmujer_gov_co/EsIwcLb9yaFPvTkk0KFOvOIBWoIbLB71qGHwz6wFqVeEXg?e=wHJHyH</t>
  </si>
  <si>
    <t>https://secretariadistritald-my.sharepoint.com/:f:/g/personal/cvillareal_sdmujer_gov_co/EteovXYf5eFGiERRECyVrvoBK2-dB-6CIw2Qb5af0ryzBg?e=blTwiC</t>
  </si>
  <si>
    <t>Logros: Durante el mes de febrero de 2025, las Duplas de Atención Psicosocial realizaron un total de 75 atenciones, de las cuales 15 corresponden a primeras atenciones y 60 a seguimientos efectivos. El proceso de orientación, atención y acompañamiento psicosocial facilitado por las profesionales aportó al reconocimiento de las violencias y a la garantía del derecho de las mujeres a una vida libre de las mismas.
Con corte al mes de febrero se han realizado 138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febrero no se reportaron retrasos en el proceso de atención psicosocial.</t>
  </si>
  <si>
    <t>Logros: Durante el mes de febrero de 2025, las Duplas de Atención Psicosocial realizaron un total de 60 seguimientos efectivos. Esto posibilitó generar escenarios de confianza institucional con las ciudadanas para afontar las situaciones de violencias sufridas y permanecer en los procesos de activación de ruta, solicitud de medidas de protección, consolidación y fortalecimiento de redes de apoyo.  
Con corte al mes de febrero se han realizado 103 seguimientos efectivos por parte de las duplas psicosociales.
Beneficios: A través de los seguimientos se conoció la situación de las mujeres y con base en ello se determinó el plan de acción y las acciones prioritarias necesarias en cada caso.
Retrasos: En el marco de la gestión para la atención, se reporta una cifra considerable de seguimientos fallidos que se deben al incumplimiento de los acuerdos de corresponsabilidad y/o  falta de voluntad por parte de las ciudadanas para continuar con el acompañamiento. De manera permanente las profesionales trabajan en  en el fortalecimiento de los mensajes y la comunicación a través de otros medios como mensajes de texto, WhatsApp y correo eléctronico.</t>
  </si>
  <si>
    <t>https://secretariadistritald-my.sharepoint.com/:f:/g/personal/cvillareal_sdmujer_gov_co/EjvYqHnXJD1Pi2ut8KziYV0B6oWFhW429uTvJp2hiopWBg?e=u2Rvf0</t>
  </si>
  <si>
    <t>https://secretariadistritald-my.sharepoint.com/:f:/g/personal/cvillareal_sdmujer_gov_co/EkvHG2b0vjtOqBAGIA_WRSgBPyuDhOzk_U22p-aBe5ml9A?e=Ve8ZDf</t>
  </si>
  <si>
    <t>De acuerdo con los registros del Simisional 2.0. En el mes de enero se brindaron 20 atenciones psico-jurídicas en dupla a mujeres víctimas de violencias en el espacio y el transporte público, de las cuales 7 fueron nuevas atenciones y 13 fueron seguimientos efectivos. Dichas atenciones incluyeron primeros acercamientos, orientaciones y seguimientos a los casos de mujeres que requirieron acompañamiento integral.
Lo anterior con base en la información consolidada que se encuentra disponible en el aplicativo Simisional 2.0.</t>
  </si>
  <si>
    <t xml:space="preserve">La atención brindada por las Duplas Psicojurídicas posibilitó: 
- Dar lugar al relato de los impactos generados por las violencias sufridas por las mujeres en el espacio y el transporte público. 
- Informas y orientar a las mujeres sobre los derechos que les asisten y los canales para la activación de rutas ante hechos de violencias. </t>
  </si>
  <si>
    <t>De acuerdo con los registros del Simisional 2.0. Durante el mes de febrero  de 2024, las Duplas Psico jurídicas realizaron un total de 65 atenciones, de las cuales 16 corresponden a primeras atenciones y 49 a seguimientos efectivos. Dichas atenciones incluyeron primeros acercamientos, orientaciones y seguimientos a los casos de mujeres que requirieron acompañamiento integral.
Lo anterior tomando como base la información consolidada que se encuentra disponible en el aplicativo Simisional 2.0.</t>
  </si>
  <si>
    <t>De acuerdo con los registros del Simisional 2.0.  Entre el 1 de enero y el 28 de febrero de 2025  se brindaron 85 atenciones psico-jurídicas en dupla a mujeres víctimas de violencias en el espacio y el transporte público, de las cuales 23 fueron nuevas atenciones y 62 seguimientos efectivos. Dichas atenciones incluyeron primeros acercamientos, orientaciones y seguimientos a los casos de mujeres que requirieron acompañamiento integral.
Lo anterior con base en la información consolidada que se encuentra disponible en el aplicativo Simisional 2.0.</t>
  </si>
  <si>
    <t xml:space="preserve">La atención brindada por las Duplas Psicojurídicas ha facilitó: 
- Reconocimiento de las violencias ejercidas en contra de las mujeres en el espacio y transporte público. 
- Activación de rutas de acceso a la justicia e impulso de acciones insitucionales para la atención oportuna a las  mujeres víctimas. </t>
  </si>
  <si>
    <t>Logros: De acuerdo con los registros del Simisional 2.0. En el mes de enero se brindaron 20 atenciones psico-jurídicas en dupla a mujeres víctimas de violencias en el espacio y el transporte público, de las cuales 7 fueron nuevas atenciones y 13 fueron seguimientos efectivos. Dichas atenciones incluyeron primeros acercamientos, orientaciones y seguimientos a los casos de mujeres que requirieron acompañamiento integral.
Beneficios: A través de las atenciones brindadas, se facilitaron espacios de orientación y atención psicojurídica a mujeres victimas de violencia en el espacio y transporte publico, garantizando su derecho a una vida libre de violencias y acceso a la justicia. Así mismo, en octubre se logró la contratación completa del equipo, incluyendo una quinta dupla psicojurídica, la cual ampliará la capacidad de respuesta para atención y seguimiento a casos.
Retrasos: No se presentaron retrasos</t>
  </si>
  <si>
    <t xml:space="preserve"> https://secretariadistritald-my.sharepoint.com/:f:/g/personal/cvillareal_sdmujer_gov_co/Eq5-ut7MA61MrQlzWMe-ojIBgrOUrngRep7fw6gL6OKydQ?e=sqiz0r</t>
  </si>
  <si>
    <t>Logros: De acuerdo con los registros del Simisional 2.0. Durante el mes de diciembre de 2024, las Duplas Psico jurídicas realizaron un total de 65 atenciones, de las cuales 16 corresponden a primeras atenciones y 49 a seguimientos efectivos. Dichas atenciones incluyeron primeros acercamientos, orientaciones y seguimientos a los casos de mujeres que requirieron acompañamiento integral.
Con corte al mes de febrero se han realizado 85 atenciones de las duplas psico-jurídicas.
Beneficios: A través de las atenciones brindadas, se facilitaron espacios de orientación y atención psicojurídica a mujeres victimas de violencia en el espacio y transporte publico, garantizando su derecho a una vida libre de violencias y acceso a la justicia. Así mismo, en octubre se logró la contratación completa del equipo, incluyendo una quinta dupla psicojurídica, la cual ampliará la capacidad de respuesta para atención y seguimiento a casos.
Retrasos: No se presentaron retrasos</t>
  </si>
  <si>
    <t>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La asistencia técnica legal, sensibilizaciones y capacitaciones brindadas al personal de salud, contribuyó a la de la atención prestada a las ciudadanas víctimas de violencia de género que acuden a los servicios de urgencias de las IPS Priorizadas.</t>
  </si>
  <si>
    <t>Logros: En el mes de febrero se llevaron a cabo 6 jornadas de capacitaciones y sensibilizaciones en temas como:  Socialización de la Estrategia Intersectorial, Denuncia ante Fiscalía, Cadena de custodia, protocolo de Atención a Mujeres Víctimas de violencia Sexual, activación de actos urgentes.
Con corte al mes de febrero, en el marco de la estrategia de prevención del feminicidio (desde la Estrategia Intersectorial para la Prevención y Atención de Víctimas de Violencia de Género con Énfasis en Violencia Sexual y Feminicidio (Estrategia en hospitales), se llevaron a cabo 6 sesiones o espacios con el sector salud,  en temas como: Socialización de la Estrategia Intersectorial, Denuncia ante Fiscalía, Cadena de custodia, protocolo de Atención a Mujeres Víctimas de violencia Sexual, activación de actos urgentes.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</si>
  <si>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https://secretariadistritald-my.sharepoint.com/:f:/g/personal/cvillareal_sdmujer_gov_co/EjWh5QzdgtNGhzQsCWI3SNoBRqmleJrwKWZgEgTzJz6WHg?e=H467X9</t>
  </si>
  <si>
    <t>https://secretariadistritald-my.sharepoint.com/:f:/g/personal/cvillareal_sdmujer_gov_co/Et3DZ8xkilBErSVtjfjI-cYBiSrd74kw8I9AbfLwAbdRdg?e=iMvWzb</t>
  </si>
  <si>
    <t>Con el fortalecimiento de los componentes del Sistema SOFIA se aporta al goce efectivo del derecho a una vida libre de violencias para las mujeres habitantes del territorio urbano y rural de Bogotá, contribuyendo con la desnaturalización de las violencias, la prevención del delito de feminicidio, así como con la eliminación de barreras de acceso a la oferta de medidas de prevención, protección, atención y sanción de las violencias contra las mujeres, tanto en el espacio público como en el privado, mitigando que cualquier acción u omisión por parte del Estado cause daño o sufrimiento a las mujeres por el hecho de ser mujeres.
Desde el componente de prevención, se ha contribuido a la reducción de la exposición de las mujeres a ser víctimas de múltiples expresiones de las violencias en los ámbitos público y privado, garantizando acciones de coordinación interinstitucional dirigidas a la sensibilización y capacitación; el cambio cultural; la identificación, caracterización, prevención y seguimiento de factores de riesgo para las mujeres y el reconocimiento y exigibilidad del derecho de las mujeres a una vida libre de violencias.</t>
  </si>
  <si>
    <t xml:space="preserve">Logros: En enero a través del curso virtual "El derecho de las mujeres a una vida libre de violencias", se capacitaron 22 servidoras(es) y 3 ciudadanas(os) a través de los 4 módulos y las 9 unidades temáticas dispuestas. 
En el mes de enero se fortalecieron las capacidades de 22 servidores(as).
Beneficios: Se brindaron herramientas a servidoras y servidores públicos para el reconocimiento del derecho de las mujeres a una vida libre de violencias y los elementos y procedimientos para su garantía.
No se presentaron retrasos
       </t>
  </si>
  <si>
    <t>Logros: En enero en el marco de la asistencia técnica para el fortalecimiento de los componentes de prevención, atención, protección y sanción del Sistema Distrital SOFIA, se llevó a cabo (1) espacio de articulación entre entidades distritales:
(1)  310125 Asistencia técnica a la Secretaría de Educación del Distrito para la planeación de la primera sesión de la "Mesa de Dialogo para la prevención de violencias basadas en género en Instituciones de Educación Superior”.
Con corte al mes de enero se realizaron (1) asistencias técnicas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</si>
  <si>
    <t>https://secretariadistritald-my.sharepoint.com/:f:/g/personal/cvillareal_sdmujer_gov_co/EvBOiLV4LG9Firm84jpJauYByZ2OyQPIuWIALu9MCGPNmw?e=bYFBn5</t>
  </si>
  <si>
    <t>https://secretariadistritald-my.sharepoint.com/:f:/g/personal/cvillareal_sdmujer_gov_co/EgYDTCli9NBFmzbFAz-tQUUBO1irMeC8kyaGzlXHZW_hZw?e=VI66Bz</t>
  </si>
  <si>
    <t>Logros: En el mes de febrero se participó en (13) espacios de articulación y coordinación de acciones estratégicas para la prevención, atención y sanción de las violencias contra las mujeres en el Distrito Capital: 
(1) 040225 Articulación de acciones interinstitucionales con la organización Change y el equipo de Transformaciones Culturales de la Subsecretaría de Cuidado y Políticas de Igualdad, con el fin de hacer seguimiento a las fichas metodológicas de los talleres programados en el marco de esta visita.
(2) 100225 Articulación de acciones intrainstitucionales con la Dirección de Derechos y Diseño de Políticas, con el fin de hacer seguimiento al avance de las acciones realizadas por cada equipo para la visita de la organización Change.
(3) 130225 Articulación de acciones interinstitucionales con la empresa Grupo AvVillas para el fortalecimiento de acciones de prevención de violencias contra las mujeres por medio de una alianza estrategia con la entidad.
(4) 140225 Articulación de acciones intrainstitucionales con el equipo de Duplas de Atención Psicojurídica para el fortalecimiento de la articulación interna y la elaboración del plan de trabajo para la vigencia.
(5) 140225 Articulación de acciones intrainstitucionales con la Dirección de Gestión del Conocimiento, para la actualización e implementación de los contenidos de la herramienta "Escuela virtual para la prevención del acoso y la violencia sexual en el transporte y el espacio público".
(6) 170225 Articulación de acciones interinstitucionales con la empresa OXXO para el fortalecimiento de acciones de prevención de violencias contra las mujeres por medio de una alianza estrategia con la entidad.
(7) 170225 Articulación de acciones interinstitucionales con el SENA, para la asignación cuantitativa de cupos de formación y la estipulación del convenio bilateral.
(8) 200225 Articulación de acciones interinstitucionales con la empresa ETERNIT para el fortalecimiento de la autonomía económica de mujeres víctimas de violencia.
(9) 200225 Participación en la primera sesión de la Unidad Técnica de Apoyo de la Comisión Intersectorial de Mujeres, con el fin de promover los compromisos de los sectores con el Sistema Distrital SOFIA en el espacio.
(10) 210225 Seguimiento a la articulación de acciones interinstitucionales con la empresa OXXO para el fortalecimiento de acciones de prevención de violencias contra las mujeres por medio de una alianza estrategia con la entidad.
(11) 240225 Articulación de acciones intrainstitucionales con la Oficina Asesora de Comunicaciones, con el fin de solicitar apoyo y concertar compromisos en el trabajo bilateral con aliados interesados en implementar acciones para la prevención de violencias contra las mujeres.
(12) 260225 Participación en la Mesa Coordinadora del Consejo Consultivo de Mujeres para hacer seguimiento a los compromisos establecidos en el espacio por parte de la Dirección de Eliminación de Violencias contra las mujeres y Acceso a la Justicia.
(13) 270225 Seguimiento a la articulación de acciones interinstitucionales con la empresa OXXO para el fortalecimiento de documentos técnicos que sustenten la alianza estratégica.
Con corte al mes de febrero se participó en (13)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</si>
  <si>
    <t>Logros: En febrero en el marco de la asistencia técnica para el fortalecimiento de los componentes de prevención, atención, protección y sanción del Sistema Distrital SOFIA, se llevaron a cabo (6) espacios de articulación entre entidades distritales:
(1) 060225 Asistencia técnica a la Secretaría Distrital de Desarrollo Económico para la implementación del Programa Empleo Incluyente, con empleadores de mujeres víctimas de violencia.
(2) 110225 Asistencia técnica a la Secretaría de Educación del Distrito para la planeación de la primera sesión de la "Mesa de Dialogo para la prevención de violencias basadas en género en Instituciones de Educación Superior”.
(3) 280225 Asistencia técnica a la Agencia distrital para la Educación Superior, la Ciencia y la Tecnología – ATENEA para la formulación de acciones de prevención, atención, protección y sanción de violencias contra las mujeres en el Plan de Acción de la Mesa Distrital SOFIA 2025.
(4) 280225 Asistencia técnica a la Agencia distrital para el Instituto Distrital de Recreación y Deporte IDRD para la formulación de acciones de prevención, atención, protección y sanción de violencias contra las mujeres en el Plan de Acción de la Mesa Distrital SOFIA 2025.
(5) 280225 Asistencia técnica a la Secretaría Jurídica Distrital para la formulación de acciones de prevención, atención, protección y sanción de violencias contra las mujeres en el Plan de Acción de la Mesa Distrital SOFIA 2025.
Con corte al mes de febrero se realizaron (6) asistencias técnicas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</si>
  <si>
    <t>https://secretariadistritald-my.sharepoint.com/:f:/g/personal/cvillareal_sdmujer_gov_co/EpzKmxuT-MNNj5AN0OUqJCoBIKqn8Z8mSDGW3RRB4N-dgg?e=YeCzFl</t>
  </si>
  <si>
    <t>https://secretariadistritald-my.sharepoint.com/:f:/g/personal/cvillareal_sdmujer_gov_co/EsiXi3Eut8JCslWpF6ABH1EBPQCGa0vBaRn0xqPqivzthw?e=ch5nYJ</t>
  </si>
  <si>
    <t>https://secretariadistritald-my.sharepoint.com/:f:/g/personal/cvillareal_sdmujer_gov_co/Elsuz8uZAkNIt5UBFmS39woB-NmhekciDrSfSPCR9s4IeQ?e=JSv8V9</t>
  </si>
  <si>
    <t>En febrero se llevaron a cabo 7 espacios técnicos con las Alcaldías Locales donde se avanzó en la definición de fechas y agendas para las primeras sesiones del año de los Consejos Locales de Seguridad para las Mujeres, así se realizó una sesión del Consejo en la localidad de Rafael Uribe R., Se realizaron 7 encuentros con las entidades locales para el inicio de la concertación y formulación de las estrategias de prevención de violencias contra las mujeres de los Planes Locales de Seguridad para las Mujeres 2025. Se realizaron 12  acciones de prevención de violencias en el espacio público y 5 mesas de trabajo para la prevención del delito de feminicidio.</t>
  </si>
  <si>
    <t>Entre enero y febrero se llevaron a cabo 7 espacios técnicos con las Alcaldías Locales donde se avanzó en la definición de fechas y agendas para las primeras sesiones del año de los Consejos Locales de Seguridad para las Mujeres, así se realizó una sesión del Consejo en la localidad de Rafael Uribe R., Se realizaron 7 encuentros con las entidades locales para el inicio de la concertación y formulación de las estrategias de prevención de violencias contra las mujeres de los Planes Locales de Seguridad para las Mujeres 2025. Se realizaron 12  acciones de prevención de violencias en el espacio público y 5 mesas de trabajo para la prevención del delito de feminicidio.</t>
  </si>
  <si>
    <t>Se avanzó en la consolidación de un escenario (CLSM) y una herramienta (PLSM) para el abordaje de la seguridad y violencias contra las mujeres desde un enfoque de género, de derechos y diferencial.</t>
  </si>
  <si>
    <t xml:space="preserve">10.3  Liderar, articular y dinamizar acciones de prevención de violencias contra las mujeres en el espacio público. </t>
  </si>
  <si>
    <t>10.4  Liderar, articular y dinamizar acciones para la prevención del delito de feminicidio.</t>
  </si>
  <si>
    <t>Logros: En febrero se realizaron 7 espacios técnicos con las Alcaldías Locales de: Usaquén, Chapinero, San Cristóbal, Engativá, Barrios Unidos, Los Mártires y Antonio Nariño, donde se definieron las fechas y agendas de las primeras sesiones del año de los Consejos Locales de Seguridad para las Mujeres, las cuales se programaron para febrero y marzo con base en la agenda propuesta por parte de la SDMujer.
Con corte al mes de febrero se realizaron  7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</si>
  <si>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febrero se realizaron  7 encuentros con las entidades locales para la concertación y formulación de los compromisos y estrategias de prevención de violencias contra las mujeres de los Planes Locales de Seguridad para las Mujeres de: Usaquén, San Cristóbal, Engativá, Barrios Unidos, Los Mártires, Antonio Nariño y Puente Aranda.
Con corte al mes de febrero se realizaron 7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</si>
  <si>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febrero se avanzó en el desarrollo de 12 acciones de prevención de violencias contra las mujeres en el espacio y transporte público en las localidades de:Usaquén, San Cristóbal, Engativá, Barrios Unidos y Rafael Uribe U.  
Con corte al mes de febrero se realizaron 12 actividades de prevención de violencias contra las mujeres en el espacio y trabsporte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</si>
  <si>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febrero se avanzó en el desarrollo de 5 Mesas de Trabajo para la  prevención del delito de feminicidio en las localidades de: Usaquén, San Cristóbal, Engativá, , Los Mártires y Antonio Nariño.
Con corte al mes de enero se desarrollaron 5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</si>
  <si>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https://secretariadistritald-my.sharepoint.com/:f:/g/personal/cvillareal_sdmujer_gov_co/EvR94cz57ytOosx8A5CkG3gBoYVmvN6v1BeGvS63G4MEJQ?e=Ctl1Qj</t>
  </si>
  <si>
    <t>https://secretariadistritald-my.sharepoint.com/:f:/g/personal/cvillareal_sdmujer_gov_co/Enr_iDMaQMNOphZzSmJFuYEBkDbvud23chn8LAeiMIxTsA?e=6l3aNp</t>
  </si>
  <si>
    <t>https://secretariadistritald-my.sharepoint.com/:f:/g/personal/cvillareal_sdmujer_gov_co/Eqtl-b3318dBgIqqRwGJQfUB9FccW9IT55dnNPoDJFrtYg?e=9ksEwl</t>
  </si>
  <si>
    <t>https://secretariadistritald-my.sharepoint.com/:f:/g/personal/cvillareal_sdmujer_gov_co/EoLaCO5EqXdAojFUOAzD_BUBfDrMP0F6OuZ84UXXc8VJmg?e=QSdq8f</t>
  </si>
  <si>
    <t xml:space="preserve">Con corte al mes de enero se dio cumplimiento a la operación de la Estrategia Casas Refugio a través del funcionamiento de 6 casas, 4 en el Modelo de Atención Tradicional, 1 del Modelo Intermedio y 1 de la Modelo Rural. </t>
  </si>
  <si>
    <t>En el mes de enero de 2025 se dio cumplimiento a la operación de la Estrategia Casas Refugio a través del funcionamiento de 6 casas, 4 en la Modelo de Atención Tradicional, 1 del Modelo Intermedio y 1 de la Modelo Rural.</t>
  </si>
  <si>
    <t>https://secretariadistritald-my.sharepoint.com/:f:/g/personal/cvillareal_sdmujer_gov_co/Evh3EPdh8PVPqao647SvuDEB47x2YxjO9QMAX9hGTGEgwA?e=2Egs1W</t>
  </si>
  <si>
    <t>Con corte al mes de febrero se dio cumplimiento a la operación de la Estrategia Casas Refugio a través del funcionamiento de 6 casas, 4 en el Modelo de Atención Tradicional, 1 del Modelo Intermedio y 1 de la Modelo Rural.</t>
  </si>
  <si>
    <t xml:space="preserve">En el periodo entre enero y febrero de 2025 ingresaron un total de 167 personas nuevas en las Casas Refugio, de las cuales 75 fueron mujeres adultas víctimas de violencia y 92 niños, niñas, adolescentes de sus sistemas familiares dependientes. </t>
  </si>
  <si>
    <t>https://secretariadistritald-my.sharepoint.com/:f:/g/personal/cvillareal_sdmujer_gov_co/Eo2XqRGg2XBNh8Gx2NsoJpQBA1Ih8ZBtkOyRPdfdP1ZCMw?e=ejN1Gm</t>
  </si>
  <si>
    <t xml:space="preserve">Durante el mes de enero se garantizó la prestación de servicios socio jurídicos y psicosociales especializados al 100% de las mujeres víctimas de violencia a través de:
- 3.450 atenciones efectivas a través de la Línea Púrpura Distrital "Mujeres que escuchan mujeres".
- 126 orientaciones psico-jurídicas efectivas de los incidentes con código de tipificación 204-Tentativa de Feminicidio priorizado para la atención en urgencia/emergencia a través de la móvil mujer de la AgenciaMuj bajo un esquema de duplas psico jurídicas.
- 63 atenciones a través de las Duplas de Atención Psicosocial.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</si>
  <si>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 xml:space="preserve">A través de la implementación de esta meta del Plan Distrital de Desarrollo se brinda atención y acompañamiento con elementos psicosociales y sociojurídicos a las mujeres víctimas de violencias y en riesgo de feminicidio en la ciudad. De esta forma, se contribuye a la garantía del derecho de las mujeres a una vida libre de violencias con oportunidad, celeridad y efectividad en la intervención institucional, el fortalecimiento de las capacidades de las entidades distritales y nacionales con competencia en la garantía de este derecho y el fortalecimiento de la confianza de las ciudadanas en las instituciones competentes frente a la garantía y reconocimiento de sus derechos humanos. </t>
  </si>
  <si>
    <t>https://secretariadistritald-my.sharepoint.com/:f:/g/personal/cvillareal_sdmujer_gov_co/Eg3HkDrWhKBLrzKHCSzG6xMB_YlQIdJ7klTq2YZbpPtTpg?e=Edx7D7</t>
  </si>
  <si>
    <t xml:space="preserve">Durante el mes de febrero se garantizó la prestación de servicios socio jurídicos y psicosociales especializados al 100% de las mujeres víctimas de violencia a través de:
- 3.183 atenciones efectivas a través de la Línea Púrpura Distrital "Mujeres que escuchan mujeres".
- 99 orientaciones psico-jurídicas efectivas de los incidentes con código de tipificación 204-Tentativa de Feminicidio priorizado para la atención en urgencia/emergencia a través de la móvil mujer de la AgenciaMuj bajo un esquema de duplas psico jurídicas.
- 75 atenciones a través de las Duplas de Atención Psicosocial.
- 505 atenciones brindadas el marco de la estrategia de prevención del feminicidio (desde la Estrategia Intersectorial para la Prevención y Atención de Víctimas de Violencia de Género con Énfasis en Violencia Sexual y Feminicidio - Estrategia en Hospitales)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</si>
  <si>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 xml:space="preserve">Con corte al mes de febrero se garantizó la prestación de servicios socio jurídicos y psicosociales especializados al 100% de las mujeres víctimas de violencia a través de:
- 6.633 atenciones efectivas a través de la Línea Púrpura Distrital "Mujeres que escuchan mujeres".
- 225 orientaciones psico-jurídicas efectivas de los incidentes con código de tipificación 204-Tentativa de Feminicidio priorizado para la atención en urgencia/emergencia a través de la móvil mujer de la AgenciaMuj bajo un esquema de duplas psico jurídicas.
- 138 atenciones a través de las Duplas de Atención Psicosocial.
- 505 atenciones brindadas el marco de la estrategia de prevención del feminicidio (desde la Estrategia Intersectorial para la Prevención y Atención de Víctimas de Violencia de Género con Énfasis en Violencia Sexual y Feminicidio - Estrategia en Hospitales)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</si>
  <si>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https://secretariadistritald-my.sharepoint.com/:f:/g/personal/cvillareal_sdmujer_gov_co/EuvZWTH7BTNOq1pjy_E5iDYBJf_V_TJ5kC_BTUliobX87Q?e=1PhHDe</t>
  </si>
  <si>
    <t>1. Jornadas de formación y sensibilización a servidores(as) públicos(as): En el mes de enero para el fortalecimiento de los componentes de prevención, atención, protección y sanción del Sistema Distrital SOFIA, se desarrollaron las siguientes acciones: 
El fortalecimiento de las capacidades de 22 servidoras y servidores sobre el derecho de las mujeres a una vida libre de violencias.
2. Activación del servicio de Duplas de Atención Psico-Jurídica: En el mes de enero se brindaron (20)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</si>
  <si>
    <t>La implementación del "Modelo Integral de Atención y Prevención de las violencias contra las mujeres en el transporte público y el espacio público peatonal, tiene como objetivo:
- La dinamización de la articulación interinstitucional, que busca fortalecer las acciones del prevención y atención de violencias contra las mujeres en el espacio y transporte público.
- La atención a hechos de violencias en estos ámbitos, que busca facilitar espacios de orientación y atención psicojurídica a mujeres víctimas de violencia en el espacio y transporte público, garantizando su derecho a una vida libre de violencias y al acceso a la justicia.</t>
  </si>
  <si>
    <t>https://secretariadistritald-my.sharepoint.com/:f:/g/personal/cvillareal_sdmujer_gov_co/EiLXtETYJ45IjMSN-Rxm6_EBoFMKwPFllI5O4FgrKDtOFA?e=8Z9Btv</t>
  </si>
  <si>
    <t>En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febrero, en el marco de la asistencia técnica para el fortalecimiento de los componentes del "Modelo Integral de Atención y Prevención de las violencias contra las mujeres en el transporte público y el espacio público peatonal", se llevaron a cabo (4) espacios de articulación interinstitucional y de fortalecimiento técnico con entidades con competencia en la garantía del derecho de las mujeres a una vida libre de violencias en estos ámbitos.
2. Jornadas de formación y sensibilización a servidores(as) públicos(as): En febrero, a partir de (8) jornadas de formación y sensibilización, se logro la participación de (162)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febrero, en articulación con Transmilenio S.A. y entidades competentes, se participó en (2)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Durante el periodo reportado, no se realizaron acompañamientos a la implementación de puntos seguros para las mujeres en eventos masivos de la ciudad, teniendo en cuenta la solicitud a demanda de esta acción.
5. Activación del servicio de Duplas de Atención Psico-Jurídica: En el mes de febrero se brindaron (65)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</si>
  <si>
    <t>Entre los meses de enero y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(4)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(8) jornadas de formación y sensibilización, se logro la participación de (162)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(2)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Durante el periodo reportado, no se realizaron acompañamientos a la implementación de puntos seguros para las mujeres en eventos masivos de la ciudad, teniendo en cuenta la solicitud a demanda de esta acción.
5. Activación del servicio de Duplas de Atención Psico-Jurídica: Se brindaron (65)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</si>
  <si>
    <t>https://secretariadistritald-my.sharepoint.com/:f:/g/personal/cvillareal_sdmujer_gov_co/Eh_ek2tn7sdAn9RDymUgRfYBqs-Mf_8NbKiKH10dLKAZiw?e=7aIwFE</t>
  </si>
  <si>
    <t>De acuerdo con los datos arrojados por el Simisional 2.0, así como los datos que suministró la Dirección de Gestión de Conocimiento en cuanto a la matriz de efectividad proporcionada, con corte al mes de enero se realizaron 3.540 atenciones efectivas a través de la Línea Púrpura Distrital "Mujeres que escuchan mujeres"</t>
  </si>
  <si>
    <t>De acuerdo con los datos arrojados por el Simisional 2.0, así como los datos que suministró la Dirección de Gestión de Conocimiento en cuanto a la matriz de efectividad proporcionada, durante el mes de febrero se realizaron 3.183 atenciones efectivas a través de la Línea Púrpura Distrital "Mujeres que escuchan mujeres".
De acuerdo con los datos arrojados por el Simisional 2.0, así como los datos que suministró la Dirección de Gestión de Conocimiento en cuanto a la matriz de efectividad proporcionada, con corte al mes de febrero se realizaron 6.723 atenciones efectivas a través de la Línea Púrpura Distrital "Mujeres que escuchan mujeres"</t>
  </si>
  <si>
    <t xml:space="preserve">En el periodo se recibió información de las mujeres valoradas en riesgo de feminicidio por el INMLCF en diciembre de 2024 y enero de 2025, y se cruzó con el SIMISIONAL para hacer desde marzo en adelante la asignación de casos para seguimiento.  </t>
  </si>
  <si>
    <t>Durante este periodo se adelantaron las siguientes acciones de prevención en el marco de la implementación del Sistema Sofia en las localidades:
Jornadas Territoriales de Prevención de Violencias en UPZ priorizadas por cifras de delitos de alto impacto contra las mujeres. 
Sensibilización sobre el derecho a una vida libre de violencias y la  Ruta única de atención a mujeres víctimas de violencias y en riesgo de feminicidio.
Mesa intercultural de mujeres embera de los res pueblos Chamí, Dobida y Katío).
Feria de servicios donde se difundieron los programas de la Secretaría Distrital de la Mujer para mujeres víctimas de violencias.
Bicirecorrido y sensibilización sobre el acoso sexual callejero
Taller sobre PPMYEG y el derecho de las mujeres a una vida lobre de violencias.
Mesa de Trabajo en el barrio San Bernardo convocada por el  Concejo de Bogotá</t>
  </si>
  <si>
    <t xml:space="preserve">Durante el mes de enero ingresaron un total de 57 personas nuevas en las Casas Refugio, de las cuales 28 fueron mujeres adultas víctimas de violencia y 29 niños, niñas, adolescentes de sus sistemas familiares dependientes. </t>
  </si>
  <si>
    <t>Durante el mes de febrero ingresaron un total de 110 personas nuevas en las Casas Refugio, de las cuales 47 fueron mujeres adultas víctimas de violencia y 63 niños, niñas, adolescentes de sus sistemas familiares dependientes.
En el periodo entre enero y febrero de 2025 ingresaron un total de 167 personas nuevas en las Casas Refugio, de las cuales 75 fueron mujeres adultas víctimas de violencia y 92 niños, niñas, adolescentes de sus sistemas familiares dependientes.</t>
  </si>
  <si>
    <t>Las Duplas de Atención Psicosocial realizaron un total de 63 atenciones a mujeres víctimas de violencias, de las cuales 20 corresponden a primeras atenciones y 43 a seguimientos efectivos. El proceso de orientación, atención y acompañamiento psicosocial facilitado por las profesionales aportó al reconocimiento de las violencias y a la garantía del derecho de las mujeres a una vida libre de las mismas.</t>
  </si>
  <si>
    <t xml:space="preserve">Las Duplas de Atención Psicosocial realizaron un total de 75 atenciones, de las cuales 15 corresponden a primeras atenciones y 60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28 de febrero de 2025, las Duplas de Atención Psicosocial realizaron un total de 138 atenciones, de las cuales 35 corresponden a primeras atenciones y 103 a seguimientos gestionados. El proceso de orientación, atención y acompañamiento psicosocial facilitado por las profesionales aportó al reconocimiento de las violencias y a la garantía del derecho de las mujeres a una vida libre de las mismas. 
</t>
  </si>
  <si>
    <t xml:space="preserve">De acuerdo con las matrices internas de información. 
Durante el mes de febrero,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217 atenciones socio jurídicas a mujeres víctimas de violencia. </t>
  </si>
  <si>
    <t>Logros: En el mes de marzo se llevaron a cabo 45 jornadas de capacitaciones y sensibilizaciones en temas como:  Socialización de la Estrategia Intersectorial, Denuncia ante Fiscalía, Cadena de custodia, protocolo de Atención a Mujeres Víctimas de violencia Sexual, activación de actos urgentes.
Con corte al mes de marzo, en el marco de la estrategia de prevención del feminicidio (desde la Estrategia Intersectorial para la Prevención y Atención de Víctimas de Violencia de Género con Énfasis en Violencia Sexual y Feminicidio (Estrategia en hospitales), se llevaron a cabo 51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</si>
  <si>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https://secretariadistritald-my.sharepoint.com/:b:/g/personal/devaj_sdmujer_gov_co/EfAT99TEHYdEsfolo2BEH44B_GViuJ4kT8a_f6R1OrSUyQ?e=hcyktb</t>
  </si>
  <si>
    <t>https://secretariadistritald-my.sharepoint.com/:x:/g/personal/devaj_sdmujer_gov_co/EQJvlysi4r9GptNgC8tc6KYBSE8grcHUoyXVknck4SCNFg?e=nvnhVj</t>
  </si>
  <si>
    <t xml:space="preserve">De acuerdo con las matrices internas de información. 
Durante el mes de marzo,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599 atenciones socio jurídicas a mujeres víctimas de violencia. </t>
  </si>
  <si>
    <t xml:space="preserve">
De acuerdo con los datos arrojados por el Simisional 2.0, así como los datos que suministró la Dirección de Gestión de Conocimiento en cuanto a la matriz de efectividad proporcionada, con corte al mes de febrero se realizaron 10.316  atenciones efectivas a través de la Línea Púrpura Distrital "Mujeres que escuchan mujeres" </t>
  </si>
  <si>
    <r>
      <t>Logros: Durante</t>
    </r>
    <r>
      <rPr>
        <sz val="11"/>
        <rFont val="Arial"/>
        <family val="2"/>
      </rPr>
      <t xml:space="preserve"> el mes de marzo se realizaron un total de 3.074 intervenciones de las cuales 596 fue atención psicosocial, 34 intervención en crisis, 208 orientación e información general, 501 orientaciones en rutas de atención, 6 orientación en salud, 229 orientaciónes jurídicas, 3 primeros auxilios psicológicos y 1.497 otras intervenciones; a mujeres de acuerdo con las necesidades y demandas,  así como los hechos victimizantes. </t>
    </r>
    <r>
      <rPr>
        <sz val="11"/>
        <color theme="1"/>
        <rFont val="Arial"/>
        <family val="2"/>
      </rPr>
      <t xml:space="preserve">
Nota: Una atención brindada puede tener más de un tipo de intervención
Con corte al mes de marzo se realizaron un total de 8.613 intervenciones de las cuales</t>
    </r>
    <r>
      <rPr>
        <sz val="11"/>
        <rFont val="Arial"/>
        <family val="2"/>
      </rPr>
      <t xml:space="preserve"> 1.609 fue atención psicosocial, 75 intervención en crisis, 569 orientación e información general, 1.409 orientaciones en rutas de atención, 23 orientación en salud, 652 orientaciónes jurídicas, 6 primeros auxilios psicológicos y 4.270 otras intervenciones; a mujeres de acuerdo con las necesidades y demandas,  así como los hechos victimizantes.
</t>
    </r>
    <r>
      <rPr>
        <sz val="11"/>
        <color theme="1"/>
        <rFont val="Arial"/>
        <family val="2"/>
      </rPr>
      <t xml:space="preserve">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r>
  </si>
  <si>
    <t>https://secretariadistritald-my.sharepoint.com/:f:/g/personal/devaj_sdmujer_gov_co/ErJUQV2EnvBBqQSt63XWMfQBJTBwn_-Hn6_kxuYvsiH2Ag?e=UR8iTe</t>
  </si>
  <si>
    <t>https://secretariadistritald-my.sharepoint.com/:f:/g/personal/devaj_sdmujer_gov_co/En0-v5FOkPVIpU2oJSy3eFQB00inbY8to5jW2tx7epd3ZA?e=KPjGaW</t>
  </si>
  <si>
    <t>Logros: Durante el mes de marzo se realizaron un total de 1.434 seguimientos, de estos 1.077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357 corresponden a seguimientos fallidos. (seguimientos de Bogotá, Alertantes y canal WhatsApp)
Con corte al mes de marzo se realizaron un total de 4.209, de estos 3.087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1.122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</si>
  <si>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De acuerdo con los datos arrojados por el Simisional 2.0, así como los datos que suministró la Dirección de Gestión de Conocimiento en cuanto a la matriz de efectividad proporcionada, durante el mes de marzo se realizaron 3.593 atenciones efectivas a través de la Línea Púrpura Distrital "Mujeres que escuchan mujeres".
De acuerdo con los datos arrojados por el Simisional 2.0, así como los datos que suministró la Dirección de Gestión de Conocimiento en cuanto a la matriz de efectividad proporcionada, con corte al mes de marzo se realizaron 10.316 atenciones efectivas a través de la Línea Púrpura Distrital "Mujeres que escuchan mujeres"</t>
  </si>
  <si>
    <t xml:space="preserve">De acuerdo con los registros del Simisional 2.0. Durante el mes de marzo se recepcionaron y gestionaron 161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86 incidentes como intento fallido de contacto. Adicionalmente, se retomó el balance de la móvil mujer en los espacios de reunión entre la AgenciaMuj y C4, desarrollandose 2 espacios. </t>
  </si>
  <si>
    <t>Con corte al mes de marzo se recepcionaron y gestionaron 594 incidentes con código de tipificación 204-Tentativa de Feminicidio priorizado para la atención en urgencia/emergencia a través de la móvil mujer de la AgenciaMuj bajo un esquema de duplas psico jurídicas. De estos incidentes 300 incidentes fueron orientaciones psico-jurídicas efectivas y 294 fueron casos gestionados con Contacto Inicial fallido.</t>
  </si>
  <si>
    <r>
      <rPr>
        <sz val="11"/>
        <color rgb="FF000000"/>
        <rFont val="Arial"/>
        <family val="2"/>
      </rPr>
      <t xml:space="preserve">Logros: De acuerdo con los registros del Simisional 2.0. En el mes de marzo fueron contestados, analizados o gestionados 784 incidentes por la AgenciaMuj de los códigos de tipificación priorizados.
De estos, 206 incidentes fueron no procedentes (incluye el estado No procedente y Sin información), 578 fueron direccionados a equipos de la SDMujer para atención post-evento y en emergencia. Se desarrollaron 2 espacios de construcción y articulación conjunta con el C4, en el cual se adelantó seguimiento a la operación con el fin de fortalecer la respuesta de gestión y atención de los incidentes. Entre los temas trabajados se retomó: Plan de trabajo semanal, reuniones de seguimiento y monitoreo la transferencia de voz por parte de la AgenciaMUJ (Cod. 611). 
Adicionalmente, se enviaron vía correo alertas para promover y articular en la atención de diferentes incidentes, solicitudes con relación al equipo, notificaciones de errores de asociación y necesidades de herramientas de PremierOne.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</si>
  <si>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marzo se recepcionaron y gestionaron 161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86 incidentes como intento fallido de contacto. Adicionalmente, se retomó el balance de la móvil mujer en los espacios de reunión entre la AgenciaMuj y C4, desarrollandose 2 espacios.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</si>
  <si>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https://secretariadistritald-my.sharepoint.com/:f:/g/personal/devaj_sdmujer_gov_co/EqX3F6E8rmdEuBWLd7U5EowB212HGGQDWnCyiEWuCpInLw?e=CuFXtw</t>
  </si>
  <si>
    <t>https://secretariadistritald-my.sharepoint.com/:f:/g/personal/devaj_sdmujer_gov_co/EmoVm7FVTBNAsgZIOX8HxQMBixIWC6GzsvJJ3w2SJQTauw?e=qEBbbH</t>
  </si>
  <si>
    <t>Durante el mes de marzo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</si>
  <si>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los meses de enero a marzo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</si>
  <si>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Logros: Durante el mes de marzo se llevaron a cabo 53 reuniones de apoyo a la supervisión administrativa, financiera y contable con los operadores de las 6 Casas Refugio que operaron durante el mes, sobre temas como: revisión de insumos, inventario y gastos.
En el periodo de enero a marzo de 2025 se llevaron a cabo 147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</si>
  <si>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marzo se realizaron 24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de las áreas de atención y lineamientos frente a casos particulares de personas acogidas. 
En el periodo de enero a marzo de 2025 se realizaron 47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</si>
  <si>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Logros: Durante el mes de marzo no se realizaron reuniones de supervisión técnica para brindar lineamientos técnicos para la implementación del enfoque diferencial.
En el periodo de enero a marzo de 2025 se desarrolló 1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Beneficios: No aplica.
No se presentaron retrasos.</t>
  </si>
  <si>
    <t xml:space="preserve">Durante el mes de marzo se recibieron 54 solicitudes de cupo (mujeres víctimas de violencia con personas a cargo) en el correo institucional de Casas Refugio, de las cuales se aceptaron y se realizaron los trámites de ingreso para 40 solicitudes al evidenciar que cumplían con los criterios, 8 resultaron en desistimiento de cupo y 6 en el no cumplimiento de criterios para el ingreso a Casa Refugio. 
Las 40 solicitudes de cupo que cumplieron con los criterios de ingreso, conllevaron la acogida de 77 personas nuevas, entre las cuales se encontraban 40 mujeres adultas víctimas de violencia y 37 niños, niñas y adolescentes. Durante el mes de febrero estuvieron acogidas un total de 201 personas (mujeres víctimas de violencia y personas a cargo) en las Casas Refugio.  </t>
  </si>
  <si>
    <t xml:space="preserve">En el periodo de enero a marzo de 2025 se recibieron 150 solicitudes de cupo (mujeres víctimas de violencia y personas a cargo) en el correo institucional de Casas Refugio, de las cuales se aceptaron y se realizaron los trámites de ingreso para 115  solicitudes al evidenciar que cumplían con los criterios, 25 resultaron en desistimiento de cupo y 10 no cumplieron con los criterios para el ingreso a Casa Refugio. 
Las 115 solicitudes de cupo que cumplieron con los criterios de ingreso, conllevaron la acogida de 244 personas nuevas, entre las cuales se encontraban 115 mujeres adultas víctimas de violencia y 129 niños, niñas, adolescentes y personas de sus grupos familiares. </t>
  </si>
  <si>
    <t>Logros: En el mes de marzo se recibieron 54 solicitudes de cupo (mujeres víctimas de violencia y personas a cargo) en el correo institucional de Casas Refugio, de las cuales se aceptaron y se realizaron los trámites de ingreso para 40 solicitudes al evidenciar que cumplían con los criterios, 8 resultaron en desistimiento de cupo y 6 en el no cumplimiento de criterios para el ingreso a Casa Refugio.
En el periodo de enero a marzo de 2025 se recibieron 150 solicitudes de cupo (mujeres víctimas de violencia y personas a cargo) en el correo institucional de Casas Refugio, de las cuales se aceptaron y se realizaron los trámites de ingreso para 115 solicitudes al evidenciar que cumplían con los criterios, a través de 6 Casas Refugio; 25 resultaron en desistimiento de cupo para el ingreso a Casa Refugio y 10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</si>
  <si>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marzo se brindó acogida a 77 personas nuevas (mujeres víctimas de violencia y personas a cargo) que cumplieron los criterios de ingreso a las Casas Refugio, de las cuales 40 fueron mujeres adultas y adultas mayores, 7 adolescente, 21 niñas y niños y 9 bebés. Bajo ese marco, en febrero estuvieron acogidas un total de 198 personas en la Estrategia de Casas Refugio en sus tres Modelos: Tradicional, Intermedio y Rural.
En el periodo de enero a marzo de 2025 se brindó acogida a 244 personas nuevas (mujeres víctimas de violencia y personas a cargo) que cumplieron los criterios de ingreso a las Casas Refugio, de las cuales 115 son mujeres adultas y adultas mayores, 21 adolescentes, 80 niñas y niños y 28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</si>
  <si>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Con corte al mes de marzo se dio cumplimiento a la operación de la Estrategia Casas Refugio a través del funcionamiento de 6 casas, 4 en el Modelo de Atención Tradicional, 1 del Modelo Intermedio y 1 de la Modelo Rural.</t>
  </si>
  <si>
    <t xml:space="preserve">En el periodo entre enero a marzo de 2025 ingresaron un total de 244 personas nuevas en las Casas Refugio, de las cuales 115 fueron mujeres adultas víctimas de violencia y 129 niños, niñas, adolescentes de sus sistemas familiares dependientes. </t>
  </si>
  <si>
    <t xml:space="preserve">Durante el mes de marzo ingresaron un total de 77 personas nuevas en las Casas Refugio, de las cuales 40 fueron mujeres adultas víctimas de violencia y 37 niños, niñas, adolescentes de sus sistemas familiares dependientes.
En el periodo entre enero a marzo de 2025 ingresaron un total de 244  personas nuevas en las Casas Refugio, de las cuales 115 fueron mujeres adultas víctimas de violencia y 129 niños, niñas, adolescentes de sus sistemas familiares dependientes.
 </t>
  </si>
  <si>
    <t>De acuerdo con los registros del Simisional 2.0. Durante el mes de marzo de 2025, las Duplas de Atención Psicosocial realizaron un total de 185 atenciones, de las cuales 67 corresponden a primeras atenciones y 118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</si>
  <si>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31 de marzo de 2025, las Duplas de Atención Psicosocial realizaron un total de 323 atenciones, de las cuales 102 corresponden a primeras atenciones y 221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</si>
  <si>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En el marco de la gestión para la atención, se reporta  una cifra considerable de seguimientos fallidos que se deben al incumplimiento de los acuerdos de corresponsabilidad y/o  falta de voluntad por parte de las ciudadanas para continuar con el acompañamiento, se reconce que esto esta es una de las consecuencias de los ciclos de violencias; por lo que de manera permanente las profesionales trabajan en  en el fortalecimiento de los mensajes y la comunicación a través de otros medios como mensajes de texto, WhatsApp y correo eléctronico, mediante los cuales se afianza la importancia de dar continuidad al proceso de acompañamiento psicosocial. </t>
  </si>
  <si>
    <t xml:space="preserve">El proceso de atención psicosocial facilitado por las Duplas Psicosociales permitió:                                      
- Desarrollar habilitades de afrontamientos y estrategias de autoprotección en las mujeres víctimas de violencias atendidas por las Duplas Psicosociales
- Brindar herramientas para el reconocimiento de las competencias sectoriales e institucionales en materia de violencias durante las diligencias adelantadas por las mujeres víctimas de violencias. </t>
  </si>
  <si>
    <t xml:space="preserve">Logros: De acuerdo con los registros del Simisional 2.0. Durante el mes de marzo de 2025, las Duplas de Atención Psicosocial realizaron un total de 118  seguimientos efectivos, ampliando en número el alcance de estos en comparación a los meses que anteceden. De tal forma que fue posible garantizar el cumplimiento del esquema de seguimientos contemplado en los Lineamientos Generales de la atención de la entidad.   
Con corte al mes de febrero se han realizado 221 seguimientos efectivos por parte de las duplas psicosociales.
Beneficios: A través de los seguimientos se conoció la situación de las mujeres y con base en ello se determinó el plan de acción y las acciones prioritarias necesarias en cada caso.
Retrasos y alternativas de solución: En el marco de la gestión para la atención, se reporta  una cifra considerable de seguimientos fallidos que se deben al incumplimiento de los acuerdos de corresponsabilidad y/o  falta de voluntad por parte de las ciudadanas para continuar con el acompañamiento, se reconce que esto esta es una de las consecuencias de los ciclos de violencias; por lo que de manera permanente las profesionales trabajan en  en el fortalecimiento de los mensajes y la comunicación a través de otros medios como mensajes de texto, WhatsApp y correo eléctronico, mediante los cuales se afianza la importancia de dar continuidad al proceso de acompañamiento psicosocial. </t>
  </si>
  <si>
    <t>https://secretariadistritald-my.sharepoint.com/:x:/g/personal/devaj_sdmujer_gov_co/Ebt1XHu4UoRLnPgKLMS8c2UBHgToc1NjwFWsgLTHb-J_AQ?e=aZv3nc</t>
  </si>
  <si>
    <t>https://secretariadistritald-my.sharepoint.com/:x:/g/personal/devaj_sdmujer_gov_co/Eabbijxw_YtAmMmkZps5p2MBUBqaoeArYZL0HLFjxtZg7A?e=FKzXh2</t>
  </si>
  <si>
    <r>
      <t xml:space="preserve">En el mes de marzo para la prevención y atención de violencias contra las mujeres en el espacio y transporte público:
- Se brindaron </t>
    </r>
    <r>
      <rPr>
        <b/>
        <sz val="11"/>
        <color theme="1"/>
        <rFont val="Arial"/>
        <family val="2"/>
      </rPr>
      <t>180</t>
    </r>
    <r>
      <rPr>
        <sz val="11"/>
        <color theme="1"/>
        <rFont val="Arial"/>
        <family val="2"/>
      </rPr>
      <t xml:space="preserve"> atenciones psico-jurídicas en dupla a mujeres víctimas de violencias en el espacio y el transporte público, de las cuales 55 fueron nuevas atenciones y 125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(5)</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</si>
  <si>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marzo para la prevención y atención de violencias contra las mujeres en el espacio y transporte público:
- Se brindaron </t>
    </r>
    <r>
      <rPr>
        <b/>
        <sz val="11"/>
        <color theme="1"/>
        <rFont val="Arial"/>
        <family val="2"/>
      </rPr>
      <t xml:space="preserve">265 </t>
    </r>
    <r>
      <rPr>
        <sz val="11"/>
        <color theme="1"/>
        <rFont val="Arial"/>
        <family val="2"/>
      </rPr>
      <t xml:space="preserve">atenciones psico-jurídicas en dupla a mujeres víctimas de violencias en el espacio y el transporte público, de las cuales 78 fueron nuevas atenciones y 187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(11)</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</si>
  <si>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t xml:space="preserve">La atención brindada por las Duplas Psicojurídicas facilitó: 
- Reconocimiento de las violencias ejercidas en contra de las mujeres en el espacio y transporte público. 
- Activación de rutas de acceso a la justicia e impulso de acciones institucionales para la atención oportuna a las  mujeres víctimas. </t>
  </si>
  <si>
    <r>
      <t xml:space="preserve">Logros: En el mes de marzo se brindaron </t>
    </r>
    <r>
      <rPr>
        <b/>
        <sz val="11"/>
        <rFont val="Arial"/>
        <family val="2"/>
      </rPr>
      <t>180</t>
    </r>
    <r>
      <rPr>
        <sz val="11"/>
        <rFont val="Arial"/>
        <family val="2"/>
      </rPr>
      <t xml:space="preserve"> atenciones psico-jurídicas en dupla a mujeres víctimas de violencias en el espacio y el transporte público, de las cuales </t>
    </r>
    <r>
      <rPr>
        <b/>
        <sz val="11"/>
        <rFont val="Arial"/>
        <family val="2"/>
      </rPr>
      <t>55</t>
    </r>
    <r>
      <rPr>
        <sz val="11"/>
        <rFont val="Arial"/>
        <family val="2"/>
      </rPr>
      <t xml:space="preserve"> fueron nuevas atenciones y </t>
    </r>
    <r>
      <rPr>
        <b/>
        <sz val="11"/>
        <rFont val="Arial"/>
        <family val="2"/>
      </rPr>
      <t>125</t>
    </r>
    <r>
      <rPr>
        <sz val="11"/>
        <rFont val="Arial"/>
        <family val="2"/>
      </rPr>
      <t xml:space="preserve"> seguimientos efectivos. Dichas atenciones incluyeron primeros acercamientos, orientaciones y seguimientos a los casos de mujeres que requirieron acompañamiento integral.
Con corte al mes de marzo las Duplas Psico-Jurídicas han realizado un total de </t>
    </r>
    <r>
      <rPr>
        <b/>
        <sz val="11"/>
        <rFont val="Arial"/>
        <family val="2"/>
      </rPr>
      <t>265</t>
    </r>
    <r>
      <rPr>
        <sz val="11"/>
        <rFont val="Arial"/>
        <family val="2"/>
      </rPr>
      <t xml:space="preserve"> atenciones psico-jurídicas en dupla a mujeres víctimas de violencias en el espacio y el transporte público, de las cuales </t>
    </r>
    <r>
      <rPr>
        <b/>
        <sz val="11"/>
        <rFont val="Arial"/>
        <family val="2"/>
      </rPr>
      <t>78</t>
    </r>
    <r>
      <rPr>
        <sz val="11"/>
        <rFont val="Arial"/>
        <family val="2"/>
      </rPr>
      <t xml:space="preserve"> fueron primeras atenciones y </t>
    </r>
    <r>
      <rPr>
        <b/>
        <sz val="11"/>
        <rFont val="Arial"/>
        <family val="2"/>
      </rPr>
      <t>187</t>
    </r>
    <r>
      <rPr>
        <sz val="11"/>
        <rFont val="Arial"/>
        <family val="2"/>
      </rPr>
      <t xml:space="preserve"> seguimientos efectivos.
Reporte diferenciado:
Nuevas atenciones en Transporte Público: 19
Seguimiento efectivos en Transporte Público: 20
Nuevas atenciones en Espacio Público: 36
Seguimiento efectivos en Espacio Público: 105
Con corte al mes de marzo se han realizado en reporte diferenciado:
Nuevas atenciones en Transporte Público: 24
Seguimiento efectivos en Transporte Público: 31
Nuevas atenciones en Espacio Público: 47
Seguimiento efectivos en Espacio Público: 143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</si>
  <si>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 xml:space="preserve">Logros: En marzo, en el marco de la asistencia técnica para el fortalecimiento de las capacidades del sector transporte, se llevaron a cabo </t>
    </r>
    <r>
      <rPr>
        <b/>
        <sz val="11"/>
        <rFont val="Arial"/>
        <family val="2"/>
      </rPr>
      <t>(5)</t>
    </r>
    <r>
      <rPr>
        <sz val="1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
(1) 110325 Asistencia técnica a Transmilenio S.A. en la identificación de protocolos de atención a violencias basadas en género contra las mujeres, en estaciones del sistema ubicadas en el municipio de Soacha.
(2)  180325 Asistencia técnica a Transmilenio S.A. para apoyar la construcción del Protocolo de abordaje de Violencias Basadas en Género ocurridos al interior del sistema de Transporte Transmilenio en el municipio de Soacha.
(3) 200325 Articulación estratégica con Transmilenio S.A. para el fortalecimiento del piloto "Botón de Pánico" en la estación troncal Universidades.
(4) 250325 Megatoma de Mujer y Género Estación Universidades: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(5) 270325 Asistencia técnica a Transmilenio S.A. en la elaboración de una campaña comunicativa que permita visibilizar el trabajo impulsado por las dos entidades.
Con corte al mes de marzo se realizaron </t>
    </r>
    <r>
      <rPr>
        <b/>
        <sz val="11"/>
        <rFont val="Arial"/>
        <family val="2"/>
      </rPr>
      <t>(11)</t>
    </r>
    <r>
      <rPr>
        <sz val="11"/>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</si>
  <si>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https://secretariadistritald-my.sharepoint.com/:f:/g/personal/devaj_sdmujer_gov_co/Ek9pyiZHV01CgBBLtpu8Y1sB4QaaGO0tchC9HrINJlXZJQ?e=kUdV2V</t>
  </si>
  <si>
    <t>https://secretariadistritald-my.sharepoint.com/:f:/g/personal/devaj_sdmujer_gov_co/EimQbFyGTd1MihEY-ccO0S0BUufagie9lY4IqElvF2fATA?e=5gZqmN</t>
  </si>
  <si>
    <r>
      <t xml:space="preserve">Logros: En febrero, en el marco de la asistencia técnica para el fortalecimiento de las capacidades del sector transporte, se llevaron a cabo </t>
    </r>
    <r>
      <rPr>
        <b/>
        <sz val="11"/>
        <color theme="1"/>
        <rFont val="Arial"/>
        <family val="2"/>
      </rPr>
      <t>(6)</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
(1) 060225 Asistencia técnica a la organización Change para la definición de la agenda y metodología del taller dirigido al acoso sexual y otras violencias en transporte público.
(2) 070225 Asistencia técnica a Transmilenio S.A., con el fin de definir el plan de trabajo para la vigencia 2025 de las acciones de prevención y atención que se articulan en conjunto.
(3) 140225 Megatoma de Mujer y Género Estación Universidades: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(4) 190225 Asistencia técnica a la organización Change, con el fin de llevar a cabo el taller sobre el acoso sexual y otras violencias en transporte público programado, en conjunto con la Secretaría de Movilidad, Transmilenio S.A. y Metro de Bogotá.
(5) 260225 Asistencia técnica a la Secretaría Distrital de Movilidad y entidades adscritas para la formulación de acciones de prevención, atención, protección y sanción de violencias contra las mujeres en el Plan de Acción de la Mesa Distrital SOFIA 2025.
(6) 280225 Megatoma de Mujer y Género Portal Dorado: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febrero se realizaron </t>
    </r>
    <r>
      <rPr>
        <b/>
        <sz val="11"/>
        <color theme="1"/>
        <rFont val="Arial"/>
        <family val="2"/>
      </rPr>
      <t>(6)</t>
    </r>
    <r>
      <rPr>
        <sz val="11"/>
        <color theme="1"/>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</si>
  <si>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https://secretariadistritald-my.sharepoint.com/:f:/g/personal/cvillareal_sdmujer_gov_co/Es6rUzln81pEiCm38XzzcHUB-tOZBQHjBpf4p3xclV6vnw?e=oSdEIU</t>
  </si>
  <si>
    <t>https://secretariadistritald-my.sharepoint.com/:f:/g/personal/cvillareal_sdmujer_gov_co/EicdvgpvXCxGhp6qFdONIx4BGB_gmshDAwUo8VkNpTrFYA?e=jRmGok</t>
  </si>
  <si>
    <r>
      <t xml:space="preserve">En el mes de marzo para el fortalecimiento de los componentes de prevención, atención, protección y sanción del Sistema Distrital SOFIA, se desarrollaron las siguientes acciones: 
- El fortalecimiento de las capacidades de </t>
    </r>
    <r>
      <rPr>
        <b/>
        <sz val="11"/>
        <color theme="1"/>
        <rFont val="Arial"/>
        <family val="2"/>
      </rPr>
      <t>(1582)</t>
    </r>
    <r>
      <rPr>
        <sz val="11"/>
        <color theme="1"/>
        <rFont val="Arial"/>
        <family val="2"/>
      </rPr>
      <t xml:space="preserve"> servidoras y servidores sobre el derecho de las mujeres a una vida libre de violencias.
- Participación en </t>
    </r>
    <r>
      <rPr>
        <b/>
        <sz val="11"/>
        <color theme="1"/>
        <rFont val="Arial"/>
        <family val="2"/>
      </rPr>
      <t>(10)</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(18)</t>
    </r>
    <r>
      <rPr>
        <sz val="11"/>
        <color theme="1"/>
        <rFont val="Arial"/>
        <family val="2"/>
      </rPr>
      <t xml:space="preserve"> espacios de asistencia técnica para el fortalecimiento de los componentes del Sistema SOFIA.</t>
    </r>
  </si>
  <si>
    <r>
      <t xml:space="preserve">Entre los meses de enero y marzo para el fortalecimiento de los componentes de prevención, atención, protección y sanción del Sistema Distrital SOFIA, se desarrollaron las siguientes acciones: 
- El fortalecimiento de las capacidades de </t>
    </r>
    <r>
      <rPr>
        <b/>
        <sz val="11"/>
        <color theme="1"/>
        <rFont val="Arial"/>
        <family val="2"/>
      </rPr>
      <t>(1873)</t>
    </r>
    <r>
      <rPr>
        <sz val="11"/>
        <color theme="1"/>
        <rFont val="Arial"/>
        <family val="2"/>
      </rPr>
      <t xml:space="preserve"> servidoras y servidores sobre el derecho de las mujeres a una vida libre de violencias.
- Participación en </t>
    </r>
    <r>
      <rPr>
        <b/>
        <sz val="11"/>
        <color theme="1"/>
        <rFont val="Arial"/>
        <family val="2"/>
      </rPr>
      <t xml:space="preserve">(23)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(24)</t>
    </r>
    <r>
      <rPr>
        <sz val="11"/>
        <color theme="1"/>
        <rFont val="Arial"/>
        <family val="2"/>
      </rPr>
      <t xml:space="preserve"> espacios de asistencia técnica para el fortalecimiento de los componentes del Sistema SOFIA.</t>
    </r>
  </si>
  <si>
    <r>
      <t xml:space="preserve">Logros: En marzo a través del curso virtual "El derecho de las mujeres a una vida libre de violencias", se capacitaron </t>
    </r>
    <r>
      <rPr>
        <b/>
        <sz val="11"/>
        <color theme="1"/>
        <rFont val="Arial"/>
        <family val="2"/>
      </rPr>
      <t xml:space="preserve">40 </t>
    </r>
    <r>
      <rPr>
        <sz val="11"/>
        <color theme="1"/>
        <rFont val="Arial"/>
        <family val="2"/>
      </rPr>
      <t>servidoras(es) y</t>
    </r>
    <r>
      <rPr>
        <b/>
        <sz val="11"/>
        <color theme="1"/>
        <rFont val="Arial"/>
        <family val="2"/>
      </rPr>
      <t xml:space="preserve"> 10</t>
    </r>
    <r>
      <rPr>
        <sz val="11"/>
        <color theme="1"/>
        <rFont val="Arial"/>
        <family val="2"/>
      </rPr>
      <t xml:space="preserve"> ciudadanas(os) a través de los 4 módulos y las 9 unidades temáticas dispuestas. 
Así mismo, a partir de </t>
    </r>
    <r>
      <rPr>
        <b/>
        <sz val="11"/>
        <color theme="1"/>
        <rFont val="Arial"/>
        <family val="2"/>
      </rPr>
      <t>82</t>
    </r>
    <r>
      <rPr>
        <sz val="11"/>
        <color theme="1"/>
        <rFont val="Arial"/>
        <family val="2"/>
      </rPr>
      <t xml:space="preserve"> jornadas de sensibilización sobre el derecho de las mujeres a una vida libre de violencia realizadas por los equipos de la Dirección de Eliminación de Violencias, se logró la participación de </t>
    </r>
    <r>
      <rPr>
        <b/>
        <sz val="11"/>
        <color theme="1"/>
        <rFont val="Arial"/>
        <family val="2"/>
      </rPr>
      <t>1542</t>
    </r>
    <r>
      <rPr>
        <sz val="11"/>
        <color theme="1"/>
        <rFont val="Arial"/>
        <family val="2"/>
      </rPr>
      <t xml:space="preserve"> servidoras y servidores públicos, para un total de</t>
    </r>
    <r>
      <rPr>
        <b/>
        <sz val="11"/>
        <color theme="1"/>
        <rFont val="Arial"/>
        <family val="2"/>
      </rPr>
      <t xml:space="preserve"> 1582</t>
    </r>
    <r>
      <rPr>
        <sz val="11"/>
        <color theme="1"/>
        <rFont val="Arial"/>
        <family val="2"/>
      </rPr>
      <t xml:space="preserve"> servidores(as) formados(as) en el mes de marzo.
Con corte al mes de marzo se fortalecieron las capacidades de </t>
    </r>
    <r>
      <rPr>
        <b/>
        <sz val="11"/>
        <color theme="1"/>
        <rFont val="Arial"/>
        <family val="2"/>
      </rPr>
      <t>1873</t>
    </r>
    <r>
      <rPr>
        <sz val="11"/>
        <color theme="1"/>
        <rFont val="Arial"/>
        <family val="2"/>
      </rPr>
      <t xml:space="preserve"> servidores(as) a partir </t>
    </r>
    <r>
      <rPr>
        <b/>
        <sz val="11"/>
        <color theme="1"/>
        <rFont val="Arial"/>
        <family val="2"/>
      </rPr>
      <t>99</t>
    </r>
    <r>
      <rPr>
        <sz val="11"/>
        <color theme="1"/>
        <rFont val="Arial"/>
        <family val="2"/>
      </rPr>
      <t xml:space="preserve"> de jornadas.
Beneficios: Se brindaron herramientas a servidoras y servidores públicos para el reconocimiento del derecho de las mujeres a una vida libre de violencias y los elementos y procedimientos para su garantía.
No se presentaron retrasos
       </t>
    </r>
  </si>
  <si>
    <r>
      <t xml:space="preserve">Logros: En el mes de marzo se participó en </t>
    </r>
    <r>
      <rPr>
        <b/>
        <sz val="11"/>
        <color theme="1"/>
        <rFont val="Arial"/>
        <family val="2"/>
      </rPr>
      <t>(10)</t>
    </r>
    <r>
      <rPr>
        <sz val="11"/>
        <color theme="1"/>
        <rFont val="Arial"/>
        <family val="2"/>
      </rPr>
      <t xml:space="preserve"> espacios de articulación y coordinación de acciones estratégicas para la prevención, atención y sanción de las violencias contra las mujeres en el Distrito Capital: 
(1) 030325 Articulación de acciones interinstitucionales con el equipo de Transformaciones Culturales de la Subsecretaría de Cuidado y Políticas de Igualdad, con el fin de promover acciones de prevención de violencias contra las mujeres desde su enfoque.
(2) 040325 Articulación de acciones interinstitucionales con la empresa Grupo AvVillas para el fortalecimiento de acciones de prevención de violencias contra las mujeres por medio de una alianza estrategia con la entidad.
(3) 130325 Articulación de acciones intrainstitucionales con el equipo de Trabajo Social de las Casas de Igualdad de Oportunidades para las Mujeres, con el fin de promover la estrategia de fortalecimiento de autonomía económica para mujeres víctimas de violencia.
(4) 140325 Seguimiento a la articulación de acciones interinstitucionales con la empresa OXXO para la planeación de jornadas de capacitación del personal de colaboradores del aliado.
(5) 170325 Seguimiento a la articulación de acciones interinstitucionales con la empresa OXXO para el fortalecimiento de acciones de prevención de violencias contra las mujeres por medio de una alianza estrategia con la entidad.
(6) 180325 Articulación de acciones intrainstitucionales con el equipo de prevención de los delitos de trata de personas y ataque con agentes químicos, para el fortalecimiento de la articulación interna y la elaboración del plan de trabajo para la vigencia.
(7) 210325 Articulación de acciones intrainstitucionales con el equipo de dinamizadoras de las Casas de Justicia, con el fin de promover la estrategia de fortalecimiento de autonomía económica para mujeres víctimas de violencia.
(8) 260325 Articulación de acciones interinstitucionales con la entidad COLPENSIONES para el fortalecimiento de la autonomía económica de mujeres víctimas de violencia.
(9) 280325 Planeación del evento distrital de lanzamiento de la alianza publico privada entre la Secretaría Distrital de la Mujer y OXXO Colombia, con el fin de presentar la estrategia Redes Seguras para la prevención de violencias contra las mujeres.
(10) 260325 Articulación de acciones intrainstitucionales con el equipo psicosocial de la Subsecretaría de Fortalecimiento de Capacidades y Oportunidades, con el fin de promover la estrategia de fortalecimiento de autonomía económica para mujeres víctimas de violencia.
Con corte al mes de marzo se participó en </t>
    </r>
    <r>
      <rPr>
        <b/>
        <sz val="11"/>
        <color theme="1"/>
        <rFont val="Arial"/>
        <family val="2"/>
      </rPr>
      <t>(23)</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</si>
  <si>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marzo en el marco de la asistencia técnica para el fortalecimiento de los componentes de prevención, atención, protección y sanción del Sistema Distrital SOFIA, se llevaron a cabo </t>
    </r>
    <r>
      <rPr>
        <b/>
        <sz val="11"/>
        <color theme="1"/>
        <rFont val="Arial"/>
        <family val="2"/>
      </rPr>
      <t>(18)</t>
    </r>
    <r>
      <rPr>
        <sz val="11"/>
        <color theme="1"/>
        <rFont val="Arial"/>
        <family val="2"/>
      </rPr>
      <t xml:space="preserve"> espacios de articulación entre entidades distritales:
(1) 050325 Asistencia técnica a la Secretaría Distrital de Salud para la formulación de acciones de prevención, atención, protección y sanción de violencias contra las mujeres en el Plan de Acción de la Mesa Distrital SOFIA 2025.
(2) 060325 Asistencia técnica a la Secretaría Distrital de Integración Social para la formulación de acciones de prevención, atención, protección y sanción de violencias contra las mujeres en el Plan de Acción de la Mesa Distrital SOFIA 2025.
(3) 060325 Asistencia técnica a la Secretaría Distrital de Desarrollo Económico para la formulación de acciones de prevención, atención, protección y sanción de violencias contra las mujeres en el Plan de Acción de la Mesa Distrital SOFIA 2025.
(4) 060325 Asistencia técnica a la Secretaría General de la Alcaldía Mayor de Bogotá para la formulación de acciones de prevención, atención, protección y sanción de violencias contra las mujeres en el Plan de Acción de la Mesa Distrital SOFIA 2025.
(5) 100325 Asistencia técnica al Instituto Distrital de las Artes IDARTES para la formulación de acciones de prevención, atención, protección y sanción de violencias contra las mujeres en el Plan de Acción de la Mesa Distrital SOFIA 2025.
(6) 100325 Asistencia técnica a la Secretaría Distrital de Hacienda para la formulación de acciones de prevención, atención, protección y sanción de violencias contra las mujeres en el Plan de Acción de la Mesa Distrital SOFIA 2025.
(7) 110325 Asistencia técnica a la Secretaría Distrital de Desarrollo Económico para el fortalecimiento del Programa Empleo Incluyente, para la contratación de mujeres víctimas de violencias.
(8) 110325 Asistencia técnica a la Secretaría Distrital de Educación para la formulación de acciones de prevención, atención, protección y sanción de violencias contra las mujeres en el Plan de Acción de la Mesa Distrital SOFIA 2025.
(9) 130325 Asistencia técnica a la Secretaría Distrital de Hacienda para la formulación de acciones de prevención, atención, protección y sanción de violencias contra las mujeres en el Plan de Acción de la Mesa Distrital SOFIA 2025.
(10) 190325 Asistencia técnica a la Dirección de Derechos y Diseño de Política para la formulación de acciones de prevención, atención, protección y sanción de violencias contra las mujeres en el Plan de Acción de la Mesa Distrital SOFIA 2025.
(11) 250325 Primera sesión directiva de la Mesa de Trabajo del Sistema Distrital SOFIA 2025, para la aprobación del Plan de Acción de la instancia para esta vigencia.
(12) 260325 Asistencia técnica a la UAESP para la formulación de acciones de prevención, atención, protección y sanción de violencias contra las mujeres en el Plan de Acción de la Mesa Distrital SOFIA 2025.
En especial, para el fortalecimiento de los componentes del Sistema SOFIA relacionados con las violencias contra las mujeres en el espacio público, se llevaron a cabo (6) espacios de articulación entre entidades distritales con competencia en este ámbito:
(1) 050325 Asistencia técnica a la Secretaría Distrital de Hábitat para la formulación de acciones de prevención, atención, protección y sanción de violencias contra las mujeres en el Plan de Acción de la Mesa Distrital SOFIA 2025.
(2) 050325 Asistencia técnica a la Secretaría Distrital de Cultura, Recreación y Deporte para la formulación de acciones de prevención, atención, protección y sanción de violencias contra las mujeres en el Plan de Acción de la Mesa Distrital SOFIA 2025.
(3) 070325 Asistencia técnica a la Secretaría Distrital de Ambiente para la formulación de acciones de prevención, atención, protección y sanción de violencias contra las mujeres en el Plan de Acción de la Mesa Distrital SOFIA 2025.
(4) 070325 Asistencia técnica a la Secretaría Distrital de Gobierno para la formulación de acciones de prevención, atención, protección y sanción de violencias contra las mujeres en el Plan de Acción de la Mesa Distrital SOFIA 2025.
(5) 140325 Asistencia técnica a la Secretaría Distrital de Seguridad, Convivencia y Justicia para la formulación de acciones de prevención, atención, protección y sanción de violencias contra las mujeres en el Plan de Acción de la Mesa Distrital SOFIA 2025.
(6) 210325 Asistencia técnica al DADEP y el IDPAC para la formulación de acciones de prevención, atención, protección y sanción de violencias contra las mujeres en el Plan de Acción de la Mesa Distrital SOFIA 2025.
En total, con corte al mes de marzo se realizaron </t>
    </r>
    <r>
      <rPr>
        <b/>
        <sz val="11"/>
        <color theme="1"/>
        <rFont val="Arial"/>
        <family val="2"/>
      </rPr>
      <t>(24)</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</si>
  <si>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https://secretariadistritald-my.sharepoint.com/:f:/g/personal/devaj_sdmujer_gov_co/EvRgOOOFiiNKtJW7tzSITDIBlxsF-CdJ6jAbvQk0eRUkrg?e=kYJgiV</t>
  </si>
  <si>
    <t>https://secretariadistritald-my.sharepoint.com/:f:/g/personal/devaj_sdmujer_gov_co/EvT1yFK-4rtOtCo8WRmvdbQBA_Na3JaenuCVmI-_bDIHhA?e=RZSpJS</t>
  </si>
  <si>
    <t>https://secretariadistritald-my.sharepoint.com/:f:/g/personal/devaj_sdmujer_gov_co/EjAAnh9ftRBHsoVpDs8n7tcBzGRgcDUXIA2htWa2WkC17g?e=GJV5Oz</t>
  </si>
  <si>
    <r>
      <t xml:space="preserve">En marzo,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(11)</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(26)</t>
    </r>
    <r>
      <rPr>
        <sz val="11"/>
        <color theme="1"/>
        <rFont val="Arial"/>
        <family val="2"/>
      </rPr>
      <t xml:space="preserve"> jornadas de formación y sensibilización, se logro la participación de </t>
    </r>
    <r>
      <rPr>
        <b/>
        <sz val="11"/>
        <color theme="1"/>
        <rFont val="Arial"/>
        <family val="2"/>
      </rPr>
      <t>(734)</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un punto seguro para las mujeres en el Festival Estéreo Picnic los días 27, 28, 29 y 30 de marzo, contando con el alcance de </t>
    </r>
    <r>
      <rPr>
        <b/>
        <sz val="11"/>
        <color theme="1"/>
        <rFont val="Arial"/>
        <family val="2"/>
      </rPr>
      <t xml:space="preserve">(1560) </t>
    </r>
    <r>
      <rPr>
        <sz val="11"/>
        <color theme="1"/>
        <rFont val="Arial"/>
        <family val="2"/>
      </rPr>
      <t xml:space="preserve">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(180)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</si>
  <si>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 xml:space="preserve">Entre los meses de enero y marzo,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(15)</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(34)</t>
    </r>
    <r>
      <rPr>
        <sz val="11"/>
        <color theme="1"/>
        <rFont val="Arial"/>
        <family val="2"/>
      </rPr>
      <t xml:space="preserve"> jornadas de formación y sensibilización, se logro la participación de </t>
    </r>
    <r>
      <rPr>
        <b/>
        <sz val="11"/>
        <color theme="1"/>
        <rFont val="Arial"/>
        <family val="2"/>
      </rPr>
      <t>(896)</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(3)</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un punto seguro para las mujeres en el Festival Estéreo Picnic los días 27, 28, 29 y 30 de marzo, contando con el alcance de </t>
    </r>
    <r>
      <rPr>
        <b/>
        <sz val="11"/>
        <color theme="1"/>
        <rFont val="Arial"/>
        <family val="2"/>
      </rPr>
      <t xml:space="preserve">(1560) </t>
    </r>
    <r>
      <rPr>
        <sz val="11"/>
        <color theme="1"/>
        <rFont val="Arial"/>
        <family val="2"/>
      </rPr>
      <t xml:space="preserve">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(265)</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</si>
  <si>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t>https://secretariadistritald-my.sharepoint.com/:f:/g/personal/devaj_sdmujer_gov_co/EjY5s7Gp-45IqjtxSlJ45vABRndQ79cODVQUKBpsvSXBFA?e=d7u5C9</t>
  </si>
  <si>
    <t>En marzo se llevaron a cabo 14 espacios técnicos con las Alcaldías Locales donde se avanzó en la definición de fechas y agendas para las primeras sesiones del año de los Consejos Locales de Seguridad para las Mujeres, así se realizaron 12 sesiones de los Consejos en las localidades de: Chapinero, Santa Fe, San Cristóbal, Usme, Bosa, Kennedy, Engativá, Suba, Barrio Unidos, Los Mártires, Antonio N. y Puente A. Se realizaron 17 encuentros con las entidades locales para la concertación y formulación de las estrategias de prevención de violencias contra las mujeres de los Planes Locales de Seguridad para las Mujeres 2025. Se realizaron 36  acciones de prevención de violencias contra las mujeres en el espacio público y 13 mesas de trabajo para la prevención del delito de feminicidio.</t>
  </si>
  <si>
    <t>Entre enero y marzo marzo se llevaron a cabo 21 espacios técnicos con las Alcaldías Locales donde se avanzó en la definición de fechas y agendas para las primeras sesiones del año de los Consejos Locales de Seguridad para las Mujeres, así se realizaron 13 sesiones de los CLSM. Se realizaron 24 encuentros con las entidades locales para la concertación y formulación de las estrategias de prevención de violencias contra las mujeres de los Planes Locales de Seguridad para las Mujeres 2025. Se realizaron 48 acciones de prevención de violencias contra las mujeres en el espacio público y 18 mesas de trabajo para la prevención del delito de feminicidio.</t>
  </si>
  <si>
    <t>Logros: En marzo se realizaron 14 espacios técnicos con las Alcaldías Locales de: Usaquén, Chapinero, Santa Fe, Usme, Tunjuelito, Bosa, Kennedy, Fontibón, Suba, Teusaquillo, Puente A., La Candelaria, RUU, Sumapaz, donde se definieron las fechas y agendas de las primeras sesiones del año de los Consejos Locales de Seguridad para las Mujeres, las cuales se programaron para febrero y marzo con base en la agenda propuesta por parte de la SDMujer.
Con corte al mes de marzo se realizaron 21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</si>
  <si>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marzo se realizaron 17 encuentros con las entidades locales para la concertación y formulación de los compromisos y estrategias de prevención de violencias contra las mujeres de los Planes Locales de Seguridad para las Mujeres de: Usaquén, Chapinero, Santa Fe, San Cristóbal, Usme, Bosa, Kennedy, Fontibón, Engativá, Barrio Unidos, Teusaquillo, Los Mártires, Antonio N.  Puente A., La Candelaria, RUU y Ciudad B. 
Con corte al mes de marzo se realizaron 24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</si>
  <si>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marzo se avanzó en el desarrollo de 36 acciones de prevención de violencias contra las mujeres en el espacio y transporte público en las localidades de: Usaquén, Chapinero, Santa Fe, San Cristóbal, Usme, Tunjuelito, Fontibón, Engativá, Barrio Unidos, Teusaquillo, Los Mártires, Antonio N.  Puente A., RUU y Ciudad B.  
Con corte al mes de marzo se realizaron 48 actividades de prevención de violencias contra las mujeres en el espacio y trabsporte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</si>
  <si>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marzo se avanzó en el desarrollo de 13 Mesas de Trabajo para la  prevención del delito de feminicidio en las localidades de: Usaquén, San Cristóbal, Usme, Tunjuelito, Bosa, Kennedy, Suba, Barrio Unidos, Teusaquillo, Los Mártires, Puente A., RUU y La Candelaria. Con corte al mes de marzo se desarrollaron 18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</si>
  <si>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https://secretariadistritald-my.sharepoint.com/:f:/g/personal/devaj_sdmujer_gov_co/Eg3715XMC65BiCLJYNVMcDIBVZbw7O6ObXYHaapr-BcXrQ?e=DqvCDg</t>
  </si>
  <si>
    <t>https://secretariadistritald-my.sharepoint.com/:f:/g/personal/devaj_sdmujer_gov_co/Eu_Iyv5BttZOtGEXyJRlNh0BOSF9CehaGFHoSHre57Wbxg?e=pkX5Ds</t>
  </si>
  <si>
    <t>https://secretariadistritald-my.sharepoint.com/:f:/g/personal/devaj_sdmujer_gov_co/EmzLBd00vq1PlP9IfACR3IkBTCUWYP8ONrCVulTVVzGn6Q?e=JZ5oBy</t>
  </si>
  <si>
    <t>https://secretariadistritald-my.sharepoint.com/:f:/g/personal/devaj_sdmujer_gov_co/EscuA5lQB1NIoS13wL7MK8wB063W13LNlvEj-xcFFnmoVQ?e=sl9g5l</t>
  </si>
  <si>
    <t>Durante este periodo se adelantaron las siguientes acciones de prevención en el marco de la implementación del Sistema Sofia en las localidades:
Jornadas Territoriales de Prevención de Violencias en UPZ priorizadas por cifras de delitos de alto impacto contra mujeres de los territorios, mujeres carreteras, mujeres habitantes de calle, nadres comunitarias y mujeres rurales y campesinas
Acompañamiento a las jornadas Mujer, contigo en tu barrio
Sensibilización sobre el derecho a una vida libre de violencias y la  Ruta única de atención a mujeres víctimas de violencias y en riesgo de feminicidio con ciudadanas de las localidades. 
Jornadas de conmemoración del 8 de marzo
Jornadas para la prevención del acoso callejero
Jornadas de difusión de la Ruta de atención a mujeres víctimas de violencias y en riesgo de feminicidio 
Mega Tomas Mujer y Género de TM
Jornadas de sensibilización sobre el derecho a una vida libre de violencias en IED y IES.
Mesas de trabajo para la formulación de los PLSM con entidades y ciudadanas. 
Jornadas para la apropiación del espacio público por parte de las mujer</t>
  </si>
  <si>
    <t>https://secretariadistritald-my.sharepoint.com/:f:/g/personal/devaj_sdmujer_gov_co/Eq7trnfd0GZMnR5dT1yMCfgBuckuVtiU5ApEzybVdotQ9A?e=sDdsS1</t>
  </si>
  <si>
    <t>https://secretariadistritald-my.sharepoint.com/:f:/g/personal/devaj_sdmujer_gov_co/EroVnIoiIABDoY2hL2yWqUUBAj6PKNcPNJPW0sPwUFFHAA?e=63rMe7</t>
  </si>
  <si>
    <t>https://secretariadistritald-my.sharepoint.com/:f:/g/personal/devaj_sdmujer_gov_co/Et4M2xB5I1FCrufZJogjTgMB-zh_gs49MtkwGYcHFLWc0A?e=15OiT6</t>
  </si>
  <si>
    <t>https://secretariadistritald-my.sharepoint.com/:f:/g/personal/devaj_sdmujer_gov_co/ElVoZN9c8BREmvK9h3JjO-UBor3LNpW_01moO04qLlMkfw?e=yNIRtH</t>
  </si>
  <si>
    <t>https://secretariadistritald-my.sharepoint.com/:f:/g/personal/devaj_sdmujer_gov_co/EuDowiwyCmpIpgbQiFGlRq4BmZiFQCMioiGM8ia6gquKRg?e=E7KdjW</t>
  </si>
  <si>
    <t>En marzo de 2025 el Sistema Articulado de Alertas Tempranas-SAAT hizo seguimiento socio jurídico y psicosocial a 560 casos de mujeres en riesgo de feminicidio, según remisiones externas del Instituto Nacional de Medicina Legal y Ciencias Forenses y remisiones internas de los equipos de la Secretaría Distrital de la Mujer. Así mismo, impulsó 22 acciones de coordinación interinstitucional para aportar a la garantía de los derechos de las mujeres en riesgo de feminicidio.</t>
  </si>
  <si>
    <t>Entre enero y marzo de 2025 el Sistema Articulado de Alertas Tempranas-SAAT hizo seguimiento jurídico y psicosocial a 560 mujeres en riesgo de feminicidio, valoradas por el Instituto Nacional de Medicina Legal y Ciencias Forenses-INMLCF e identificadas por los equipos de atención de la Secretaría Distrital de la Mujer. Así mismo, impulsó 22 acciones de coordinación interinstitucional para aportar a la garantía de los derechos de las mujeres en riesgo de feminicidio.</t>
  </si>
  <si>
    <t>Hacer seguimiento socio jurídico y psicosocial a las mujeres en riesgo de feminicidio e impulsar acciones interinstitucionales para la atención oportuna de las víctimas y la superación de barreras que limiten sus derechos, permite prevenir la materialización del feminicidio y contribuir a la garantía del derecho de las mujeres a vivir libre de violencias.</t>
  </si>
  <si>
    <t>Logro: en marzo de 2025 el Sistema Articulado de Alertas Tempranas-SAAT hizo seguimiento socio jurídico y psicosocial a 560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no se registraron retrasos.
Alternativa de solución: no aplica.</t>
  </si>
  <si>
    <t>Logro: en marzo de 2025 se hizo seguimiento a 4 casos nuevos de víctimas indirectas de feminicidio; según los casos reportados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</si>
  <si>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marzo de 2025 se realizaron 22 acciones reforzadas de articulación interinstitucional de 11 casos de mujeres en riesgo de feminicidio atendidas por el equipo SAAT. Las entidades a las que se enviaron casos fueron: FGN (9 solicitudes); Policía Bogotá (4 solicitudes); Comisarías de Familia (4 solicitudes); entes territoriales (2 solicitudes); Ministerio Público y otras entidades (3 solicitudes).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</si>
  <si>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https://secretariadistritald-my.sharepoint.com/:f:/g/personal/devaj_sdmujer_gov_co/EmfDNrrSUapArVxnxoHP9ogB6Vup31OQVovJKoV3xfxG-Q?e=Yzx5IO</t>
  </si>
  <si>
    <t>https://secretariadistritald-my.sharepoint.com/:f:/g/personal/devaj_sdmujer_gov_co/EszxOzoMTmFHpHAh6Ozi_TYBv7sMYYc36ArdgHwIz1skYw?e=eHy3pp</t>
  </si>
  <si>
    <t>https://secretariadistritald-my.sharepoint.com/:f:/g/personal/devaj_sdmujer_gov_co/Es4qcCT2jhpFv41jElam-N0ByGAuNmnxGniWrhqjlTVAMw?e=4YURPh</t>
  </si>
  <si>
    <t>Logros: Durante el mes de marzo de 2025, las Duplas de Atención Psicosocial realizaron un total  de 185 atenciones, de las cuales 67 corresponden a primeras atenciones y 118 a seguimientos efectivos. Esto posibilitó generar escenarios de confianza institucional con las ciudadanas para afontar las situaciones de violencias sufridas y permanecer en los procesos de activación de ruta, solicitud de medidas de protección, consolidación y fortalecimiento de redes de apoyo.  
Con corte al mes de marzo se han realizado 323 atenciones por parte de las duplas psicosociales.
Beneficios: A través de las atenciones y seguimientos se ha dotado a las ciudadanas víctimas de violencias de habilitades de afrontamiento y estrategias de autoprotección que permiten  la no repetición de violencias, así mismo se han brindado herramientas para el reconocimiento de las competencias sectoriales e institucionales en materia de violencias durante las diligencias adelantadas por las mujeres víctimas de violencias.
Retrasos: Durante en el mes de marzo no se presentaron retrasos en materia de las acciones de atención y seguimiento realizadas por el equipo Duplas de Atención Psicosocial.</t>
  </si>
  <si>
    <t>Durante el mes de marzo de 2025, las Duplas de Atención Psicosocial realizaron un total  de 185 atenciones, de las cuales 67 corresponden a primeras atenciones y 118 a seguimientos efectivos. Esto posibilitó generar escenarios de confianza institucional con las ciudadanas para afontar las situaciones de violencias sufridas y permanecer en los procesos de activación de ruta, solicitud de medidas de protección, consolidación y fortalecimiento de redes de apoyo.  
Con corte al mes de marzo se han realizado 323 atenciones por parte de las duplas psicosociales.</t>
  </si>
  <si>
    <t xml:space="preserve">Durante el mes de marzo se garantizó la prestación de servicios socio jurídicos y psicosociales especializados al 100% de las mujeres víctimas de violencia a través de:
- 3.593 atenciones efectivas a través de la Línea Púrpura Distrital "Mujeres que escuchan mujeres".
- 75 orientaciones psico-jurídicas efectivas de los incidentes con código de tipificación 204-Tentativa de Feminicidio priorizado para la atención en urgencia/emergencia a través de la móvil mujer de la AgenciaMuj bajo un esquema de duplas psico jurídicas.
- 185 atenciones a través de las Duplas de Atención Psicosocial.
- 1.909 atenciones brindadas el marco de la estrategia de prevención del feminicidio (desde la Estrategia Intersectorial para la Prevención y Atención de Víctimas de Violencia de Género con Énfasis en Violencia Sexual y Feminicidio - Estrategia en Hospitales)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</si>
  <si>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https://secretariadistritald-my.sharepoint.com/:f:/g/personal/devaj_sdmujer_gov_co/EjCgKA1TuwhKtGTUKoTkCKgBUtRwuKRgul4gn5YsGDdbdA?e=YqHh7u</t>
  </si>
  <si>
    <t xml:space="preserve">
De acuerdo con los datos arrojados por el Simisional 2.0, así como los datos que suministró la Dirección de Gestión de Conocimiento en cuanto a la matriz de efectividad proporcionada, en el mes de marzo se realizaron 3.593 atenciones efectivas a través de la Línea Púrpura Distrital "Mujeres que escuchan mujeres" </t>
  </si>
  <si>
    <t>https://secretariadistritald-my.sharepoint.com/:f:/g/personal/devaj_sdmujer_gov_co/EvvygNJGJ5xAikjQUphxbGgB1M85gnTQx57N0GaqKB5VPQ?e=YMkoxZ</t>
  </si>
  <si>
    <r>
      <rPr>
        <sz val="11"/>
        <color rgb="FF000000"/>
        <rFont val="Arial"/>
        <family val="2"/>
      </rPr>
      <t xml:space="preserve">Logros: De acuerdo con los registros del Simisional 2.0. En el mes de abril fueron contestados, analizados o gestionados 720 incidentes por la AgenciaMuj de los códigos de tipificación priorizados.
De estos, 188 incidentes fueron no procedentes (incluye el estado No procedente y Sin información), 532 fueron direccionados a equipos de la SDMujer para atención post-evento y en emergencia. Se enviaron correos electrónicos en los cuales se adelantó seguimiento a la operación con el fin de fortalecer la respuesta de gestión y atención de los incidentes. Entre los temas trabajados se retomó: Avances en herramienta de georeferenciación (capacitación) y capacitación de contratistas para la AgenciaMUJ.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</si>
  <si>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abril se recepcionaron y gestionaron 184 incidentes con código de tipificación 204-Tentativa de Feminicidio priorizado para la atención en urgencia/emergencia a través de la móvil mujer de la AgenciaMuj bajo un esquema de duplas psico jurídicas.
De estos, se realizaron 98 orientaciones psico-jurídicas efectivas  y se gestionaron 86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</si>
  <si>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https://secretariadistritald-my.sharepoint.com/:f:/g/personal/devaj_sdmujer_gov_co/EkwQwTL-CQZGostftfS1wY8B5g9vkwBP6Xh9ayYAuh35JQ?e=mYrqLY</t>
  </si>
  <si>
    <t xml:space="preserve">De acuerdo con los registros del Simisional 2.0. Durante el mes de abril se recepcionaron y gestionaron 184 incidentes con código de tipificación 204-Tentativa de Feminicidio priorizado para la atención en urgencia/emergencia a través de la móvil mujer de la AgenciaMuj bajo un esquema de duplas psico jurídicas. 
De estos, se realizaron 98 orientaciones psico-jurídicas efectivas y se gestionaron 86 incidentes como intento fallido de contacto. </t>
  </si>
  <si>
    <t xml:space="preserve">Código: DE-FO-5	</t>
  </si>
  <si>
    <t>Versión: 14</t>
  </si>
  <si>
    <t>Fecha de Emisión: 28/04/2025</t>
  </si>
  <si>
    <t>Página 2 de 7</t>
  </si>
  <si>
    <t>Página 3 de 7</t>
  </si>
  <si>
    <t>Página 4 de 7</t>
  </si>
  <si>
    <t>BPIN</t>
  </si>
  <si>
    <t>Página 5 de 7</t>
  </si>
  <si>
    <t>PROYECTO DE INVERSIÓN</t>
  </si>
  <si>
    <t>PROGRAMACIÓN, ACTUALIZACIÓN  Y SEGUIMIENTO PLAN DE ACCIÓN DE PROYECTOS DE INVERSIÓN</t>
  </si>
  <si>
    <t>SECRETARÍA DISTRITAL DE LA MUJER
DIRECCINAMIENTO ESTRATÉGICO
PROGRAMACIÓN, ACTUALIZACIÓN  Y SEGUIMIENTO PLAN DE ACCIÓN DE PROYECTOS DE INVERSIÓN
TERRITORIALIZACIÓN</t>
  </si>
  <si>
    <t>Página 6 de 7</t>
  </si>
  <si>
    <t>Página 7 de 7</t>
  </si>
  <si>
    <t>Realizar la atención al 100% de personas (mujeres víctimas de violencias de género y sus personas a cargo) que son acogidas en Casas Refugio</t>
  </si>
  <si>
    <t>Dinamizar 20 Consejos y Planes Locales de seguridad para las Mujeres en las 20 localidades de Bogotá</t>
  </si>
  <si>
    <t>Con corte al mes de abril se recepcionaron y gestionaron 778 incidentes con código de tipificación 204-Tentativa de Feminicidio priorizado para la atención en urgencia/emergencia a través de la móvil mujer de la AgenciaMuj bajo un esquema de duplas psico jurídicas. De estos incidentes 398 incidentes fueron orientaciones psico-jurídicas efectivas y 380 fueron casos gestionados con Contacto Inicial fallido.</t>
  </si>
  <si>
    <t xml:space="preserve">
De acuerdo con los datos arrojados por el Simisional 2.0, así como los datos que suministró la Dirección de Gestión de Conocimiento en cuanto a la matriz de efectividad proporcionada, en el mes de abril se realizaron 3.591 atenciones efectivas a través de la Línea Púrpura Distrital "Mujeres que escuchan mujeres" </t>
  </si>
  <si>
    <t xml:space="preserve">
De acuerdo con los datos arrojados por el Simisional 2.0, así como los datos que suministró la Dirección de Gestión de Conocimiento en cuanto a la matriz de efectividad proporcionada, con corte al mes de abril  se realizaron 13.907  atenciones efectivas a través de la Línea Púrpura Distrital "Mujeres que escuchan mujeres" </t>
  </si>
  <si>
    <r>
      <t>Logros: Durante</t>
    </r>
    <r>
      <rPr>
        <sz val="11"/>
        <rFont val="Arial"/>
        <family val="2"/>
      </rPr>
      <t xml:space="preserve"> el mes de abril  se realizaron un total de 2.921  intervenciones de las cuales 568 fue atención psicosocial, 23 intervención en crisis, 165 orientación e información general, 486 orientaciones en rutas de atención, 13 orientación en salud, 221 orientaciónes jurídicas, 2 primeros auxilios psicológicos y 1.443 otras intervenciones; a mujeres de acuerdo con las necesidades y demandas,  así como los hechos victimizantes. </t>
    </r>
    <r>
      <rPr>
        <sz val="11"/>
        <color theme="1"/>
        <rFont val="Arial"/>
        <family val="2"/>
      </rPr>
      <t xml:space="preserve">
Nota: Una atención brindada puede tener más de un tipo de intervención
Con corte al mes de abril se realizaron un total de 11.534 intervenciones de las cuales</t>
    </r>
    <r>
      <rPr>
        <sz val="11"/>
        <rFont val="Arial"/>
        <family val="2"/>
      </rPr>
      <t xml:space="preserve"> 2.177 fue atención psicosocial, 98 intervención en crisis, 734 orientación e información general, 1.895 orientaciones en rutas de atención, 36 orientación en salud,873 orientaciónes jurídicas, 8 primeros auxilios psicológicos y 5.713 otras intervenciones; a mujeres de acuerdo con las necesidades y demandas,  así como los hechos victimizantes.
</t>
    </r>
    <r>
      <rPr>
        <sz val="11"/>
        <color theme="1"/>
        <rFont val="Arial"/>
        <family val="2"/>
      </rPr>
      <t xml:space="preserve">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r>
  </si>
  <si>
    <t>https://secretariadistritald-my.sharepoint.com/:x:/g/personal/devaj_sdmujer_gov_co/EfH1j6MkTIVHr4oEzuzU7hkBE-eis155QH_CnzhPCi7vcQ?e=e0qBWz</t>
  </si>
  <si>
    <t>https://secretariadistritald-my.sharepoint.com/:f:/g/personal/devaj_sdmujer_gov_co/Eo0_4AzmEbpJmFOJ27SQyRYB_mly5xH1ywp_av8GWDu4Cg?e=07tgRt</t>
  </si>
  <si>
    <t>Logros: Durante el mes de abril  se realizaron un total de 1.483 seguimientos, de estos 1.144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339 corresponden a seguimientos fallidos. (seguimientos de Bogotá, Alertantes y canal WhatsApp)
Con corte al mes de abril se realizaron un total de 5.692, de estos 4.231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1.461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</si>
  <si>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La asistencia técnica legal, sensibilizaciones y capacitaciones brindadas al personal de salud, contribuyó a la de la atención prestada a las ciudadanas víctimas de violencia de género que acuden a los servicios de urgencias de las IPS Priorizadas</t>
  </si>
  <si>
    <t>https://secretariadistritald-my.sharepoint.com/:x:/g/personal/devaj_sdmujer_gov_co/EZvUutVtT8VHufIfElb4Kl4BJaubR3a6uRSgHAmnR_QF2w?e=TSrBs5</t>
  </si>
  <si>
    <t>https://secretariadistritald-my.sharepoint.com/:b:/g/personal/devaj_sdmujer_gov_co/ESqq7i_nfzlDtf6Zk-sxwGwBIryiFpTYNXv1k23OzRBDLw?e=hin7eW</t>
  </si>
  <si>
    <t xml:space="preserve">De acuerdo con las matrices internas de información. 
Durante el mes de Abril,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516 atenciones socio jurídicas a mujeres víctimas de violencia. </t>
  </si>
  <si>
    <t>De acuerdo con los registros del Simisional 2.0. Durante el mes de abril de 2025, las Duplas de Atención Psicosocial realizaron un total de 283 atenciones, de las cuales 96 corresponden a primeras atenciones y 187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</si>
  <si>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30 de abril de 2025, las Duplas de Atención Psicosocial realizaron un total de 606 atenciones, de las cuales 198 corresponden a primeras atenciones y 408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</si>
  <si>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Garantizar el acompañamiento interdisciplinar e integral a las mujeres víctimas de violencias ejercidas por parte de sus parejas o exparejas. 
- Socializar a las mujeres la oferta ampliada de la Secretaria Disitrital de la mujer, para activar todos los servicios para garantizar una vida libre de violencias. </t>
  </si>
  <si>
    <t xml:space="preserve">Logros: Durante el mes de abril de 2025, las Duplas de Atención Psicosocial realizaron un total de 187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abril se han realizado 408 seguimientos efectivos por parte de las duplas psicosociales.
Beneficios: A través de los seguimientos fue posible ampliar la comprensión de las violencias y riesgo asoaciados a estas, vividas por las mujeres y con base en ello se determinó el plan de acción y las acciones prioritarias necesarias en cada caso.
Retrasos: Durante el mes de abril no se reportaron retrasos en los procesos de seguimiento a la ciudadanas víctimas de violencias atendidas por las Duplas de Atención Psicosocial. </t>
  </si>
  <si>
    <t>https://secretariadistritald-my.sharepoint.com/:f:/g/personal/devaj_sdmujer_gov_co/EkzV9hOvD1RDhjgPDNr3XcUBT6SPpHTkXRWu1BtwWlQn4w?e=XSEKhC</t>
  </si>
  <si>
    <t>https://secretariadistritald-my.sharepoint.com/:f:/g/personal/devaj_sdmujer_gov_co/Ejh1s0ZbeN5Jln3Jm3YNdKkBYZcCJEdxUpTAyq93FvLr7g?e=WfI7fi</t>
  </si>
  <si>
    <t xml:space="preserve">Durante el mes de abril de 2025,  las Duplas de Atención Psicosocial realizaron un total de 283 atenciones, de las cuales 96 corresponden a primeras atenciones y 187 a seguimientos efectivos. El proceso de orientación, atención y acompañamiento psicosocial facilitado por las profesionales aportó al reconocimiento de las violencias y a la garantía del derecho de las mujeres a una vida libre de las mismas. 
Con corte al mes de abril se han realizado 606 atenciones por parte de las Duplas Psicosociales. </t>
  </si>
  <si>
    <t>En abril de 2025 el Sistema Articulado de Alertas Tempranas-SAAT hizo seguimiento socio jurídico y psicosocial a 260 casos de mujeres en riesgo de feminicidio, según remisiones externas del Instituto Nacional de Medicina Legal y Ciencias Forenses y remisiones internas de los equipos de la Secretaría Distrital de la Mujer. Así mismo, impulsó 38 acciones de coordinación interinstitucional para aportar a la garantía de los derechos de las mujeres en riesgo de feminicidio.</t>
  </si>
  <si>
    <t>Entre enero y abril de 2025 el Sistema Articulado de Alertas Tempranas-SAAT hizo seguimiento jurídico y psicosocial a 820 mujeres en riesgo de feminicidio, valoradas por el Instituto Nacional de Medicina Legal y Ciencias Forenses-INMLCF e identificadas por los equipos de atención de la Secretaría Distrital de la Mujer. Así mismo, impulsó 60 acciones de coordinación interinstitucional para aportar a la garantía de los derechos de las mujeres en riesgo de feminicidio.</t>
  </si>
  <si>
    <t>Logro: en abril de 2025 el Sistema Articulado de Alertas Tempranas-SAAT hizo seguimiento socio jurídico y psicosocial a 260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no se registraron retrasos.
Alternativa de solución: no aplica.</t>
  </si>
  <si>
    <t>Logro: en abril de 2025 se hizo seguimiento a 5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</si>
  <si>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abril de 2025 se realizaron 38 acciones reforzadas de articulación interinstitucional de 18 casos de mujeres en riesgo de feminicidio atendidas por el equipo SAAT. Las entidades a las que se enviaron casos fueron: FGN (16 solicitudes); Policía Bogotá (8 solicitudes); Comisarías de Familia (7 solicitudes); entes territoriales (2 solicitudes); Ministerio Público y otras entidades (5 solicitudes).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</si>
  <si>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https://secretariadistritald-my.sharepoint.com/:f:/g/personal/devaj_sdmujer_gov_co/EtF8xJ83lx1PvwIvDttpAsYBQlDzM3a3Ud6esnkHqe5KPg?e=UKKAbH</t>
  </si>
  <si>
    <t>https://secretariadistritald-my.sharepoint.com/:f:/g/personal/devaj_sdmujer_gov_co/EpwAarx7W35LjdruHcu8WkABGcBpT4mjlMdXydHnoRkzXA?e=RpLFSa</t>
  </si>
  <si>
    <t>https://secretariadistritald-my.sharepoint.com/:f:/g/personal/devaj_sdmujer_gov_co/EhHRo-bte9JFiF8mSYC1Jt8BxccLMoIw5B94hQXTrUb8aw?e=DlO8Zk</t>
  </si>
  <si>
    <r>
      <t xml:space="preserve">En el mes de abril para la prevención y atención de violencias contra las mujeres en el espacio y transporte público:
- Se brindaron </t>
    </r>
    <r>
      <rPr>
        <b/>
        <sz val="11"/>
        <color theme="1"/>
        <rFont val="Arial"/>
        <family val="2"/>
      </rPr>
      <t xml:space="preserve">182 </t>
    </r>
    <r>
      <rPr>
        <sz val="11"/>
        <color theme="1"/>
        <rFont val="Arial"/>
        <family val="2"/>
      </rPr>
      <t xml:space="preserve">atenciones psico-jurídicas en dupla a mujeres víctimas de violencias en el espacio y el transporte público, de las cuales </t>
    </r>
    <r>
      <rPr>
        <b/>
        <sz val="11"/>
        <color theme="1"/>
        <rFont val="Arial"/>
        <family val="2"/>
      </rPr>
      <t>50</t>
    </r>
    <r>
      <rPr>
        <sz val="11"/>
        <color theme="1"/>
        <rFont val="Arial"/>
        <family val="2"/>
      </rPr>
      <t xml:space="preserve"> fueron nuevas atenciones y </t>
    </r>
    <r>
      <rPr>
        <b/>
        <sz val="11"/>
        <color theme="1"/>
        <rFont val="Arial"/>
        <family val="2"/>
      </rPr>
      <t>132</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(8)</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</si>
  <si>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abril para la prevención y atención de violencias contra las mujeres en el espacio y transporte público:
- Se brindaron </t>
    </r>
    <r>
      <rPr>
        <b/>
        <sz val="11"/>
        <color theme="1"/>
        <rFont val="Arial"/>
        <family val="2"/>
      </rPr>
      <t xml:space="preserve">447 </t>
    </r>
    <r>
      <rPr>
        <sz val="11"/>
        <color theme="1"/>
        <rFont val="Arial"/>
        <family val="2"/>
      </rPr>
      <t xml:space="preserve">atenciones psico-jurídicas en dupla a mujeres víctimas de violencias en el espacio y el transporte público, de las cuales </t>
    </r>
    <r>
      <rPr>
        <b/>
        <sz val="11"/>
        <color theme="1"/>
        <rFont val="Arial"/>
        <family val="2"/>
      </rPr>
      <t>128</t>
    </r>
    <r>
      <rPr>
        <sz val="11"/>
        <color theme="1"/>
        <rFont val="Arial"/>
        <family val="2"/>
      </rPr>
      <t xml:space="preserve"> fueron nuevas atenciones y </t>
    </r>
    <r>
      <rPr>
        <b/>
        <sz val="11"/>
        <color theme="1"/>
        <rFont val="Arial"/>
        <family val="2"/>
      </rPr>
      <t>319</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(19)</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</si>
  <si>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Logros: En el mes de abril se brindaron </t>
    </r>
    <r>
      <rPr>
        <b/>
        <sz val="11"/>
        <rFont val="Arial"/>
        <family val="2"/>
      </rPr>
      <t>182</t>
    </r>
    <r>
      <rPr>
        <sz val="11"/>
        <rFont val="Arial"/>
        <family val="2"/>
      </rPr>
      <t xml:space="preserve"> atenciones psico-jurídicas en dupla a mujeres víctimas de violencias en el espacio y el transporte público, de las cuales </t>
    </r>
    <r>
      <rPr>
        <b/>
        <sz val="11"/>
        <rFont val="Arial"/>
        <family val="2"/>
      </rPr>
      <t>50</t>
    </r>
    <r>
      <rPr>
        <sz val="11"/>
        <rFont val="Arial"/>
        <family val="2"/>
      </rPr>
      <t xml:space="preserve"> fueron nuevas atenciones y </t>
    </r>
    <r>
      <rPr>
        <b/>
        <sz val="11"/>
        <rFont val="Arial"/>
        <family val="2"/>
      </rPr>
      <t>132</t>
    </r>
    <r>
      <rPr>
        <sz val="11"/>
        <rFont val="Arial"/>
        <family val="2"/>
      </rPr>
      <t xml:space="preserve"> seguimientos efectivos. Dichas atenciones incluyeron primeros acercamientos, orientaciones y seguimientos a los casos de mujeres que requirieron acompañamiento integral.
Con corte al mes de abril las Duplas Psico-Jurídicas han realizado un total de </t>
    </r>
    <r>
      <rPr>
        <b/>
        <sz val="11"/>
        <rFont val="Arial"/>
        <family val="2"/>
      </rPr>
      <t>447</t>
    </r>
    <r>
      <rPr>
        <sz val="11"/>
        <rFont val="Arial"/>
        <family val="2"/>
      </rPr>
      <t xml:space="preserve"> atenciones psico-jurídicas en dupla a mujeres víctimas de violencias en el espacio y el transporte público, de las cuales </t>
    </r>
    <r>
      <rPr>
        <b/>
        <sz val="11"/>
        <rFont val="Arial"/>
        <family val="2"/>
      </rPr>
      <t>128</t>
    </r>
    <r>
      <rPr>
        <sz val="11"/>
        <rFont val="Arial"/>
        <family val="2"/>
      </rPr>
      <t xml:space="preserve"> fueron primeras atenciones y </t>
    </r>
    <r>
      <rPr>
        <b/>
        <sz val="11"/>
        <rFont val="Arial"/>
        <family val="2"/>
      </rPr>
      <t>319</t>
    </r>
    <r>
      <rPr>
        <sz val="11"/>
        <rFont val="Arial"/>
        <family val="2"/>
      </rPr>
      <t xml:space="preserve"> seguimientos efectivos.
Reporte diferenciado:
Nuevas atenciones en Transporte Público: 12
Seguimiento efectivos en Transporte Público: 37
Nuevas atenciones en Espacio Público: 38
Seguimiento efectivos en Espacio Público: 95
Con corte al mes de abril se han realizado en reporte diferenciado:
Nuevas atenciones en Transporte Público: 36
Seguimiento efectivos en Transporte Público: 68
Nuevas atenciones en Espacio Público: 85
Seguimiento efectivos en Espacio Público: 238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</si>
  <si>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 xml:space="preserve">Logros: En abril, en el marco de la asistencia técnica para el fortalecimiento de las capacidades del sector transporte, se llevaron a cabo </t>
    </r>
    <r>
      <rPr>
        <b/>
        <sz val="11"/>
        <rFont val="Arial"/>
        <family val="2"/>
      </rPr>
      <t>(8)</t>
    </r>
    <r>
      <rPr>
        <sz val="1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
(1) 070425 Megatoma de Mujer y Género Estación El Tiempo: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090425 Asistencia técnica a Transmilenio S.A. para apoyar la construcción del Protocolo de abordaje de Violencias Basadas en Género ocurridos al interior del sistema de Transporte Transmilenio en el municipio de Soacha.
(3) 100425 Sensibilización y fortalecimiento Técnico al equipo de TM sobre herramientas y retos socio jurídicos del acoso sexual ejercido en contra de las mujeres.
(4) 210425 Planeación Mega toma Portal Américas: Articulación interinstitucional para la organización de acciones de sensibilización ciudadana sobre las violencias basadas en género en el Portal Américas.
(5) 230425 Participación en la Mesa de Género del Sector Movilidad, con el fin de brindar asistencia técnica a planeación y diseño de acciones de prevención de violencias contra las mujeres desde su misionalidad.
(6) 230425 Asistencia técnica al Concejo de Bogotá, para la motivación de un Proyecto de Acuerdo sobre la implementación de estrategias de prevención de violencias contra las mujeres en el Sistema de Transporte Transmilenio S.A.
(7) 240425 Sensibilización y fortalecimiento Técnico al equipo de TM sobre herramientas para la atención de los impactos psicosociales en casos de acoso sexual ejercido en contra de las mujeres.
(8) 250425 Megatoma de Mujer y Género Portal Américas: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abril se realizaron </t>
    </r>
    <r>
      <rPr>
        <b/>
        <sz val="11"/>
        <rFont val="Arial"/>
        <family val="2"/>
      </rPr>
      <t>(19)</t>
    </r>
    <r>
      <rPr>
        <sz val="11"/>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</si>
  <si>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https://secretariadistritald-my.sharepoint.com/:f:/g/personal/devaj_sdmujer_gov_co/EtCteN2rSxJPj2s5Nr6F5agBSPx6GQhS7RhdBhnEY4ILLQ?e=IfgaLb</t>
  </si>
  <si>
    <t>https://secretariadistritald-my.sharepoint.com/:f:/g/personal/devaj_sdmujer_gov_co/EhcuXXuuPKlEkcghuyVor7EBHtNbI3LD6FJ5k5eTchjZzQ?e=Ec0BvV</t>
  </si>
  <si>
    <r>
      <t xml:space="preserve">En el mes de abril para el fortalecimiento de los componentes de prevención, atención, protección y sanción del Sistema Distrital SOFIA, se desarrollaron las siguientes acciones: 
- El fortalecimiento de las capacidades de </t>
    </r>
    <r>
      <rPr>
        <b/>
        <sz val="11"/>
        <color theme="1"/>
        <rFont val="Arial"/>
        <family val="2"/>
      </rPr>
      <t>(1419)</t>
    </r>
    <r>
      <rPr>
        <sz val="11"/>
        <color theme="1"/>
        <rFont val="Arial"/>
        <family val="2"/>
      </rPr>
      <t xml:space="preserve"> servidoras y servidores sobre el derecho de las mujeres a una vida libre de violencias.
- Participación en </t>
    </r>
    <r>
      <rPr>
        <b/>
        <sz val="11"/>
        <color theme="1"/>
        <rFont val="Arial"/>
        <family val="2"/>
      </rPr>
      <t>(13)</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(6)</t>
    </r>
    <r>
      <rPr>
        <sz val="11"/>
        <color theme="1"/>
        <rFont val="Arial"/>
        <family val="2"/>
      </rPr>
      <t xml:space="preserve"> espacios de asistencia técnica para el fortalecimiento de los componentes del Sistema SOFIA.</t>
    </r>
  </si>
  <si>
    <r>
      <t xml:space="preserve">Entre los meses de enero y abril para el fortalecimiento de los componentes de prevención, atención, protección y sanción del Sistema Distrital SOFIA, se desarrollaron las siguientes acciones: 
- El fortalecimiento de las capacidades de </t>
    </r>
    <r>
      <rPr>
        <b/>
        <sz val="11"/>
        <color theme="1"/>
        <rFont val="Arial"/>
        <family val="2"/>
      </rPr>
      <t>(3292)</t>
    </r>
    <r>
      <rPr>
        <sz val="11"/>
        <color theme="1"/>
        <rFont val="Arial"/>
        <family val="2"/>
      </rPr>
      <t xml:space="preserve"> servidoras y servidores sobre el derecho de las mujeres a una vida libre de violencias.
- Participación en </t>
    </r>
    <r>
      <rPr>
        <b/>
        <sz val="11"/>
        <color theme="1"/>
        <rFont val="Arial"/>
        <family val="2"/>
      </rPr>
      <t xml:space="preserve">(36)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(30)</t>
    </r>
    <r>
      <rPr>
        <sz val="11"/>
        <color theme="1"/>
        <rFont val="Arial"/>
        <family val="2"/>
      </rPr>
      <t xml:space="preserve"> espacios de asistencia técnica para el fortalecimiento de los componentes del Sistema SOFIA.</t>
    </r>
  </si>
  <si>
    <r>
      <t xml:space="preserve">Logros: En el mes de abril se participó en </t>
    </r>
    <r>
      <rPr>
        <b/>
        <sz val="11"/>
        <color theme="1"/>
        <rFont val="Arial"/>
        <family val="2"/>
      </rPr>
      <t>(13)</t>
    </r>
    <r>
      <rPr>
        <sz val="11"/>
        <color theme="1"/>
        <rFont val="Arial"/>
        <family val="2"/>
      </rPr>
      <t xml:space="preserve"> espacios de articulación y coordinación de acciones estratégicas para la prevención, atención y sanción de las violencias contra las mujeres en el Distrito Capital: 
(1) 010425 Articulación de acciones interinstitucionales con el equipo de transversalización de la Dirección de Derechos y diseño de Políticas, con el fin de promover acciones de prevención de violencias contra las mujeres con el sector Educación.
(2) 020425 Lanzamiento de la Red Segura para la prevención de violencias contra las mujeres, en alianza con OXXO, con el fin de acercar a las mujeres información sobre la Ruta Única de Atención a mujeres víctimas de violencia.
(3) 030425 Articulación de acciones interinstitucionales con el equipo de la Estrategia "En Igualdad Sello", con el fin de promover acciones de prevención de violencias contra las mujeres desde su enfoque, en el marco de la Mesa Distrital SOFIA.
(4) 030425 Articulación de acciones intrainstitucionales con el equipo de la Oficina Asesora de Comunicaciones, para la planeación del Día Contra el Acoso Sexual Callejero - 7 Abril.
(5) 040425 Articulación de acciones interinstitucionales con la Empresa Grupo GELSA para la presentación de la Estrategia Redes Seguras para las Mujeres.
(6) 080425 Articulación de acciones intrainstitucionales con el equipo de Duplas de Atención, con el fin de promover la estrategia de fortalecimiento de autonomía económica para mujeres víctimas de violencia.
(7) 090425 Articulación de acciones interinstitucionales con la empresa BRM para el fortalecimiento de la autonomía económica de mujeres víctimas de violencia.
(8) 110425 Articulación de acciones intrainstitucionales con el equipo de Casas Refugio, para el fortalecimiento de la articulación interna y la elaboración del plan de trabajo para la vigencia.
(9) 110425 Articulación de acciones intrainstitucionales con el equipo de Línea Púrpura Distrital, para el fortalecimiento de la articulación interna y la elaboración del plan de trabajo para la vigencia.
(10) 220425 Articulación de acciones intrainstitucionales con el equipo de Fortalecimiento de Autonomía Economía de la Subsecretaría de Cuidado y Políticas de Igualdad, con el fin de promover la estrategia de fortalecimiento de autonomía económica para mujeres víctimas de violencia.
(11) 240425 Seguimiento a la articulación de acciones interinstitucionales con la empresa BRM para el fortalecimiento de la autonomía económica de mujeres víctimas de violencia.
(12) 250425 Seguimiento a la articulación de acciones interinstitucionales con la empresa OXXO para el fortalecimiento de la prevención de violencias contra las mujeres por medio de una alianza estratégica.
(13) 280425 Seguimiento a la articulación de acciones interinstitucionales con la empresa Amarilo para el fortalecimiento de la prevención de violencias contra las mujeres por medio de una alianza estrategia con la entidad.
Con corte al mes de abril se participó en </t>
    </r>
    <r>
      <rPr>
        <b/>
        <sz val="11"/>
        <color theme="1"/>
        <rFont val="Arial"/>
        <family val="2"/>
      </rPr>
      <t>(36)</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</si>
  <si>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abril, en el marco de la asistencia técnica para el fortalecimiento de los componentes de prevención, atención, protección y sanción del Sistema Distrital SOFIA, se llevaron a cabo </t>
    </r>
    <r>
      <rPr>
        <b/>
        <sz val="11"/>
        <color theme="1"/>
        <rFont val="Arial"/>
        <family val="2"/>
      </rPr>
      <t>(4)</t>
    </r>
    <r>
      <rPr>
        <sz val="11"/>
        <color theme="1"/>
        <rFont val="Arial"/>
        <family val="2"/>
      </rPr>
      <t xml:space="preserve"> espacios de articulación entre entidades distritales:
(1) 040425 Asistencia técnica a la Secretaría de Educación distrital para el seguimiento a los compromisos de la Mesa de Dialogo con Instituciones de Educación Superior.
(2) 070425 Asistencia técnica a la Secretaría General de la Alcaldía Mayor de Bogotá, para la incorporación de la Línea Púrpura Distrital en el IVR de la Línea 195.
(3) 090425 Asistencia técnica a la Secretaría Distrital de Hábitat, para el acompañamiento en la socialización de los Programas de Vivienda disponibles para mujeres víctimas de violencias.
(4) 140425 Asistencia técnica a la Agencia Superior para la Educación, la Ciencia y la Tecnología ATENEA, para la concertación de acciones de sensibilización sobre el derecho de las mujeres a una vida libre de violencias con el personal de la entidad.
En especial, para el fortalecimiento de los componentes del Sistema SOFIA relacionados con las violencias contra las mujeres en el espacio público, se llevaron a cabo (</t>
    </r>
    <r>
      <rPr>
        <b/>
        <sz val="11"/>
        <color theme="1"/>
        <rFont val="Arial"/>
        <family val="2"/>
      </rPr>
      <t>2</t>
    </r>
    <r>
      <rPr>
        <sz val="11"/>
        <color theme="1"/>
        <rFont val="Arial"/>
        <family val="2"/>
      </rPr>
      <t xml:space="preserve">) espacios de articulación entre entidades distritales con competencia en este ámbito
(1) 090425 Asistencia técnica al Instituto para la Economía Social IPES, para la definición del acompañamiento a jornadas de seguridad en Plazas de Mercado del Distrito, por parte de los equipos de prevención y atención de la Dirección de Eliminación de Violencias contra las mujeres y Acceso a la Justicia.
(2) 290425 Asistencia técnica al Instituto para la Economía Social IPES, para la planeación y diseño de la metodología de abordaje de las jornadas de seguridad en Plazas de Mercado del Distrito.
En total, con corte al mes de abril se realizaron </t>
    </r>
    <r>
      <rPr>
        <b/>
        <sz val="11"/>
        <color theme="1"/>
        <rFont val="Arial"/>
        <family val="2"/>
      </rPr>
      <t>(30)</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</si>
  <si>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https://secretariadistritald-my.sharepoint.com/:f:/g/personal/devaj_sdmujer_gov_co/EuVR0EGSZNhGsH34f6Sjv1wBgI0zGvnQxV_m10R93RF8UQ?e=BReInw</t>
  </si>
  <si>
    <t>https://secretariadistritald-my.sharepoint.com/:f:/g/personal/devaj_sdmujer_gov_co/Eq6EKjzGdeZLg7XfxmkMrcMB9BuvkZbxY2DDmg-fyI6CKQ?e=KpW0Pi</t>
  </si>
  <si>
    <t>https://secretariadistritald-my.sharepoint.com/:f:/g/personal/devaj_sdmujer_gov_co/EnZhdBcEE1ZFuCp7cl_Rv0wBC7TZbwXpTkukksezuF9jtg?e=3y8eux</t>
  </si>
  <si>
    <t>Logros: En abril se realizaron 16 espacios técnicos con las Alcaldías Locales de: Usaquén, Chapinero, Santa Fe, San Cristóbal, Usme, Tunjuelito, Bosa, Kennedy, Fontibón, Engativá, Barrios Unidos, Los Mártires, Antonio Nariño, La Candelaria, RUU y Sumapaz. donde se definieron las fechas y agendas de las primeras sesiones del año de los Consejos Locales de Seguridad para las Mujeres, las cuales se programaron para abril con base en la agenda propuesta por parte de la SDMujer.
Con corte al mes de abril se realizaron 37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</si>
  <si>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abril se realizaron 17 encuentros con las entidades locales para la concertación y formulación de los compromisos y estrategias de prevención de violencias contra las mujeres de los Planes Locales de Seguridad para las Mujeres de:Usaquén, Chapinero, Santa Fe, San Cristóbal, Usme, Tunjuelito, Bosa, Kennedy, Engativá, Barrios Unidos, Teusaquillo, Los Mártires, Antonio Nariño, Puente Aranda, La Candelaria, RUU y Ciudad Bolívar.
Con corte al mes de abril se realizaron 41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</si>
  <si>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abril se avanzó en el desarrollo de 35 acciones de prevención de violencias contra las mujeres en el espacio y transporte público en las localidades de: Usaquén, Santa Fe, San Cristóbal, Usme, Bosa, Kennedy, Engativá, Barrios Unidos, Teusaquillo, Los Mártires, Antonio Nariño, Puente Aranda, La Candelaria, RUU y Ciudad Bolívar.
Con corte al mes de abril se realizaron 83 actividades de prevención de violencias contra las mujeres en el espacio y trabsporte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</si>
  <si>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abril se avanzó en el desarrollo de 15 Mesas de Trabajo para la  prevención del delito de feminicidio en las localidades de: Usaquén, Santa Fe, San Cristóbal, Usme, Tunjuelito, Bosa, Kennedy, Fontibón, Engativá, Barrios Unidos, Teusaquillo, Los Mártires, Antonio Nariño, Puente Aranda y RUU. Con corte al mes de abril se desarrollaron  33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</si>
  <si>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https://secretariadistritald-my.sharepoint.com/:f:/g/personal/devaj_sdmujer_gov_co/ElbLjlj5XxJFspttxb7L7kwBDDnvkQqsSnql41IXDxeAyQ?e=EbPObv</t>
  </si>
  <si>
    <t>https://secretariadistritald-my.sharepoint.com/:f:/g/personal/devaj_sdmujer_gov_co/EjnT2RGG4LVCj3GTZIlLgi4BeeHVwLZIQwbntHE7UzUAdA?e=bpTOeS</t>
  </si>
  <si>
    <t>https://secretariadistritald-my.sharepoint.com/:f:/g/personal/devaj_sdmujer_gov_co/EiLWRvI9hr1AlHo_3d4YIloBzsGEOYKce-viTbBXjEjjfQ?e=Ixs79L</t>
  </si>
  <si>
    <t>https://secretariadistritald-my.sharepoint.com/:f:/g/personal/devaj_sdmujer_gov_co/Ejkx_sAoe4xHsmTalhLdIF4BKwyEzRzJaeUjGTJHhbECnw?e=1k3WNK</t>
  </si>
  <si>
    <t>En abril se llevaron a cabo 16 espacios técnicos con las Alcaldías Locales donde se avanzó en la definición de fechas y agendas para las primeras sesiones del año de los Consejos Locales de Seguridad para las Mujeres, así se realizaron 7 sesiones de los Consejos en las localidades de: Usaquén, Tunjuelito, Fontibón, Teusaquillo, La Candelaria, Ciudad Bolívar y Sumapaz. Se realizaron 17 encuentros con las entidades locales para la concertación y formulación de las estrategias de prevención de violencias contra las mujeres de los Planes Locales de Seguridad para las Mujeres 2025. Se realizaron 35  acciones de prevención de violencias contra las mujeres en el espacio público y 15 mesas de trabajo para la prevención del delito de feminicidio.</t>
  </si>
  <si>
    <t>Entre enero y abril se llevaron a cabo 37 espacios técnicos con las Alcaldías Locales donde se avanzó en la definición de fechas y agendas para las primeras sesiones del año de los Consejos Locales de Seguridad para las Mujeres, así se realizaron las 20 sesiones de los CLSM, dando por culminada la primera ronda el año.  Se realizaron 41 encuentros con las entidades locales para la concertación y formulación de las estrategias de prevención de violencias contra las mujeres de los Planes Locales de Seguridad para las Mujeres 2025. Se realizaron 83 acciones de prevención de violencias contra las mujeres en el espacio público y 33 mesas de trabajo para la prevención del delito de feminicidio.</t>
  </si>
  <si>
    <t>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 de Empoderamiento e Incidencia.
Sensibilización sobre el derecho a una vida libre de violencias y la  Ruta única de atención a mujeres víctimas de violencias y en riesgo de feminicidio con ciudadanas de las localidades. 
Jornadas de conmemoración del 7 de abril - Acoso callejero y Jornadas para la apropiación del espacio público por parte de las mujeres.
Jornadas de difusión de la Ruta de atención a mujeres víctimas de violencias y en riesgo de feminicidio 
Mega Tomas Mujer y Género de TM
Jornadas de sensibilización sobre el derecho a una vida libre de violencias en IED e IES.
Mesas de trabajo para la formulación de los PLSM con entidades y ciudadanas. 
Mesas de concertación Presupuestos Participativos
acompañamiento a Juntas Zonales de Seguridad 
Sensibilización sobre el Derecho a una vida libre de violencias  con redes comunitarias y organizaciones de mujeres.</t>
  </si>
  <si>
    <t>Durante el mes de abril ingresaron un total de 92 personas nuevas en las Casas Refugio, de las cuales 46 fueron mujeres adultas víctimas de violencia y 46 niños, niñas, adolescentes de sus sistemas familiares dependientes.
En el periodo entre enero a abril de 2025 ingresaron un total de 336  personas nuevas en las Casas Refugio, de las cuales 161 fueron mujeres adultas víctimas de violencia y 175 niños, niñas, adolescentes de sus sistemas familiares dependientes.
No se presentaron retrasos.</t>
  </si>
  <si>
    <t>Logros: Durante el mes de abril se llevaron a cabo 88 reuniones de apoyo a la supervisión administrativa, financiera y contable con los operadores de las 6 Casas Refugio que operaron durante el mes, sobre temas como: revisión de insumos, inventario y gastos.
En el periodo de enero a abril de 2025 se llevaron a cabo 235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</si>
  <si>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abril se realizaron 37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de las áreas de atención y lineamientos frente a casos particulares de personas acogidas. 
En el periodo de enero a abril de 2025 se realizaron 84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</si>
  <si>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Logros: Durante el mes de abril no se realizaron reuniones de supervisión técnica para brindar lineamientos técnicos para la implementación del enfoque diferencial.
En el periodo de enero a abril de 2025 se desarrolló 1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Beneficios: No aplica.
No se presentaron retrasos.</t>
  </si>
  <si>
    <t>https://secretariadistritald-my.sharepoint.com/:f:/g/personal/devaj_sdmujer_gov_co/EufFY3oPDmZNhnZFDqFr98YBzhNP77MzeasHOKc9cYkWIA?e=DQiNUB</t>
  </si>
  <si>
    <t>https://secretariadistritald-my.sharepoint.com/:f:/g/personal/devaj_sdmujer_gov_co/Ev1oTKfPgghArg8ESHaz3VcBKIctB9BFEW3fT2Dkou09Zw?e=boyf1O</t>
  </si>
  <si>
    <t>Durante el mes de abril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</si>
  <si>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los meses de enero a abril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</si>
  <si>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Durante el mes de abril se recibieron 53 solicitudes de cupo (mujeres víctimas de violencia con personas a cargo) en el correo institucional de Casas Refugio, de las cuales se aceptaron y se realizaron los trámites de ingreso para 46 solicitudes al evidenciar que cumplían con los criterios, 4 resultaron en desistimiento de cupo y 3 en el no cumplimiento de criterios para el ingreso a Casa Refugio. 
Las 46 solicitudes de cupo que cumplieron con los criterios de ingreso, conllevaron la acogida de 92 personas nuevas, entre las cuales se encontraban 46 mujeres adultas víctimas de violencia y 46 niños, niñas y adolescentes. Durante el mes de abril estuvieron acogidas un total de 221 personas (mujeres víctimas de violencia y personas a cargo) en las Casas Refugio.  </t>
  </si>
  <si>
    <t xml:space="preserve">En el periodo de enero a abril de 2025 se recibieron 203 solicitudes de cupo (mujeres víctimas de violencia y personas a cargo) en el correo institucional de Casas Refugio, de las cuales se aceptaron y se realizaron los trámites de ingreso para 161  solicitudes al evidenciar que cumplían con los criterios, 29 resultaron en desistimiento de cupo y 13 no cumplieron con los criterios para el ingreso a Casa Refugio. 
Las 161 solicitudes de cupo que cumplieron con los criterios de ingreso, conllevaron la acogida de 336 personas nuevas, entre las cuales se encontraban 161 mujeres adultas víctimas de violencia y 175 niños, niñas, adolescentes y personas de sus grupos familiares. </t>
  </si>
  <si>
    <t>Logros: En el mes de abril se recibieron 53 solicitudes de cupo (mujeres víctimas de violencia y personas a cargo) en el correo institucional de Casas Refugio, de las cuales se aceptaron y se realizaron los trámites de ingreso para 46 solicitudes al evidenciar que cumplían con los criterios, 4 resultaron en desistimiento de cupo y 3 en el no cumplimiento de criterios para el ingreso a Casa Refugio.
En el periodo de enero a abril de 2025 se recibieron 203 solicitudes de cupo (mujeres víctimas de violencia y personas a cargo) en el correo institucional de Casas Refugio, de las cuales se aceptaron y se realizaron los trámites de ingreso para 161 solicitudes al evidenciar que cumplían con los criterios, a través de 6 Casas Refugio; 29 resultaron en desistimiento de cupo para el ingreso a Casa Refugio y 13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</si>
  <si>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abril se brindó acogida a 92  personas nuevas (mujeres víctimas de violencia y personas a cargo) que cumplieron los criterios de ingreso a las Casas Refugio, de las cuales 46 fueron mujeres adultas y adultas mayores, 4 adolescente, 30 niñas y niños y 12 bebés. Bajo ese marco, en abril estuvieron acogidas un total de 221  personas en la Estrategia de Casas Refugio en sus tres Modelos: Tradicional, Intermedio y Rural.
En el periodo de enero a abril de 2025 se brindó acogida a 336 personas nuevas (mujeres víctimas de violencia y personas a cargo) que cumplieron los criterios de ingreso a las Casas Refugio, de las cuales 161 son mujeres adultas y adultas mayores, 25 adolescentes, 110 niñas y niños y 40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</si>
  <si>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https://secretariadistritald-my.sharepoint.com/:f:/g/personal/devaj_sdmujer_gov_co/Elg69xqRisdIubybmWHhUmQB23_rnitMpN8HV1GdxDh0hA?e=FVIHH5</t>
  </si>
  <si>
    <t>https://secretariadistritald-my.sharepoint.com/:f:/g/personal/devaj_sdmujer_gov_co/Etty-WmX3rpMqO9oTZX136YBBPDkpm6lZMGjlzjJzTaktw?e=QcXaCJ</t>
  </si>
  <si>
    <t>Con corte al mes de abril se dio cumplimiento a la operación de la Estrategia Casas Refugio a través del funcionamiento de 6 casas, 4 en el Modelo de Atención Tradicional, 1 del Modelo Intermedio y 1 de la Modelo Rural.</t>
  </si>
  <si>
    <t xml:space="preserve">En el periodo entre enero a abril de 2025 ingresaron un total de 336 personas nuevas en las Casas Refugio, de las cuales 161 fueron mujeres adultas víctimas de violencia y 175 niños, niñas, adolescentes de sus sistemas familiares dependientes. </t>
  </si>
  <si>
    <t>https://secretariadistritald-my.sharepoint.com/:f:/g/personal/devaj_sdmujer_gov_co/Eu7H3nfMGfhEq32s7YkTgTYBRV-EjPpTrvB8oFz-gUe3_A?e=cFSStl</t>
  </si>
  <si>
    <r>
      <t xml:space="preserve">En Abril,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(6)</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(21)</t>
    </r>
    <r>
      <rPr>
        <sz val="11"/>
        <color theme="1"/>
        <rFont val="Arial"/>
        <family val="2"/>
      </rPr>
      <t xml:space="preserve"> jornadas de formación y sensibilización, se logro la participación de </t>
    </r>
    <r>
      <rPr>
        <b/>
        <sz val="11"/>
        <color theme="1"/>
        <rFont val="Arial"/>
        <family val="2"/>
      </rPr>
      <t>(300)</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(2)</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Durante el periodo reportado, no se realizaron acompañamientos a la implementación de puntos seguros para las mujeres en eventos masivos de la ciudad, teniendo en cuenta la solicitud a demanda de esta acción.
5. Activación del servicio de Duplas de Atención Psico-Jurídica: Se brindaron </t>
    </r>
    <r>
      <rPr>
        <b/>
        <sz val="11"/>
        <color theme="1"/>
        <rFont val="Arial"/>
        <family val="2"/>
      </rPr>
      <t>(182)</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</si>
  <si>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 xml:space="preserve">Entre los meses de enero y abril,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(14)</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(55)</t>
    </r>
    <r>
      <rPr>
        <sz val="11"/>
        <color theme="1"/>
        <rFont val="Arial"/>
        <family val="2"/>
      </rPr>
      <t xml:space="preserve"> jornadas de formación y sensibilización, se logro la participación de </t>
    </r>
    <r>
      <rPr>
        <b/>
        <sz val="11"/>
        <color theme="1"/>
        <rFont val="Arial"/>
        <family val="2"/>
      </rPr>
      <t>(1196)</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(5)</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un </t>
    </r>
    <r>
      <rPr>
        <b/>
        <sz val="11"/>
        <color theme="1"/>
        <rFont val="Arial"/>
        <family val="2"/>
      </rPr>
      <t>(1)</t>
    </r>
    <r>
      <rPr>
        <sz val="11"/>
        <color theme="1"/>
        <rFont val="Arial"/>
        <family val="2"/>
      </rPr>
      <t xml:space="preserve"> punto seguro para las mujeres en el Festival Estéreo Picnic los días 27, 28, 29 y 30 de marzo, contando con el alcance de </t>
    </r>
    <r>
      <rPr>
        <b/>
        <sz val="11"/>
        <color theme="1"/>
        <rFont val="Arial"/>
        <family val="2"/>
      </rPr>
      <t xml:space="preserve">(1560) </t>
    </r>
    <r>
      <rPr>
        <sz val="11"/>
        <color theme="1"/>
        <rFont val="Arial"/>
        <family val="2"/>
      </rPr>
      <t xml:space="preserve">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(447)</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</si>
  <si>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t>https://secretariadistritald-my.sharepoint.com/:f:/g/personal/devaj_sdmujer_gov_co/Et36KMzDlORGiEUNyBLDU7wBIpanBgSqFq9X9DiywxDJcg?e=KBFbRi</t>
  </si>
  <si>
    <t>https://secretariadistritald-my.sharepoint.com/:f:/g/personal/devaj_sdmujer_gov_co/ErPQLGbCrgVOttqWZccQ6E8BWknkUmeIPZR6jFyT_HWtVw?e=YswY11</t>
  </si>
  <si>
    <t>Logros: En el mes de abril se llevaron a cabo 42 jornadas de capacitaciones y sensibilizaciones en temas como:  Socialización de la Estrategia Intersectorial, Denuncia ante Fiscalía, Cadena de custodia, protocolo de Atención a Mujeres Víctimas de violencia Sexual, activación de actos urgentes.
Con corte al mes de abril, en el marco de la estrategia de prevención del feminicidio (desde la Estrategia Intersectorial para la Prevención y Atención de Víctimas de Violencia de Género con Énfasis en Violencia Sexual y Feminicidio (Estrategia en hospitales), se llevaron a cabo 93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</si>
  <si>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 xml:space="preserve">Con corte al mes de marzo se garantizó la prestación de servicios socio jurídicos y psicosociales especializados al 100% de las mujeres víctimas de violencia a través de:
- 10.226 atenciones efectivas a través de la Línea Púrpura Distrital "Mujeres que escuchan mujeres".
- 300 orientaciones psico-jurídicas efectivas de los incidentes con código de tipificación 204-Tentativa de Feminicidio priorizado para la atención en urgencia/emergencia a través de la móvil mujer de la AgenciaMuj bajo un esquema de duplas psico jurídicas.
- 323 atenciones a través de las Duplas de Atención Psicosocial.
- 2.414 atenciones brindadas el marco de la estrategia de prevención del feminicidio (desde la Estrategia Intersectorial para la Prevención y Atención de Víctimas de Violencia de Género con Énfasis en Violencia Sexual y Feminicidio - Estrategia en Hospitales)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</si>
  <si>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 xml:space="preserve">Durante el mes de abril se garantizó la prestación de servicios socio jurídicos y psicosociales especializados al 100% de las mujeres víctimas de violencia a través de:
- 3.591 atenciones efectivas a través de la Línea Púrpura Distrital "Mujeres que escuchan mujeres".
- 98 orientaciones psico-jurídicas efectivas de los incidentes con código de tipificación 204-Tentativa de Feminicidio priorizado para la atención en urgencia/emergencia a través de la móvil mujer de la AgenciaMuj bajo un esquema de duplas psico jurídicas.
- 283 atenciones a través de las Duplas de Atención Psicosocial.
- 2.330 atenciones brindadas el marco de la estrategia de prevención del feminicidio (desde la Estrategia Intersectorial para la Prevención y Atención de Víctimas de Violencia de Género con Énfasis en Violencia Sexual y Feminicidio - Estrategia en Hospitales)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</si>
  <si>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r>
      <t xml:space="preserve">Logros: En abril se realizó el curso virtual "El derecho de las mujeres a una vida libre de violencias", a través de los 4 módulos y las 9 unidades temáticas dispuestas. 
Así mismo, a partir de </t>
    </r>
    <r>
      <rPr>
        <b/>
        <sz val="11"/>
        <color theme="1"/>
        <rFont val="Arial"/>
        <family val="2"/>
      </rPr>
      <t>81</t>
    </r>
    <r>
      <rPr>
        <sz val="11"/>
        <color theme="1"/>
        <rFont val="Arial"/>
        <family val="2"/>
      </rPr>
      <t xml:space="preserve"> jornadas de sensibilización sobre el derecho de las mujeres a una vida libre de violencia realizadas por los equipos de la Dirección de Eliminación de Violencias, se logró la participación de </t>
    </r>
    <r>
      <rPr>
        <b/>
        <sz val="11"/>
        <color theme="1"/>
        <rFont val="Arial"/>
        <family val="2"/>
      </rPr>
      <t>1419</t>
    </r>
    <r>
      <rPr>
        <sz val="11"/>
        <color theme="1"/>
        <rFont val="Arial"/>
        <family val="2"/>
      </rPr>
      <t xml:space="preserve"> servidoras y servidores públicos, para un total de</t>
    </r>
    <r>
      <rPr>
        <b/>
        <sz val="11"/>
        <color theme="1"/>
        <rFont val="Arial"/>
        <family val="2"/>
      </rPr>
      <t xml:space="preserve"> 1419</t>
    </r>
    <r>
      <rPr>
        <sz val="11"/>
        <color theme="1"/>
        <rFont val="Arial"/>
        <family val="2"/>
      </rPr>
      <t xml:space="preserve"> servidores(as) formados(as) en el mes de marzo.
Con corte al mes de abril se fortalecieron las capacidades de </t>
    </r>
    <r>
      <rPr>
        <b/>
        <sz val="11"/>
        <color theme="1"/>
        <rFont val="Arial"/>
        <family val="2"/>
      </rPr>
      <t>3292</t>
    </r>
    <r>
      <rPr>
        <sz val="11"/>
        <color theme="1"/>
        <rFont val="Arial"/>
        <family val="2"/>
      </rPr>
      <t xml:space="preserve"> servidores(as) a partir </t>
    </r>
    <r>
      <rPr>
        <b/>
        <sz val="11"/>
        <color theme="1"/>
        <rFont val="Arial"/>
        <family val="2"/>
      </rPr>
      <t>180</t>
    </r>
    <r>
      <rPr>
        <sz val="11"/>
        <color theme="1"/>
        <rFont val="Arial"/>
        <family val="2"/>
      </rPr>
      <t xml:space="preserve"> de jornadas.
Beneficios: Se brindaron herramientas a servidoras y servidores públicos para el reconocimiento del derecho de las mujeres a una vida libre de violencias y los elementos y procedimientos para su garantía.
Retraso:  Durante el mes de abril no se recibió el reporte del Curso Virtual "El Derecho de las Mujeres a una Vida Libre de Violencias" por parte del Departamento Administrativo del Servicio Civil, por lo que en el reporte del mes de mayo, se incluirá el alcance de los servidores (as) públicos (as) formados en el mes de abril por medio de este curso.
       </t>
    </r>
  </si>
  <si>
    <t>https://secretariadistritald-my.sharepoint.com/:f:/g/personal/devaj_sdmujer_gov_co/EjUbgu8M3IVNjvM-dikPtCABFnlLpa445avc8DbnOt2GCg?e=d0751W</t>
  </si>
  <si>
    <t>https://secretariadistritald-my.sharepoint.com/:f:/g/personal/devaj_sdmujer_gov_co/En60Cw-dRvZJvWHbUCELBlcB1zoRl9kLTJSnx_VkVqE_Tw?e=v9mnm1</t>
  </si>
  <si>
    <t xml:space="preserve">De acuerdo con las matrices internas de información. Durante el mes de mayo,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618 atenciones socio jurídicas a mujeres víctimas de violencia. </t>
  </si>
  <si>
    <t xml:space="preserve">Con corte al mes de abril se garantizó la prestación de servicios socio jurídicos y psicosociales especializados al 100% de las mujeres víctimas de violencia a través de:
- 13.817 atenciones efectivas a través de la Línea Púrpura Distrital "Mujeres que escuchan mujeres".
- 398 orientaciones psico-jurídicas efectivas de los incidentes con código de tipificación 204-Tentativa de Feminicidio priorizado para la atención en urgencia/emergencia a través de la móvil mujer de la AgenciaMuj bajo un esquema de duplas psico jurídicas.
- 606 atenciones a través de las Duplas de Atención Psicosocial.
- 4.744 atenciones brindadas el marco de la estrategia de prevención del feminicidio (desde la Estrategia Intersectorial para la Prevención y Atención de Víctimas de Violencia de Género con Énfasis en Violencia Sexual y Feminicidio - Estrategia en Hospitales)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</si>
  <si>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 xml:space="preserve">
Logros: En el mes de mayo se llevaron a cabo 42 jornadas de capacitaciones y sensibilizaciones en temas como:  Socialización de la Estrategia Intersectorial, Denuncia ante Fiscalía, Cadena de custodia, protocolo de Atención a Mujeres Víctimas de violencia Sexual, activación de actos urgentes.
Con corte al mes de mayo, en el marco de la estrategia de prevención del feminicidio (desde la Estrategia Intersectorial para la Prevención y Atención de Víctimas de Violencia de Género con Énfasis en Violencia Sexual y Feminicidio (Estrategia en hospitales), se llevaron a cabo 135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</si>
  <si>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De acuerdo con los datos arrojados por el Simisional 2.0, así como los datos que suministró la Dirección de Gestión de Conocimiento en cuanto a la matriz de efectividad proporcionada, durante el mes de mayo se realizaron 3.656 atenciones efectivas a través de la Línea Púrpura Distrital "Mujeres que escuchan mujeres".
De acuerdo con los datos arrojados por el Simisional 2.0, así como los datos que suministró la Dirección de Gestión de Conocimiento en cuanto a la matriz de efectividad proporcionada, con corte al mes de mayo se realizaron 17.563 atenciones efectivas a través de la Línea Púrpura Distrital "Mujeres que escuchan mujeres"</t>
  </si>
  <si>
    <t>https://secretariadistritald-my.sharepoint.com/:f:/g/personal/devaj_sdmujer_gov_co/EsrSV16NNWpLgx3xHdI_FtEB3Qh-NDM4HFSVCwFYV677mA?e=nzTV30</t>
  </si>
  <si>
    <t>https://secretariadistritald-my.sharepoint.com/:f:/g/personal/devaj_sdmujer_gov_co/EqnBhD1O3plDtIZKiZdNtqkB6ri_9xvRb_E0D9H-z6KCgQ?e=3601fw</t>
  </si>
  <si>
    <t>De acuerdo con los datos arrojados por el Simisional 2.0, así como los datos que suministró la Dirección de Gestión de Conocimiento en cuanto a la matriz de efectividad proporcionada, durante el mes de abril se realizaron 3.591 atenciones efectivas a través de la Línea Púrpura Distrital "Mujeres que escuchan mujeres".
De acuerdo con los datos arrojados por el Simisional 2.0, así como los datos que suministró la Dirección de Gestión de Conocimiento en cuanto a la matriz de efectividad proporcionada, con corte al mes de  abril se realizaron 13.907 atenciones efectivas a través de la Línea Púrpura Distrital "Mujeres que escuchan mujeres"</t>
  </si>
  <si>
    <r>
      <t xml:space="preserve">Logros: En el mes de mayo se participó en </t>
    </r>
    <r>
      <rPr>
        <b/>
        <sz val="11"/>
        <color theme="1"/>
        <rFont val="Arial"/>
        <family val="2"/>
      </rPr>
      <t xml:space="preserve">(10) </t>
    </r>
    <r>
      <rPr>
        <sz val="11"/>
        <color theme="1"/>
        <rFont val="Arial"/>
        <family val="2"/>
      </rPr>
      <t>espacios de articulación y coordinación de acciones estratégicas para la prevención, atención y sanción de las violencias contra las mujeres en el Distrito Capital:
(1) 050525 Seguimiento a la articulación de acciones interinstitucionales con el Banco AV Villas para el fortalecimiento de la prevención de violencias contra las mujeres por medio de una alianza estratégica.
(2) 070525 Articulación de acciones interinstitucionales con la empresa BRM para el fortalecimiento de la autonomía económica de mujeres víctimas de violencia.
(3) 090525 Articulación de acciones interinstitucionales con la Empresa Grupo GELSA para la articulación de acciones de prevención de violencias contra las mujeres en la Estrategia Redes Seguras para las Mujeres.
(4) 090525 Seguimiento a la articulación de acciones interinstitucionales con la empresa OXXO para el fortalecimiento de la prevención de violencias contra las mujeres por medio de una alianza estrategia con la entidad.
(5) 120525 Articulación de acciones interinstitucionales con la empresa Group COS para el fortalecimiento de la autonomía económica de mujeres víctimas de violencia.
(6) 130525 Sesión de oferta de vacantes laborales con la empresa BRM para el fortalecimiento de la autonomía económica de mujeres víctimas de violencia.
(7) 150525 Articulación de acciones interinstitucionales con la empresa MMC para el fortalecimiento de la autonomía económica de mujeres víctimas de violencia.
(8) 200525 Seguimiento a la articulación de acciones interinstitucionales con la Constructora Amarilo para el fortalecimiento de la prevención de violencias contra las mujeres por medio de una alianza para establecer Redes Seguras para las Mujeres en Propiedad Horizontal.
(9) 230525 Seguimiento a la articulación de acciones inter e intrainstitucionales con la Constructora Amarilo y la Oficina Asesora de Comunicaciones de la SDMujer para el fortalecimiento de acciones de prevención de violencias contra las mujeres por medio de una alianza para establecer Redes Seguras para las Mujeres en Propiedad Horizontal.
(10) 260525 Articulación de acciones interinstitucionales con el equipo de transversalización de la Dirección de Derechos y diseño de Políticas, con el fin de promover acciones de prevención de violencias contra las mujeres con el sector Movilidad, a través de la mesa de seguridad de la Bici.
Con corte al mes de mayo se participó en</t>
    </r>
    <r>
      <rPr>
        <b/>
        <sz val="11"/>
        <color theme="1"/>
        <rFont val="Arial"/>
        <family val="2"/>
      </rPr>
      <t xml:space="preserve"> (46) </t>
    </r>
    <r>
      <rPr>
        <sz val="11"/>
        <color theme="1"/>
        <rFont val="Arial"/>
        <family val="2"/>
      </rPr>
      <t>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</si>
  <si>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Logros: En mayo, en el marco de la asistencia técnica para el fortalecimiento de los componentes de prevención, atención, protección y sanción del Sistema Distrital SOFIA, se llevaron a cabo</t>
    </r>
    <r>
      <rPr>
        <b/>
        <sz val="11"/>
        <color theme="1"/>
        <rFont val="Arial"/>
        <family val="2"/>
      </rPr>
      <t xml:space="preserve"> (5)</t>
    </r>
    <r>
      <rPr>
        <sz val="11"/>
        <color theme="1"/>
        <rFont val="Arial"/>
        <family val="2"/>
      </rPr>
      <t xml:space="preserve"> espacios de articulación entre entidades distritales:
(1) 070525 Asistencia técnica al Instituto Distrital de Participación y Acción Comunal y la Alcaldía Local de Suba para la planeación del primer recorrido de la estrategia Redes Seguras para las Mujeres en Propiedad Horizontal.
(2) 120525 Asistencia técnica a la Secretaría Distrital de Desarrollo Económico para la implementación de la Política Pública Bogotá 24/7 del sector.
(3) 160525 Asistencia técnica a la Secretaría General de la Alcaldía Mayor de Bogotá, para la incorporación de la Línea Púrpura Distrital en el IVR de la Línea 195.
(4) 210525 Asistencia técnica al Instituto Distrital de Participación y Acción Comunal y la Alcaldía Local de Suba para la evaluación del primer recorrido de la estrategia Redes Seguras para las Mujeres en Propiedad Horizontal.
(5) 280525 Asistencia técnica al Instituto Distrital de Participación y Acción Comunal y la Alcaldía Local de Suba para la planeación del segundo recorrido de la estrategia Redes Seguras para las Mujeres en Propiedad Horizontal.
En especial, para el fortalecimiento de los componentes del Sistema SOFIA relacionados con las violencias contra las mujeres en el espacio público, se llevaron a cabo </t>
    </r>
    <r>
      <rPr>
        <b/>
        <sz val="11"/>
        <color theme="1"/>
        <rFont val="Arial"/>
        <family val="2"/>
      </rPr>
      <t xml:space="preserve">(2) </t>
    </r>
    <r>
      <rPr>
        <sz val="11"/>
        <color theme="1"/>
        <rFont val="Arial"/>
        <family val="2"/>
      </rPr>
      <t xml:space="preserve">espacios de articulación entre entidades distritales con competencia en este ámbito:
(1) 140525 Acompañamiento al recorrido de implementación de la Estrategia Redes Seguras para las Mujeres en Propiedad Horizontal en la UPL Suba Tibabuyes, en articulación con el Instituto Distrital de Participación y Acción Comunal y la Alcaldía Local de Suba.
(2) 160525 Asistencia técnica al Instituto para la Economía Social IPES y la Cámara de Comercio de Bogotá CCB, para la definición del acompañamiento a jornadas de seguridad en Plazas de Mercado del Distrito, por parte de los equipos de prevención y atención de la Dirección de Eliminación de Violencias contra las mujeres y Acceso a la Justicia.
En total, con corte al mes de mayo se realizaron </t>
    </r>
    <r>
      <rPr>
        <b/>
        <sz val="11"/>
        <color theme="1"/>
        <rFont val="Arial"/>
        <family val="2"/>
      </rPr>
      <t>(37)</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</si>
  <si>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https://secretariadistritald-my.sharepoint.com/:f:/g/personal/devaj_sdmujer_gov_co/EpDgJEzp2fJEg-XntU3zJo8BVYwNC8XVBG1v7Ck-PS8rPg?e=elacWq</t>
  </si>
  <si>
    <t>https://secretariadistritald-my.sharepoint.com/:f:/g/personal/devaj_sdmujer_gov_co/EgabIyipXp9PgSAswwl0z4UBEMNIdPUb4HKewUqmUfA13g?e=ICf22N</t>
  </si>
  <si>
    <t>https://secretariadistritald-my.sharepoint.com/:f:/g/personal/devaj_sdmujer_gov_co/Et47e1du6fZAqPanaloMNeABoWvD_N8dbwtT7sLcb_C17w?e=VZ0O96</t>
  </si>
  <si>
    <r>
      <t xml:space="preserve">En el mes de mayo para el fortalecimiento de los componentes de prevención, atención, protección y sanción del Sistema Distrital SOFIA, se desarrollaron las siguientes acciones: 
- El fortalecimiento de las capacidades de </t>
    </r>
    <r>
      <rPr>
        <b/>
        <sz val="11"/>
        <color theme="1"/>
        <rFont val="Arial"/>
        <family val="2"/>
      </rPr>
      <t>(1756)</t>
    </r>
    <r>
      <rPr>
        <sz val="11"/>
        <color theme="1"/>
        <rFont val="Arial"/>
        <family val="2"/>
      </rPr>
      <t xml:space="preserve"> servidoras y servidores sobre el derecho de las mujeres a una vida libre de violencias.
- Participación en </t>
    </r>
    <r>
      <rPr>
        <b/>
        <sz val="11"/>
        <color theme="1"/>
        <rFont val="Arial"/>
        <family val="2"/>
      </rPr>
      <t>(10)</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(7)</t>
    </r>
    <r>
      <rPr>
        <sz val="11"/>
        <color theme="1"/>
        <rFont val="Arial"/>
        <family val="2"/>
      </rPr>
      <t xml:space="preserve"> espacios de asistencia técnica para el fortalecimiento de los componentes del Sistema SOFIA.</t>
    </r>
  </si>
  <si>
    <r>
      <t xml:space="preserve">Entre los meses de enero y mayo para el fortalecimiento de los componentes de prevención, atención, protección y sanción del Sistema Distrital SOFIA, se desarrollaron las siguientes acciones: 
- El fortalecimiento de las capacidades de </t>
    </r>
    <r>
      <rPr>
        <b/>
        <sz val="11"/>
        <color theme="1"/>
        <rFont val="Arial"/>
        <family val="2"/>
      </rPr>
      <t>(5085)</t>
    </r>
    <r>
      <rPr>
        <sz val="11"/>
        <color theme="1"/>
        <rFont val="Arial"/>
        <family val="2"/>
      </rPr>
      <t xml:space="preserve"> servidoras y servidores sobre el derecho de las mujeres a una vida libre de violencias.
- Participación en </t>
    </r>
    <r>
      <rPr>
        <b/>
        <sz val="11"/>
        <color theme="1"/>
        <rFont val="Arial"/>
        <family val="2"/>
      </rPr>
      <t xml:space="preserve">(46)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(37)</t>
    </r>
    <r>
      <rPr>
        <sz val="11"/>
        <color theme="1"/>
        <rFont val="Arial"/>
        <family val="2"/>
      </rPr>
      <t xml:space="preserve"> espacios de asistencia técnica para el fortalecimiento de los componentes del Sistema SOFIA.</t>
    </r>
  </si>
  <si>
    <r>
      <t xml:space="preserve">Logros: En mayo a través del curso virtual "El derecho de las mujeres a una vida libre de violencias", se capacitaron </t>
    </r>
    <r>
      <rPr>
        <b/>
        <sz val="11"/>
        <color theme="1"/>
        <rFont val="Arial"/>
        <family val="2"/>
      </rPr>
      <t>37</t>
    </r>
    <r>
      <rPr>
        <sz val="11"/>
        <color theme="1"/>
        <rFont val="Arial"/>
        <family val="2"/>
      </rPr>
      <t xml:space="preserve"> servidoras(es) y 17 ciudadanas(os) a través de los 4 módulos y las 9 unidades temáticas dispuestas. 
Así mismo, a partir de </t>
    </r>
    <r>
      <rPr>
        <b/>
        <sz val="11"/>
        <color theme="1"/>
        <rFont val="Arial"/>
        <family val="2"/>
      </rPr>
      <t>89</t>
    </r>
    <r>
      <rPr>
        <sz val="11"/>
        <color theme="1"/>
        <rFont val="Arial"/>
        <family val="2"/>
      </rPr>
      <t xml:space="preserve"> jornadas de sensibilización sobre el derecho de las mujeres a una vida libre de violencia realizadas por los equipos de la Dirección de Eliminación de Violencias, se logró la participación de </t>
    </r>
    <r>
      <rPr>
        <b/>
        <sz val="11"/>
        <color theme="1"/>
        <rFont val="Arial"/>
        <family val="2"/>
      </rPr>
      <t>1756</t>
    </r>
    <r>
      <rPr>
        <sz val="11"/>
        <color theme="1"/>
        <rFont val="Arial"/>
        <family val="2"/>
      </rPr>
      <t xml:space="preserve"> servidoras y servidores públicos, para un total de</t>
    </r>
    <r>
      <rPr>
        <b/>
        <sz val="11"/>
        <color theme="1"/>
        <rFont val="Arial"/>
        <family val="2"/>
      </rPr>
      <t xml:space="preserve"> 1793</t>
    </r>
    <r>
      <rPr>
        <sz val="11"/>
        <color theme="1"/>
        <rFont val="Arial"/>
        <family val="2"/>
      </rPr>
      <t xml:space="preserve"> servidores(as) formados(as) en el mes de mayo.
Con corte al mes de mayo se fortalecieron las capacidades de </t>
    </r>
    <r>
      <rPr>
        <b/>
        <sz val="11"/>
        <color theme="1"/>
        <rFont val="Arial"/>
        <family val="2"/>
      </rPr>
      <t>5085</t>
    </r>
    <r>
      <rPr>
        <sz val="11"/>
        <color theme="1"/>
        <rFont val="Arial"/>
        <family val="2"/>
      </rPr>
      <t xml:space="preserve"> servidores(as) a partir </t>
    </r>
    <r>
      <rPr>
        <b/>
        <sz val="11"/>
        <color theme="1"/>
        <rFont val="Arial"/>
        <family val="2"/>
      </rPr>
      <t>269</t>
    </r>
    <r>
      <rPr>
        <sz val="11"/>
        <color theme="1"/>
        <rFont val="Arial"/>
        <family val="2"/>
      </rPr>
      <t xml:space="preserve"> de jornadas.
Beneficios: Se brindaron herramientas a servidoras y servidores públicos para el reconocimiento del derecho de las mujeres a una vida libre de violencias y los elementos y procedimientos para su garantía.
No se presentaron retrasos.
       </t>
    </r>
  </si>
  <si>
    <r>
      <t xml:space="preserve">En mayo,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(2) </t>
    </r>
    <r>
      <rPr>
        <sz val="11"/>
        <color theme="1"/>
        <rFont val="Arial"/>
        <family val="2"/>
      </rPr>
      <t xml:space="preserve">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(27)</t>
    </r>
    <r>
      <rPr>
        <sz val="11"/>
        <color theme="1"/>
        <rFont val="Arial"/>
        <family val="2"/>
      </rPr>
      <t xml:space="preserve"> jornadas de formación y sensibilización, se logro la participación de </t>
    </r>
    <r>
      <rPr>
        <b/>
        <sz val="11"/>
        <color theme="1"/>
        <rFont val="Arial"/>
        <family val="2"/>
      </rPr>
      <t>(854)</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(2)</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un </t>
    </r>
    <r>
      <rPr>
        <b/>
        <sz val="11"/>
        <color theme="1"/>
        <rFont val="Arial"/>
        <family val="2"/>
      </rPr>
      <t xml:space="preserve">(1) </t>
    </r>
    <r>
      <rPr>
        <sz val="11"/>
        <color theme="1"/>
        <rFont val="Arial"/>
        <family val="2"/>
      </rPr>
      <t xml:space="preserve">punto seguro para las mujeres en el Festival Baum, contando con el alcance de </t>
    </r>
    <r>
      <rPr>
        <b/>
        <sz val="11"/>
        <color theme="1"/>
        <rFont val="Arial"/>
        <family val="2"/>
      </rPr>
      <t>(600)</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(251)</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</si>
  <si>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 xml:space="preserve">Entre los meses de enero y mayo,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(16)</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(82)</t>
    </r>
    <r>
      <rPr>
        <sz val="11"/>
        <color theme="1"/>
        <rFont val="Arial"/>
        <family val="2"/>
      </rPr>
      <t xml:space="preserve"> jornadas de formación y sensibilización, se logro la participación de </t>
    </r>
    <r>
      <rPr>
        <b/>
        <sz val="11"/>
        <color theme="1"/>
        <rFont val="Arial"/>
        <family val="2"/>
      </rPr>
      <t>(2050)</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(7)</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dos </t>
    </r>
    <r>
      <rPr>
        <b/>
        <sz val="11"/>
        <color theme="1"/>
        <rFont val="Arial"/>
        <family val="2"/>
      </rPr>
      <t>(2)</t>
    </r>
    <r>
      <rPr>
        <sz val="11"/>
        <color theme="1"/>
        <rFont val="Arial"/>
        <family val="2"/>
      </rPr>
      <t xml:space="preserve"> puntos seguros para las mujeres en el Festivales Estéreo Picnic y Baum, contando con el alcance de </t>
    </r>
    <r>
      <rPr>
        <b/>
        <sz val="11"/>
        <color theme="1"/>
        <rFont val="Arial"/>
        <family val="2"/>
      </rPr>
      <t xml:space="preserve">(2160) </t>
    </r>
    <r>
      <rPr>
        <sz val="11"/>
        <color theme="1"/>
        <rFont val="Arial"/>
        <family val="2"/>
      </rPr>
      <t xml:space="preserve">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(698)</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</si>
  <si>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t>https://secretariadistritald-my.sharepoint.com/:f:/g/personal/devaj_sdmujer_gov_co/Es85irZZnhNIjNprSolciYUB3Mg2N9zjWKocuzCPMf6YWg?e=aINW9A</t>
  </si>
  <si>
    <r>
      <t xml:space="preserve">Logros: En el mes de mayo se brindaron </t>
    </r>
    <r>
      <rPr>
        <b/>
        <sz val="11"/>
        <rFont val="Arial"/>
        <family val="2"/>
      </rPr>
      <t>251</t>
    </r>
    <r>
      <rPr>
        <sz val="11"/>
        <rFont val="Arial"/>
        <family val="2"/>
      </rPr>
      <t xml:space="preserve"> atenciones psico-jurídicas en dupla a mujeres víctimas de violencias en el espacio y el transporte público, de las cuales </t>
    </r>
    <r>
      <rPr>
        <b/>
        <sz val="11"/>
        <rFont val="Arial"/>
        <family val="2"/>
      </rPr>
      <t>46</t>
    </r>
    <r>
      <rPr>
        <sz val="11"/>
        <rFont val="Arial"/>
        <family val="2"/>
      </rPr>
      <t xml:space="preserve"> fueron nuevas atenciones y </t>
    </r>
    <r>
      <rPr>
        <b/>
        <sz val="11"/>
        <rFont val="Arial"/>
        <family val="2"/>
      </rPr>
      <t>205</t>
    </r>
    <r>
      <rPr>
        <sz val="11"/>
        <rFont val="Arial"/>
        <family val="2"/>
      </rPr>
      <t xml:space="preserve"> seguimientos efectivos. Dichas atenciones incluyeron primeros acercamientos, orientaciones y seguimientos a los casos de mujeres que requirieron acompañamiento integral.
Con corte al mes de mayo las Duplas Psico-Jurídicas han realizado un total de </t>
    </r>
    <r>
      <rPr>
        <b/>
        <sz val="11"/>
        <rFont val="Arial"/>
        <family val="2"/>
      </rPr>
      <t>698</t>
    </r>
    <r>
      <rPr>
        <sz val="11"/>
        <rFont val="Arial"/>
        <family val="2"/>
      </rPr>
      <t xml:space="preserve"> atenciones psico-jurídicas en dupla a mujeres víctimas de violencias en el espacio y el transporte público, de las cuales </t>
    </r>
    <r>
      <rPr>
        <b/>
        <sz val="11"/>
        <rFont val="Arial"/>
        <family val="2"/>
      </rPr>
      <t>174</t>
    </r>
    <r>
      <rPr>
        <sz val="11"/>
        <rFont val="Arial"/>
        <family val="2"/>
      </rPr>
      <t xml:space="preserve"> fueron primeras atenciones y </t>
    </r>
    <r>
      <rPr>
        <b/>
        <sz val="11"/>
        <rFont val="Arial"/>
        <family val="2"/>
      </rPr>
      <t>524</t>
    </r>
    <r>
      <rPr>
        <sz val="11"/>
        <rFont val="Arial"/>
        <family val="2"/>
      </rPr>
      <t xml:space="preserve"> seguimientos efectivos.
Reporte diferenciado:
Nuevas atenciones en Transporte Público: 18
Seguimiento efectivos en Transporte Público: 43
Nuevas atenciones en Espacio Público: 28
Seguimiento efectivos en Espacio Público: 162
Con corte al mes de mayo se han realizado en reporte diferenciado:
Nuevas atenciones en Transporte Público: 54
Seguimiento efectivos en Transporte Público: 111
Nuevas atenciones en Espacio Público: 113
Seguimiento efectivos en Espacio Público: 400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</si>
  <si>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 xml:space="preserve">Logros: En mayo, en el marco de la asistencia técnica para el fortalecimiento de las capacidades del sector transporte, se llevaron a cabo </t>
    </r>
    <r>
      <rPr>
        <b/>
        <sz val="11"/>
        <rFont val="Arial"/>
        <family val="2"/>
      </rPr>
      <t>(2)</t>
    </r>
    <r>
      <rPr>
        <sz val="1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
(1) 140525 Megatoma de Mujer y Género Estación Zonal Ricaurte: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220525 Megatoma de Mujer y Género Estación Zonal Meissen: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mayo se realizaron </t>
    </r>
    <r>
      <rPr>
        <b/>
        <sz val="11"/>
        <rFont val="Arial"/>
        <family val="2"/>
      </rPr>
      <t>(21)</t>
    </r>
    <r>
      <rPr>
        <sz val="11"/>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</si>
  <si>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https://secretariadistritald-my.sharepoint.com/:f:/g/personal/devaj_sdmujer_gov_co/El_rPGLce71Nv_-vMSGDjzIBZCV9VX30-Kx8S2gzHS50UA?e=se0Fm2</t>
  </si>
  <si>
    <t>https://secretariadistritald-my.sharepoint.com/:f:/g/personal/devaj_sdmujer_gov_co/Es86S2SYQBlFuVKx4XZA9V0BPj36LLlfm5b7PbztNbUJVQ?e=w6ktLj</t>
  </si>
  <si>
    <r>
      <t xml:space="preserve">En el mes de mayo para la prevención y atención de violencias contra las mujeres en el espacio y transporte público:
- Se brindaron </t>
    </r>
    <r>
      <rPr>
        <b/>
        <sz val="11"/>
        <color theme="1"/>
        <rFont val="Arial"/>
        <family val="2"/>
      </rPr>
      <t xml:space="preserve">251 </t>
    </r>
    <r>
      <rPr>
        <sz val="11"/>
        <color theme="1"/>
        <rFont val="Arial"/>
        <family val="2"/>
      </rPr>
      <t xml:space="preserve">atenciones psico-jurídicas en dupla a mujeres víctimas de violencias en el espacio y el transporte público, de las cuales </t>
    </r>
    <r>
      <rPr>
        <b/>
        <sz val="11"/>
        <color theme="1"/>
        <rFont val="Arial"/>
        <family val="2"/>
      </rPr>
      <t>46</t>
    </r>
    <r>
      <rPr>
        <sz val="11"/>
        <color theme="1"/>
        <rFont val="Arial"/>
        <family val="2"/>
      </rPr>
      <t xml:space="preserve"> fueron nuevas atenciones y </t>
    </r>
    <r>
      <rPr>
        <b/>
        <sz val="11"/>
        <color theme="1"/>
        <rFont val="Arial"/>
        <family val="2"/>
      </rPr>
      <t>205</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(2)</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</si>
  <si>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mayo para la prevención y atención de violencias contra las mujeres en el espacio y transporte público:
- Se brindaron </t>
    </r>
    <r>
      <rPr>
        <b/>
        <sz val="11"/>
        <color theme="1"/>
        <rFont val="Arial"/>
        <family val="2"/>
      </rPr>
      <t xml:space="preserve">698 </t>
    </r>
    <r>
      <rPr>
        <sz val="11"/>
        <color theme="1"/>
        <rFont val="Arial"/>
        <family val="2"/>
      </rPr>
      <t xml:space="preserve">atenciones psico-jurídicas en dupla a mujeres víctimas de violencias en el espacio y el transporte público, de las cuales </t>
    </r>
    <r>
      <rPr>
        <b/>
        <sz val="11"/>
        <color theme="1"/>
        <rFont val="Arial"/>
        <family val="2"/>
      </rPr>
      <t>174</t>
    </r>
    <r>
      <rPr>
        <sz val="11"/>
        <color theme="1"/>
        <rFont val="Arial"/>
        <family val="2"/>
      </rPr>
      <t xml:space="preserve"> fueron nuevas atenciones y </t>
    </r>
    <r>
      <rPr>
        <b/>
        <sz val="11"/>
        <color theme="1"/>
        <rFont val="Arial"/>
        <family val="2"/>
      </rPr>
      <t>524</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(21)</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</si>
  <si>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t>De acuerdo con los registros del Simisional 2.0. Durante el mes de mayo de 2025, las Duplas de Atención Psicosocial realizaron un total de 409 atenciones, de las cuales 106 corresponden a primeras atenciones y 303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</si>
  <si>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31 de mayo de 2025, las Duplas de Atención Psicosocial realizaron un total de 1015 atenciones, de las cuales 304 corresponden a primeras atenciones y 711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</si>
  <si>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Logros: Durante el mes de mayo de 2025, las Duplas de Atención Psicosocial realizaron un total de 303 seguimientos efectivos. Esto posibilitó la construcción de escenarios de confianza institucional con las ciudadanas para afrontar las situaciones de violencias sufridas y permanecer en los procesos de activación de ruta, solicitud de medidas de protección, consolidación y fortalecimiento de redes de apoyo.  
Con corte al mes de mayo se han realizado 711 seguimientos efectivos por parte de las duplas psicosociales.
Beneficios: A través de los seguimientos fue posible ampliar la comprensión de las violencias y riesgo asoaciados a estas, vividas por las mujeres y con base en ello se determinó el plan de acción y las acciones prioritarias necesarias en cada caso.
Retrasos: Durante el mes de mayo no se reportaron retrasos en los procesos de seguimiento a la ciudadanas víctimas de violencias atendidas por las Duplas de Atención Psicosocial. </t>
  </si>
  <si>
    <t>Logros: De acuerdo con los registros del Simisional 2.0. Durante el mes de abril de 2025, las Duplas de Atención Psicosocial realizaron un total de 283 atenciones, de las cuales 96 corresponden a primeras atenciones y 187 a seguimientos efectivos. 
Con corte al mes de abril se han realizado 606 atenciones por parte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lo que permitió para ellas sentirse escuchadas y orientadas durante las situaciones críticas o aquellas en las que manifiestan impactos psicosociales generados por las violencias.
Retrasos y alternativas de solución: Durante el mes de abril no se reportaron retrasos en los procesos de atención psicosocial.</t>
  </si>
  <si>
    <t>Logros: De acuerdo con los registros del Simisional 2.0. Durante el mes de mayo de 2025, las Duplas de Atención Psicosocial realizaron un total de 409 atenciones, de las cuales 106 corresponden a primeras atenciones y 303 a seguimientos efectivos.
Con corte al mes de mayo se han realizado 1.015 atenciones por parte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lo que permitió para ellas sentirse escuchadas y orientadas durante las situaciones críticas o aquellas en las que manifiestan impactos psicosociales generados por las violencias.
Retrasos y alternativas de solución: Durante el mes de mayo no se reportaron retrasos en los procesos de atención psicosocial.</t>
  </si>
  <si>
    <t>https://secretariadistritald-my.sharepoint.com/:f:/g/personal/devaj_sdmujer_gov_co/EozX9CUwT-JBmDFLdyg6pn0BozbH8Cd0kKFr-8P40j7MFw?e=swU2U2</t>
  </si>
  <si>
    <t>https://secretariadistritald-my.sharepoint.com/:f:/g/personal/devaj_sdmujer_gov_co/El134R5klqBLsRKy346IYcgBxinpUN1BE85D0rbN2kwsdA?e=ToDT9m</t>
  </si>
  <si>
    <t>Durante el mes de mayo de 2025, las Duplas de Atención Psicosocial realizaron un total de 409 atenciones, de las cuales 106 corresponden a primeras atenciones y 303 a seguimientos efectivos. El proceso de orientación, atención y acompañamiento psicosocial facilitado por las profesionales aportó al reconocimiento de las violencias y a la garantía del derecho de las mujeres a una vida libre de las mismas. 
Con corte al mes de mayo se han realizado 1015 atenciones por parte de las Duplas Psicosociales</t>
  </si>
  <si>
    <t>Durante el mes de mayo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</si>
  <si>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los meses de enero a mayo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</si>
  <si>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Logros: Durante el mes de mayo se llevaron a cabo 89 reuniones de apoyo a la supervisión administrativa, financiera y contable con los operadores de las 6 Casas Refugio que operaron durante el mes, sobre temas como: revisión de insumos, inventario y gastos.
En el periodo de enero a mayo de 2025 se llevaron a cabo 324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</si>
  <si>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mayo se realizaron 3 reuniones de supervisión técnica para brindar lineamientos técnicos para la implementación del enfoque diferencial.
En el periodo de enero a mayo de 2025 se desarrollaron 4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</si>
  <si>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https://secretariadistritald-my.sharepoint.com/:f:/g/personal/devaj_sdmujer_gov_co/Evm7Lt7uIBtGm-uTP9k0wTsBUbQL00_KRBHuBOT9cM6o_A?e=4Rpgmc</t>
  </si>
  <si>
    <t>https://secretariadistritald-my.sharepoint.com/:f:/g/personal/devaj_sdmujer_gov_co/ElfYVjLgdWNOoo5AGSOyZgcB_8WDxhW2WMP16f_VKRpO0g?e=SZIXxE</t>
  </si>
  <si>
    <t>https://secretariadistritald-my.sharepoint.com/:f:/g/personal/devaj_sdmujer_gov_co/Ejn-f9FQTARIqRBXQhBdbP4BIlTFM2WdPLupEwSxJeFuyA?e=SdxCOE</t>
  </si>
  <si>
    <t xml:space="preserve">Durante el mes de mayo se recibieron 62 solicitudes de cupo (mujeres víctimas de violencia con personas a cargo) en el correo institucional de Casas Refugio, de las cuales se aceptaron y se realizaron los trámites de ingreso para 38 solicitudes al evidenciar que cumplían con los criterios, 13 resultaron en desistimiento de cupo y 11 en el no cumplimiento de criterios para el ingreso a Casa Refugio. 
Las 38 solicitudes de cupo que cumplieron con los criterios de ingreso, conllevaron la acogida de 90 personas nuevas, entre las cuales se encontraban 39 mujeres adultas y adultas mayores víctimas de violencia y 51 niños, niñas y adolescentes. Durante el mes de mayo estuvieron acogidas un total de 227 personas (mujeres víctimas de violencia y personas a cargo) en las Casas Refugio.  </t>
  </si>
  <si>
    <t xml:space="preserve">En el periodo de enero a mayo de 2025 se recibieron 265 solicitudes de cupo (mujeres víctimas de violencia y personas a cargo) en el correo institucional de Casas Refugio, de las cuales se aceptaron y se realizaron los trámites de ingreso para 199  solicitudes al evidenciar que cumplían con los criterios, 42 resultaron en desistimiento de cupo y 24 no cumplieron con los criterios para el ingreso a Casa Refugio. 
Las 199 solicitudes de cupo que cumplieron con los criterios de ingreso, conllevaron la acogida de 426  personas nuevas, entre las cuales se encontraban 200 mujeres adultas víctimas de violencia y 226 niños, niñas, adolescentes y personas de sus grupos familiares. </t>
  </si>
  <si>
    <t>Logros: En el mes de mayo se recibieron 62 solicitudes de cupo (mujeres víctimas de violencia y personas a cargo) en el correo institucional de Casas Refugio, de las cuales se aceptaron y se realizaron los trámites de ingreso para 38 solicitudes al evidenciar que cumplían con los criterios, 13 resultaron en desistimiento de cupo y 11 en el no cumplimiento de criterios para el ingreso a Casa Refugio.
En el periodo de enero a mayo de 2025 se recibieron 265 solicitudes de cupo (mujeres víctimas de violencia y personas a cargo) en el correo institucional de Casas Refugio, de las cuales se aceptaron y se realizaron los trámites de ingreso para 199 solicitudes al evidenciar que cumplían con los criterios, a través de 6 Casas Refugio; 42 resultaron en desistimiento de cupo para el ingreso a Casa Refugio y 24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</si>
  <si>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mayo se brindó acogida a 90  personas nuevas (mujeres víctimas de violencia y personas a cargo) que cumplieron los criterios de ingreso a las Casas Refugio, de las cuales 39 fueron mujeres adultas y adultas mayores, 7 adolescente, 34 niñas y niños y 10 bebés. Bajo ese marco, en abril estuvieron acogidas un total de 227  personas en la Estrategia de Casas Refugio en sus tres Modelos: Tradicional, Intermedio y Rural.
En el periodo de enero a mayo de 2025 se brindó acogida a 426 personas nuevas (mujeres víctimas de violencia y personas a cargo) que cumplieron los criterios de ingreso a las Casas Refugio, de las cuales 200 son mujeres adultas y adultas mayores, 32 adolescentes, 144 niñas y niños y 50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</si>
  <si>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https://secretariadistritald-my.sharepoint.com/:f:/g/personal/devaj_sdmujer_gov_co/EgR35VaHoQ5NvHCK3ZvmevcBA2vKHEF7c9mUoCjp5CzB4w?e=N1Uk1Y</t>
  </si>
  <si>
    <t>https://secretariadistritald-my.sharepoint.com/:f:/g/personal/devaj_sdmujer_gov_co/ErYoPzVeLRZKnJ1qs3RVWI4BNFbgUs0fIV_HHGZPL7Vwkg?e=rqOFAq</t>
  </si>
  <si>
    <t>Con corte al mes de mayo se dio cumplimiento a la operación de la Estrategia Casas Refugio a través del funcionamiento de 6 casas, 4 en el Modelo de Atención Tradicional, 1 del Modelo Intermedio y 1 de la Modelo Rural.</t>
  </si>
  <si>
    <t xml:space="preserve">En el periodo entre enero a mayo de 2025 ingresaron un total de 426 personas nuevas en las Casas Refugio, de las cuales 200 fueron mujeres adultas víctimas de violencia y 226 niños, niñas, adolescentes de sus sistemas familiares dependientes. </t>
  </si>
  <si>
    <t>https://secretariadistritald-my.sharepoint.com/:f:/g/personal/devaj_sdmujer_gov_co/ElltwNC45QxLuV5kpzOiKpEByQM-jOSJAy5thGFDTGuMPQ?e=WR5jpo</t>
  </si>
  <si>
    <t>Durante el mes de mayo ingresaron un total de 90 personas nuevas en las Casas Refugio, de las cuales 39 fueron mujeres adultas y adulta mayor víctimas de violencia y 51 niños, niñas, adolescentes de sus sistemas familiares dependientes.
En el periodo entre enero a mayo de 2025 ingresaron un total de 426  personas nuevas en las Casas Refugio, de las cuales 200 fueron mujeres adultas y adulta mayor víctimas de violencia y 226 niños, niñas, adolescentes de sus sistemas familiares dependientes.
No se presentaron retrasos.</t>
  </si>
  <si>
    <t>En mayo se llevaron a cabo 15 espacios técnicos con las Alcaldías Locales donde se avanzó en la definición de fechas y agendas para las segundas sesiones del año de los Consejos Locales de Seguridad para las Mujeres, así se realizaron 3 sesiones de los Consejos en las localidades de: Bosa, Antonio Nariño y Rafael Uribe. Se realizaron 17 encuentros con las entidades locales para la concertación y formulación de las estrategias de prevención de violencias contra las mujeres de los Planes Locales de Seguridad para las Mujeres 2025. Se realizaron 52  acciones de prevención de violencias contra las mujeres en el espacio público y 15 mesas de trabajo para la prevención del delito de feminicidio.</t>
  </si>
  <si>
    <t>Entre enero y mayo se llevaron a cabo 52 espacios técnicos con las Alcaldías Locales donde se avanzó en la definición de fechas y agendas para las primeras sesiones del año de los Consejos Locales de Seguridad para las Mujeres, así se realizaron las 20 sesiones de los CLSM, dando por culminada la primera ronda el año y dando inicio a la segunda.  Se realizaron 58 encuentros con las entidades locales para la concertación y formulación de las estrategias de prevención de violencias contra las mujeres de los Planes Locales de Seguridad para las Mujeres 2025. Se realizaron 135 acciones de prevención de violencias contra las mujeres en el espacio público y 48 mesas de trabajo para la prevención del delito de feminicidio.</t>
  </si>
  <si>
    <t>Logros: En mayose realizaron 15 espacios técnicos con las Alcaldías Locales de: Usaquén, Chapinero, Santa Fe, San Cristóbal, Usme, Tunjuelito, Bosa, Kennedy, Suba, Barrios Unidos, Teusaquillo, Los Mártires, Puente Aranda, La Candelaria y Ciudad Bolívar, donde se definieron las fechas y agendas de las segundas sesiones del año de los Consejos Locales de Seguridad para las Mujeres, las cuales se programaron para mayo y junio con base en la agenda propuesta por parte de la SDMujer.
Con corte al mes de mayo se realizaron 52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</si>
  <si>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mayo se realizaron 17 encuentros con las entidades locales para la concertación y formulación de los compromisos y estrategias de prevención de violencias contra las mujeres de los Planes Locales de Seguridad para las Mujeres de: Usaquén, Santa Fe, San Cristóbal, Usme, Tunjuelito, Bosa, Kennedy, Fontibón, Engativá, Suba, Barrios Unidos, Teusaquillo, Los Mártires, Puente Aranda, La Candelaria, Rafael Uribe U., y Ciudad Bolívar.
Con corte al mes de mayo se realizaron 58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</si>
  <si>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mayo se avanzó en el desarrollo de 52 acciones de prevención de violencias contra las mujeres en el espacio y transporte público en las localidades de: Usaquén, Chapinero, Santa Fe, San Cristóbal, Usme, Tunjuelito, Bosa, Fontibón, Engativá, Barrios Unidos, Teusaquillo, Antonio Nariño, Puente Aranda, La Candelaria, Rafael Uribe U., y Ciudad Bolívar.
Con corte al mes de mayo se realizaron 135 actividades de prevención de violencias contra las mujeres en el espacio y transporte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</si>
  <si>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mayo se avanzó en el desarrollo de 15 Mesas de Trabajo para la  prevención del delito de feminicidio en las localidades de: Usaquén, San Cristóbal, Usme, Tunjuelito, Bosa, Kennedy, Fontibón, Engativá, Barrios Unidos, Teusaquillo, Los Mártires, Puente Aranda, La Candelaria, Rafael Uribe U., y Ciudad Bolívar. 
Con corte al mes de mayo se desarrollaron 48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</si>
  <si>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https://secretariadistritald-my.sharepoint.com/:f:/g/personal/devaj_sdmujer_gov_co/EhMs-ZmEp0ROvACzv7szQGMBUolVcjD64OMNtyDU55YBvA?e=fQjSMC</t>
  </si>
  <si>
    <t>https://secretariadistritald-my.sharepoint.com/:f:/g/personal/devaj_sdmujer_gov_co/Ek3qkM4xHB5BtRDX0MJTTRQBAMg2JWwIimmmdBAa6SaLoQ?e=ynx5PS</t>
  </si>
  <si>
    <t>https://secretariadistritald-my.sharepoint.com/:f:/g/personal/devaj_sdmujer_gov_co/EuNLWrePFCxLrdsMcXQme_EBc5RZ_fvw04NdWdznmAY0sQ?e=fYoIyk</t>
  </si>
  <si>
    <t>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 de Empoderamiento e Incidencia.
Sensibilización sobre el derecho a una vida libre de violencias y la  Ruta única de atención a mujeres víctimas de violencias y en riesgo de feminicidio con ciudadanas de las localidades. 
Jornadas de conmemoración del 28 de mayo  - Día de la salud plena de las mujeres 
Jornadas para la apropiación del espacio público por parte de las mujeres. (Bicirodadas, Murales)
Jornadas de difusión de la Ruta de atención a mujeres víctimas de violencias y en riesgo de feminicidio 
Mega Tomas Mujer y Género de TM
Jornadas de sensibilización sobre el derecho a una vida libre de violencias en IED.
Mesas de trabajo para la formulación de los PLSM con entidades y ciudadanas. 
Mesas de concertación Presupuestos Participativos
Acompañamiento Encuentros Comunitarios de la MEBOG
Sensibilización sobre el Derecho a una vida libre de violencias  con redes comunitarias y organizaciones de mujeres.
Jornadas de sensibilización sobre el derecho a una vida libre de violencias y difusión de la Ruta única de atención a mujeres víctimas de violencias y en riesgo de feminicidio en el marco de la estrategia Redes Seguras para las Mujeres (Suba).  
Jornadas de prevención de violencias en el marco del Día de la madre en zonas de rumba y centros comerciales. 
Jornadas de conmemoración por el día nacional por la dignidad de las mujeres víctimas de violencia sexual en Colombia</t>
  </si>
  <si>
    <r>
      <rPr>
        <sz val="11"/>
        <color rgb="FF000000"/>
        <rFont val="Arial"/>
        <family val="2"/>
      </rPr>
      <t xml:space="preserve">Logros: De acuerdo con los registros del Simisional 2.0. En el mes de mayo fueron contestados, analizados o gestionados 697 incidentes por la AgenciaMuj de los códigos de tipificación priorizados.
De estos, 182 incidentes fueron no procedentes (incluye el estado No procedente y Sin información), 515 fueron direccionados a equipos de la SDMujer para atención post-evento y en emergencia. Se desarrollaron 2  espacios de construcción y articulación conjunta con el C4, en el cual se adelantó seguimiento a la operación con el fin de fortalecer la respuesta de gestión y atención de los incidentes, También, se enviaron correos electrónicos en los cuales se adelantó seguimiento a la operación. Entre los temas trabajados se retomó: Avances en herramienta de georeferenciación y transferencia de voz.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</si>
  <si>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mayo se recepcionaron y gestionaron 215 incidentes con código de tipificación 204-Tentativa de Feminicidio priorizado para la atención en urgencia/emergencia a través de la móvil mujer de la AgenciaMuj bajo un esquema de duplas psico jurídicas.
De estos, se realizaron 132 orientaciones psico-jurídicas efectivas  y se gestionaron 83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</si>
  <si>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https://secretariadistritald-my.sharepoint.com/:f:/g/personal/devaj_sdmujer_gov_co/EthGQwR7ZHlMiztTumT9m2sB6_mn2Uhj0Ax-l_m09-Rf0A?e=TksE6v</t>
  </si>
  <si>
    <t>https://secretariadistritald-my.sharepoint.com/:f:/g/personal/devaj_sdmujer_gov_co/EkoH5PuAu-dHrnICJwPTEPcBvs2FBwlTsCQeKj004lw6uQ?e=8b0ELP</t>
  </si>
  <si>
    <t xml:space="preserve">De acuerdo con los registros del Simisional 2.0. Durante el mes de mayo se recepcionaron y gestionaron 215 incidentes con código de tipificación 204-Tentativa de Feminicidio priorizado para la atención en urgencia/emergencia a través de la móvil mujer de la AgenciaMuj bajo un esquema de duplas psico jurídicas. 
De estos, se realizaron 132 orientaciones psico-jurídicas efectivas y se gestionaron 83 incidentes como intento fallido de contacto. </t>
  </si>
  <si>
    <t>Con corte al mes de mayo se recepcionaron y gestionaron 993 incidentes con código de tipificación 204-Tentativa de Feminicidio priorizado para la atención en urgencia/emergencia a través de la móvil mujer de la AgenciaMuj bajo un esquema de duplas psico jurídicas. De estos incidentes 530 incidentes fueron orientaciones psico-jurídicas efectivas y 463 fueron casos gestionados con Contacto Inicial fallido.</t>
  </si>
  <si>
    <t>En mayo de 2025 el Sistema Articulado de Alertas Tempranas-SAAT hizo seguimiento socio jurídico y psicosocial a 320 casos de mujeres en riesgo de feminicidio, según remisiones externas del Instituto Nacional de Medicina Legal y Ciencias Forenses. Así mismo, impulsó 39 acciones de coordinación interinstitucional para aportar a la garantía de los derechos de las mujeres en riesgo de feminicidio.</t>
  </si>
  <si>
    <t>https://secretariadistritald-my.sharepoint.com/:f:/g/personal/devaj_sdmujer_gov_co/EjD2uczMpkRFt-nlyBiBrkQBg7MLMmimEVTODLdF4ea8Gg?e=bm0MTZ</t>
  </si>
  <si>
    <t xml:space="preserve">
De acuerdo con los datos arrojados por el Simisional 2.0, así como los datos que suministró la Dirección de Gestión de Conocimiento en cuanto a la matriz de efectividad proporcionada, en el mes de mayo  se realizaron 3.656 atenciones efectivas a través de la Línea Púrpura Distrital "Mujeres que escuchan mujeres" </t>
  </si>
  <si>
    <t xml:space="preserve">
De acuerdo con los datos arrojados por el Simisional 2.0, así como los datos que suministró la Dirección de Gestión de Conocimiento en cuanto a la matriz de efectividad proporcionada, con corte al mes de mayo  se realizaron 17.563  atenciones efectivas a través de la Línea Púrpura Distrital "Mujeres que escuchan mujeres" </t>
  </si>
  <si>
    <t>Entre enero y mayo de 2025 el Sistema Articulado de Alertas Tempranas-SAAT hizo seguimiento jurídico y psicosocial a 1140 mujeres en riesgo de feminicidio, valoradas por el Instituto Nacional de Medicina Legal y Ciencias Forenses-INMLCF e identificadas por los equipos de atención de la Secretaría Distrital de la Mujer. Así mismo, impulsó 99 acciones de coordinación interinstitucional para aportar a la garantía de los derechos de las mujeres en riesgo de feminicidio.</t>
  </si>
  <si>
    <t>Logro: en mayo de 2025 el Sistema Articulado de Alertas Tempranas-SAAT hizo seguimiento socio jurídico y psicosocial a 320 casos de mujeres en riesgo de feminicidio, según remisiones externas del Instituto Nacional de Medicina Legal y Ciencias Forenses.
Beneficio: impulsar acciones para prevenir la materialización del delito de feminicidio en contra de las mujeres víctimas de violencias; a través del seguimiento sociojurídico y psicosocial brindado por la entidad.
Retraso: en el periodo no se registraron retrasos.
Alternativa de solución: no aplica.</t>
  </si>
  <si>
    <t>Logro: en mayo de 2025 se hizo seguimiento a 5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</si>
  <si>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mayo de 2025 se realizaron 39 acciones reforzadas de articulación interinstitucional de 20 casos de mujeres en riesgo de feminicidio atendidas por el equipo SAAT. Las entidades a las que se enviaron casos fueron: FGN (19 solicitudes); Policía Bogotá (2 solicitudes); Comisarías de Familia (4 solicitudes); entes territoriales (11 solicitudes); Ministerio Público y otras entidades (3 solicitudes).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</si>
  <si>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https://secretariadistritald-my.sharepoint.com/:f:/g/personal/devaj_sdmujer_gov_co/EuIWwF7QPlNKiDdMK4vcIR4Bq0C6gpOMV2-zqHWfiRnr8A?e=BK67Wc</t>
  </si>
  <si>
    <t>https://secretariadistritald-my.sharepoint.com/:f:/g/personal/devaj_sdmujer_gov_co/Ei209tt9ms1IqKuPiFml-m8By_CMEHFJCZQzevkcQYbxMg?e=71gKac</t>
  </si>
  <si>
    <t>https://secretariadistritald-my.sharepoint.com/:f:/g/personal/devaj_sdmujer_gov_co/EqHMUIqGgplBm4tTNiNr7PsBaFpVqXgiTZpeII7Vli8wzQ?e=rdXO9k</t>
  </si>
  <si>
    <t>Logros: Durante el mes de mayo se realizaron 39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de las áreas de atención y lineamientos frente a casos particulares de personas acogidas. 
En el periodo de enero a mayo de 2025 se realizaron 123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</si>
  <si>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 xml:space="preserve">
De acuerdo con los datos arrojados por el Simisional 2.0, así como los datos que suministró la Dirección de Gestión de Conocimiento en cuanto a la matriz de efectividad proporcionada, en el mes de junio  se realizaron 3.403 atenciones efectivas a través de la Línea Púrpura Distrital "Mujeres que escuchan mujeres" </t>
  </si>
  <si>
    <t xml:space="preserve">
De acuerdo con los datos arrojados por el Simisional 2.0, así como los datos que suministró la Dirección de Gestión de Conocimiento en cuanto a la matriz de efectividad proporcionada, con corte al mes de junio  se realizaron 20.966  atenciones efectivas a través de la Línea Púrpura Distrital "Mujeres que escuchan mujeres" </t>
  </si>
  <si>
    <t>De acuerdo con los datos arrojados por el Simisional 2.0, así como los datos que suministró la Dirección de Gestión de Conocimiento en cuanto a la matriz de efectividad proporcionada, durante el mes de junio se realizaron 3.403 atenciones efectivas a través de la Línea Púrpura Distrital "Mujeres que escuchan mujeres".
De acuerdo con los datos arrojados por el Simisional 2.0, así como los datos que suministró la Dirección de Gestión de Conocimiento en cuanto a la matriz de efectividad proporcionada, con corte al mes de junio se realizaron 20.966 atenciones efectivas a través de la Línea Púrpura Distrital "Mujeres que escuchan mujeres"</t>
  </si>
  <si>
    <t>Logros: Durante el mes de mayo  se realizaron un total de 2.718   intervenciones de las cuales 522 fue atención psicosocial, 29 intervención en crisis, 135 orientación e información general, 440 orientaciones en rutas de atención, 17 orientación en salud, 224 orientaciónes jurídicas, 3 primeros auxilios psicológicos y 1.348 otras intervenciones; a mujeres de acuerdo con las necesidades y demandas,  así como los hechos victimizantes. 
Nota: Una atención brindada puede tener más de un tipo de intervención
Con corte al mes de mayo se realizaron un total de 14.559 intervenciones de las cuales 2.754 fue atención psicosocial, 120 intervención en crisis, 896 orientación e información general, 2.363 orientaciones en rutas de atención, 47 orientación en salud, 1.134 orientaciónes jurídicas, 14 primeros auxilios psicológicos y 7.231 otras intervenciones; a mujeres de acuerdo con las necesidades y demandas,  así como los hechos victimizantes.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</si>
  <si>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mayo se realizaron un total de 1.481 seguimientos, de estos 1.173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308 corresponden a seguimientos fallidos. (seguimientos de Bogotá, Alertantes y canal WhatsApp)
Con corte al mes de mayo se realizaron un total de 7.173, de estos 5.404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1.769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</si>
  <si>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Logros: Durante el mes de jun io se realizaron un total de 1.464 seguimientos, de estos 1.136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328 corresponden a seguimientos fallidos. (seguimientos de Bogotá, Alertantes y canal WhatsApp)
Con corte al mes de junio se realizaron un total de 8.637, de estos 6.540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2.097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</si>
  <si>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De acuerdo con los registros del Simisional 2.0. Durante el mes de junio de 2025, las Duplas de Atención Psicosocial realizaron un total de 401 atenciones, de las cuales 107 corresponden a primeras atenciones y 294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</si>
  <si>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30 de junio de 2025, las Duplas de Atención Psicosocial realizaron un total de 1416 atenciones, de las cuales 411 corresponden a primeras atenciones y 1005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</si>
  <si>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Logros: De acuerdo con los registros del Simisional 2.0. Durante el mes de junio de 2025, las Duplas de Atención Psicosocial realizaron un total de 401 atenciones, de las cuales 107 corresponden a primeras atenciones y 294 a seguimientos efectivos
Con corte al mes de junio se han realizado 1.416 atenciones por parte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lo que permitió para ellas sentirse escuchadas y orientadas durante las situaciones críticas o aquellas en las que manifiestan impactos psicosociales generados por las violencias.
Retrasos y alternativas de solución: Durante el mes de junio no se reportaron retrasos en los procesos de atención psicosocial.</t>
  </si>
  <si>
    <t xml:space="preserve">Logros: Durante el mes de junio de 2025, las Duplas de Atención Psicosocial realizaron un total de 294 seguimientos efectivos. Esto posibilitó la construcción de escenarios de confianza institucional con las ciudadanas para afrontar las situaciones de violencias sufridas y permanecer en los procesos de activación de ruta, solicitud de medidas de protección, consolidación y fortalecimiento de redes de apoyo.  
Con corte al mes de junio se han realizado 1005 seguimientos efectivos por parte de las duplas psicosociales.
Beneficios: A través de los seguimientos fue posible ampliar la comprensión de las violencias y riesgo asoaciados a estas, vividas por las mujeres y con base en ello se determinó el plan de acción y las acciones prioritarias necesarias en cada caso.
Retrasos: Durante el mes de junio no se reportaron retrasos en los procesos de seguimiento a la ciudadanas víctimas de violencias atendidas por las Duplas de Atención Psicosocial. </t>
  </si>
  <si>
    <t>Durante el mes de junio de 2025, las Duplas de Atención Psicosocial realizaron un total de 401 atenciones, de las cuales 107 corresponden a primeras atenciones y 294 a seguimientos efectivos. El proceso de orientación, atención y acompañamiento psicosocial facilitado por las profesionales aportó al reconocimiento de las violencias y a la garantía del derecho de las mujeres a una vida libre de las mismas. 
Con corte al mes de junio se han realizado 1416 atenciones por parte de las Duplas Psicosociales</t>
  </si>
  <si>
    <t>Durante el mes de junio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</si>
  <si>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los meses de enero a  junio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</si>
  <si>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Durante el mes de junio se recibieron 39 solicitudes de cupo (mujeres víctimas de violencia con personas a cargo) en el correo institucional de Casas Refugio, de las cuales se aceptaron y se realizaron los trámites de ingreso para 32 solicitudes al evidenciar que cumplían con los criterios, 2 resultaron en desistimiento de cupo y 5 en el no cumplimiento de criterios para el ingreso a Casa Refugio. 
Las 32 solicitudes de cupo que cumplieron con los criterios de ingreso, conllevaron la acogida de 66  personas nuevas, entre las cuales se encontraban 32  mujeres adultas y adultas mayores víctimas de violencia y 34 niños, niñas y adolescentes. Durante el mes de junio estuvieron acogidas un total de 165 personas (mujeres víctimas de violencia y personas a cargo) en las Casas Refugio.  </t>
  </si>
  <si>
    <t xml:space="preserve">En el periodo de enero a junio de 2025 se recibieron 304 solicitudes de cupo (mujeres víctimas de violencia y personas a cargo) en el correo institucional de Casas Refugio, de las cuales se aceptaron y se realizaron los trámites de ingreso para 231  solicitudes al evidenciar que cumplían con los criterios, 44 resultaron en desistimiento de cupo y 29 no cumplieron con los criterios para el ingreso a Casa Refugio. 
Las 231 solicitudes de cupo que cumplieron con los criterios de ingreso, conllevaron la acogida de 492  personas nuevas, entre las cuales se encontraban 232  mujeres adultas víctimas de violencia y 260 niños, niñas, adolescentes y personas de sus grupos familiares. </t>
  </si>
  <si>
    <t>Logros: En el mes de junio se recibieron 39 solicitudes de cupo (mujeres víctimas de violencia y personas a cargo) en el correo institucional de Casas Refugio, de las cuales se aceptaron y se realizaron los trámites de ingreso para 32 solicitudes al evidenciar que cumplían con los criterios, 2 resultaron en desistimiento de cupo y 5 en el no cumplimiento de criterios para el ingreso a Casa Refugio.
En el periodo de enero a  junio de 2025 se recibieron 304 solicitudes de cupo (mujeres víctimas de violencia y personas a cargo) en el correo institucional de Casas Refugio, de las cuales se aceptaron y se realizaron los trámites de ingreso para 231 solicitudes al evidenciar que cumplían con los criterios, a través de 6 Casas Refugio; 44 resultaron en desistimiento de cupo para el ingreso a Casa Refugio y 29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</si>
  <si>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junio se brindó acogida a 66  personas nuevas (mujeres víctimas de violencia y personas a cargo) que cumplieron los criterios de ingreso a las Casas Refugio, de las cuales 32  fueron mujeres adultas y adultas mayores, 3 adolescente, 25 niñas y niños y 6 bebés. Bajo ese marco, en junio estuvieron acogidas un total de 165  personas en la Estrategia de Casas Refugio en sus tres Modelos: Tradicional, Intermedio y Rural.
En el periodo de enero a junio de 2025 se brindó acogida a 492 personas nuevas (mujeres víctimas de violencia y personas a cargo) que cumplieron los criterios de ingreso a las Casas Refugio, de las cuales 232 son mujeres adultas y adultas mayores, 35 adolescentes, 169 niñas y niños y 56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</si>
  <si>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Con corte al mes de junio se dio cumplimiento a la operación de la Estrategia Casas Refugio a través del funcionamiento de 6 casas, 4 en el Modelo de Atención Tradicional, 1 del Modelo Intermedio y 1 de la Modelo Rural.</t>
  </si>
  <si>
    <t xml:space="preserve">En el periodo entre enero a junio de 2025 ingresaron un total de 492 personas nuevas en las Casas Refugio, de las cuales 232 fueron mujeres adultas víctimas de violencia y 260 niños, niñas, adolescentes de sus sistemas familiares dependientes. </t>
  </si>
  <si>
    <t>Durante el mes de junio ingresaron un total de 66 personas nuevas en las Casas Refugio, de las cuales 32 fueron mujeres adultas y adulta mayor víctimas de violencia y 34 niños, niñas, adolescentes de sus sistemas familiares dependientes.
En el periodo entre enero a junio de 2025 ingresaron un total de 492 personas nuevas en las Casas Refugio, de las cuales 232 fueron mujeres adultas y adulta mayor víctimas de violencia y 260 niños, niñas, adolescentes de sus sistemas familiares dependientes.
No se presentaron retrasos.</t>
  </si>
  <si>
    <t xml:space="preserve">De acuerdo con los registros del Simisional 2.0. Durante el mes de junio se recepcionaron y gestionaron 154 incidentes con código de tipificación 204-Tentativa de Feminicidio priorizado para la atención en urgencia/emergencia a través de la móvil mujer de la AgenciaMuj bajo un esquema de duplas psico jurídicas. 
De estos, se realizaron 83 orientaciones psico-jurídicas efectivas y se gestionaron 71 incidentes como intento fallido de contacto. </t>
  </si>
  <si>
    <t>Con corte al mes de junio se recepcionaron y gestionaron 1147 incidentes con código de tipificación 204-Tentativa de Feminicidio priorizado para la atención en urgencia/emergencia a través de la móvil mujer de la AgenciaMuj bajo un esquema de duplas psico jurídicas. De estos incidentes 613 incidentes fueron orientaciones psico-jurídicas efectivas y 534 fueron casos gestionados con Contacto Inicial fallido.</t>
  </si>
  <si>
    <r>
      <rPr>
        <sz val="11"/>
        <color rgb="FF000000"/>
        <rFont val="Arial"/>
        <family val="2"/>
      </rPr>
      <t xml:space="preserve">Logros: De acuerdo con los registros del Simisional 2.0. En el mes de junio fueron contestados, analizados o gestionados 698 incidentes por la AgenciaMuj de los códigos de tipificación priorizados.
De estos, 186 incidentes fueron no procedentes (incluye el estado No procedente y Sin información), 512 fueron direccionados a equipos de la SDMujer para atención post-evento y en emergencia. Se desarrollaron 2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códigos de disposición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</si>
  <si>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junio se recepcionaron y gestionaron 154 incidentes con código de tipificación 204-Tentativa de Feminicidio priorizado para la atención en urgencia/emergencia a través de la móvil mujer de la AgenciaMuj bajo un esquema de duplas psico jurídicas.
De estos, se realizaron 83 orientaciones psico-jurídicas efectivas  y se gestionaron 71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</si>
  <si>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r>
      <t>Logros: Durante el mes de junio se llevaron a cabo 92</t>
    </r>
    <r>
      <rPr>
        <sz val="11"/>
        <color rgb="FFFF0000"/>
        <rFont val="Arial"/>
        <family val="2"/>
      </rPr>
      <t xml:space="preserve">  </t>
    </r>
    <r>
      <rPr>
        <sz val="11"/>
        <color theme="1"/>
        <rFont val="Arial"/>
        <family val="2"/>
      </rPr>
      <t>reuniones de apoyo a la supervisión administrativa, financiera y contable con los operadores de las 6 Casas Refugio que operaron durante el mes, sobre temas como: revisión de insumos, inventario y gastos.
En el periodo de enero a junio de 2025 se llevaron a cabo 416</t>
    </r>
    <r>
      <rPr>
        <sz val="11"/>
        <color rgb="FFFF0000"/>
        <rFont val="Arial"/>
        <family val="2"/>
      </rPr>
      <t xml:space="preserve">  </t>
    </r>
    <r>
      <rPr>
        <sz val="11"/>
        <color theme="1"/>
        <rFont val="Arial"/>
        <family val="2"/>
      </rPr>
      <t>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r>
  </si>
  <si>
    <t>https://secretariadistritald-my.sharepoint.com/:f:/g/personal/devaj_sdmujer_gov_co/Er1Pf8t-CdpJrFHIw741V7gBWbEx_GF2n57Y5U_5431jeQ?e=yYhksv</t>
  </si>
  <si>
    <t>https://secretariadistritald-my.sharepoint.com/:f:/g/personal/devaj_sdmujer_gov_co/Ekew0vlTSxBIlp1NB7u4NwwBsFsTuLqiGx4AjRwLqATZzA?e=0bJNPj</t>
  </si>
  <si>
    <t>https://secretariadistritald-my.sharepoint.com/:f:/g/personal/devaj_sdmujer_gov_co/EpX9PS87rsdKhER0Zdt9ihIB0QPcII5Bf3Qha7AdziKplg?e=HPUwOg</t>
  </si>
  <si>
    <t>https://secretariadistritald-my.sharepoint.com/:f:/g/personal/devaj_sdmujer_gov_co/EhKwzbIEfRRMnWG6SXi6U64BrpxOWwgIZJrI0DwmwmF7-w?e=RbhpOn</t>
  </si>
  <si>
    <t>https://secretariadistritald-my.sharepoint.com/:f:/g/personal/devaj_sdmujer_gov_co/EhyDoeZypkNHqXGKjGP88LcBM0TOBKSexvMfo7lyEGJkdg?e=FmhJEo</t>
  </si>
  <si>
    <t>https://secretariadistritald-my.sharepoint.com/:f:/g/personal/devaj_sdmujer_gov_co/EpqLTDEmNe1Cg1x6uVjPCLMBR00v6sSG7RFKVyYe28y4gw?e=6vKbBK</t>
  </si>
  <si>
    <t>https://secretariadistritald-my.sharepoint.com/:f:/g/personal/devaj_sdmujer_gov_co/Eir4jCpH7phPtSzkFJG1_RcBEmZDygHt19GF6anFK0qThg?e=IYR6Ls</t>
  </si>
  <si>
    <t>https://secretariadistritald-my.sharepoint.com/:f:/g/personal/devaj_sdmujer_gov_co/Eo7Ymirrh0dAu26a2Mmgs6MBjwvVvOn5rJ7P20Kyi4rf1g?e=gZFvZS</t>
  </si>
  <si>
    <t>https://secretariadistritald-my.sharepoint.com/:f:/g/personal/devaj_sdmujer_gov_co/Erpd3K3IHzhPk4DHLgUKp7UBCt4JBr70pjghQuNIh-aDRA?e=5ao7WY</t>
  </si>
  <si>
    <t>https://secretariadistritald-my.sharepoint.com/:f:/g/personal/devaj_sdmujer_gov_co/EgVBl8r1zehCtPCnzmITqAIBxjtZiFe0kY7sYss2fsAX9g?e=kI8xIs</t>
  </si>
  <si>
    <r>
      <t xml:space="preserve">En el mes de junio para la prevención y atención de violencias contra las mujeres en el espacio y transporte público:
- Se brindaron </t>
    </r>
    <r>
      <rPr>
        <b/>
        <sz val="11"/>
        <color theme="1"/>
        <rFont val="Arial"/>
        <family val="2"/>
      </rPr>
      <t xml:space="preserve">276 </t>
    </r>
    <r>
      <rPr>
        <sz val="11"/>
        <color theme="1"/>
        <rFont val="Arial"/>
        <family val="2"/>
      </rPr>
      <t xml:space="preserve">atenciones psico-jurídicas en dupla a mujeres víctimas de violencias en el espacio y el transporte público, de las cuales </t>
    </r>
    <r>
      <rPr>
        <b/>
        <sz val="11"/>
        <color theme="1"/>
        <rFont val="Arial"/>
        <family val="2"/>
      </rPr>
      <t>69</t>
    </r>
    <r>
      <rPr>
        <sz val="11"/>
        <color theme="1"/>
        <rFont val="Arial"/>
        <family val="2"/>
      </rPr>
      <t xml:space="preserve"> fueron nuevas atenciones y </t>
    </r>
    <r>
      <rPr>
        <b/>
        <sz val="11"/>
        <color theme="1"/>
        <rFont val="Arial"/>
        <family val="2"/>
      </rPr>
      <t>207</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</si>
  <si>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junio para la prevención y atención de violencias contra las mujeres en el espacio y transporte público:
- Se brindaron </t>
    </r>
    <r>
      <rPr>
        <b/>
        <sz val="11"/>
        <color theme="1"/>
        <rFont val="Arial"/>
        <family val="2"/>
      </rPr>
      <t xml:space="preserve">974 </t>
    </r>
    <r>
      <rPr>
        <sz val="11"/>
        <color theme="1"/>
        <rFont val="Arial"/>
        <family val="2"/>
      </rPr>
      <t xml:space="preserve">atenciones psico-jurídicas en dupla a mujeres víctimas de violencias en el espacio y el transporte público, de las cuales </t>
    </r>
    <r>
      <rPr>
        <b/>
        <sz val="11"/>
        <color theme="1"/>
        <rFont val="Arial"/>
        <family val="2"/>
      </rPr>
      <t>243</t>
    </r>
    <r>
      <rPr>
        <sz val="11"/>
        <color theme="1"/>
        <rFont val="Arial"/>
        <family val="2"/>
      </rPr>
      <t xml:space="preserve"> fueron nuevas atenciones y </t>
    </r>
    <r>
      <rPr>
        <b/>
        <sz val="11"/>
        <color theme="1"/>
        <rFont val="Arial"/>
        <family val="2"/>
      </rPr>
      <t>731</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(24)</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</si>
  <si>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Logros: En el mes de junio se brindaron </t>
    </r>
    <r>
      <rPr>
        <b/>
        <sz val="11"/>
        <rFont val="Arial"/>
        <family val="2"/>
      </rPr>
      <t>276</t>
    </r>
    <r>
      <rPr>
        <sz val="11"/>
        <rFont val="Arial"/>
        <family val="2"/>
      </rPr>
      <t xml:space="preserve"> atenciones psico-jurídicas en dupla a mujeres víctimas de violencias en el espacio y el transporte público, de las cuales </t>
    </r>
    <r>
      <rPr>
        <b/>
        <sz val="11"/>
        <rFont val="Arial"/>
        <family val="2"/>
      </rPr>
      <t>69</t>
    </r>
    <r>
      <rPr>
        <sz val="11"/>
        <rFont val="Arial"/>
        <family val="2"/>
      </rPr>
      <t xml:space="preserve"> fueron nuevas atenciones y </t>
    </r>
    <r>
      <rPr>
        <b/>
        <sz val="11"/>
        <rFont val="Arial"/>
        <family val="2"/>
      </rPr>
      <t>207</t>
    </r>
    <r>
      <rPr>
        <sz val="11"/>
        <rFont val="Arial"/>
        <family val="2"/>
      </rPr>
      <t xml:space="preserve"> seguimientos efectivos. Dichas atenciones incluyeron primeros acercamientos, orientaciones y seguimientos a los casos de mujeres que requirieron acompañamiento integral.
Con corte al mes de junio las Duplas Psico-Jurídicas han realizado un total de </t>
    </r>
    <r>
      <rPr>
        <b/>
        <sz val="11"/>
        <rFont val="Arial"/>
        <family val="2"/>
      </rPr>
      <t>974</t>
    </r>
    <r>
      <rPr>
        <sz val="11"/>
        <rFont val="Arial"/>
        <family val="2"/>
      </rPr>
      <t xml:space="preserve"> atenciones psico-jurídicas en dupla a mujeres víctimas de violencias en el espacio y el transporte público, de las cuales </t>
    </r>
    <r>
      <rPr>
        <b/>
        <sz val="11"/>
        <rFont val="Arial"/>
        <family val="2"/>
      </rPr>
      <t>243</t>
    </r>
    <r>
      <rPr>
        <sz val="11"/>
        <rFont val="Arial"/>
        <family val="2"/>
      </rPr>
      <t xml:space="preserve"> fueron primeras atenciones y </t>
    </r>
    <r>
      <rPr>
        <b/>
        <sz val="11"/>
        <rFont val="Arial"/>
        <family val="2"/>
      </rPr>
      <t>731</t>
    </r>
    <r>
      <rPr>
        <sz val="11"/>
        <rFont val="Arial"/>
        <family val="2"/>
      </rPr>
      <t xml:space="preserve"> seguimientos efectivos.
Reporte diferenciado:
Nuevas atenciones en Transporte Público: 11
Seguimiento efectivos en Transporte Público: 34
Nuevas atenciones en Espacio Público: 58
Seguimiento efectivos en Espacio Público: 173
Con corte al mes de junio se han realizado en reporte diferenciado:
Nuevas atenciones en Transporte Público: 65
Seguimiento efectivos en Transporte Público: 145
Nuevas atenciones en Espacio Público: 171
Seguimiento efectivos en Espacio Público: 573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</si>
  <si>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junio, en el marco de la asistencia técnica para el fortalecimiento de las capacidades del sector transporte, se llevaron a cabo</t>
    </r>
    <r>
      <rPr>
        <b/>
        <sz val="11"/>
        <rFont val="Arial"/>
        <family val="2"/>
      </rPr>
      <t xml:space="preserve"> (3)</t>
    </r>
    <r>
      <rPr>
        <sz val="1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
(1) 180625 Megatoma de Mujer y Género Estación Troncal Universidades: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190625 Megatoma de Mujer y Género Portal Tunal y Metrocable: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(3) 240625 Megatoma de Mujer y Género Estación Troncal Marsella: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junio se realizaron </t>
    </r>
    <r>
      <rPr>
        <b/>
        <sz val="11"/>
        <rFont val="Arial"/>
        <family val="2"/>
      </rPr>
      <t xml:space="preserve">(24) </t>
    </r>
    <r>
      <rPr>
        <sz val="11"/>
        <rFont val="Arial"/>
        <family val="2"/>
      </rPr>
      <t xml:space="preserve">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
</t>
    </r>
  </si>
  <si>
    <t>https://secretariadistritald-my.sharepoint.com/:f:/g/personal/devaj_sdmujer_gov_co/EsrL3FaxPq9HmcA0tlUQVTIBMfVl7l_HgxMOALQGTd84gw?e=666yNA</t>
  </si>
  <si>
    <t>https://secretariadistritald-my.sharepoint.com/:f:/g/personal/devaj_sdmujer_gov_co/Etzf9dfFqzZLus86jkfNLtsBpXH9D5ryMsaIxyFB4mnecA?e=UAwkXV</t>
  </si>
  <si>
    <r>
      <t xml:space="preserve">Logros: En junio a través del curso virtual "El derecho de las mujeres a una vida libre de violencias", se capacitaron </t>
    </r>
    <r>
      <rPr>
        <b/>
        <sz val="11"/>
        <color theme="1"/>
        <rFont val="Arial"/>
        <family val="2"/>
      </rPr>
      <t>54</t>
    </r>
    <r>
      <rPr>
        <sz val="11"/>
        <color theme="1"/>
        <rFont val="Arial"/>
        <family val="2"/>
      </rPr>
      <t xml:space="preserve"> servidoras(es) y 7 ciudadanas(os) a través de los 4 módulos y las 9 unidades temáticas dispuestas. 
Así mismo, a partir de </t>
    </r>
    <r>
      <rPr>
        <b/>
        <sz val="11"/>
        <color theme="1"/>
        <rFont val="Arial"/>
        <family val="2"/>
      </rPr>
      <t>87</t>
    </r>
    <r>
      <rPr>
        <sz val="11"/>
        <color theme="1"/>
        <rFont val="Arial"/>
        <family val="2"/>
      </rPr>
      <t xml:space="preserve"> jornadas de sensibilización sobre el derecho de las mujeres a una vida libre de violencia realizadas por los equipos de la Dirección de Eliminación de Violencias, se logró la participación de </t>
    </r>
    <r>
      <rPr>
        <b/>
        <sz val="11"/>
        <color theme="1"/>
        <rFont val="Arial"/>
        <family val="2"/>
      </rPr>
      <t xml:space="preserve">1454 </t>
    </r>
    <r>
      <rPr>
        <sz val="11"/>
        <color theme="1"/>
        <rFont val="Arial"/>
        <family val="2"/>
      </rPr>
      <t xml:space="preserve">servidoras y servidores públicos, para un total de </t>
    </r>
    <r>
      <rPr>
        <b/>
        <sz val="11"/>
        <color theme="1"/>
        <rFont val="Arial"/>
        <family val="2"/>
      </rPr>
      <t>1508</t>
    </r>
    <r>
      <rPr>
        <sz val="11"/>
        <color theme="1"/>
        <rFont val="Arial"/>
        <family val="2"/>
      </rPr>
      <t xml:space="preserve"> servidores(as) formados(as) en el mes de junio.
Con corte al mes de junio se fortalecieron las capacidades de </t>
    </r>
    <r>
      <rPr>
        <b/>
        <sz val="11"/>
        <color theme="1"/>
        <rFont val="Arial"/>
        <family val="2"/>
      </rPr>
      <t>6593</t>
    </r>
    <r>
      <rPr>
        <sz val="11"/>
        <color theme="1"/>
        <rFont val="Arial"/>
        <family val="2"/>
      </rPr>
      <t xml:space="preserve"> servidores(as) a partir </t>
    </r>
    <r>
      <rPr>
        <b/>
        <sz val="11"/>
        <color theme="1"/>
        <rFont val="Arial"/>
        <family val="2"/>
      </rPr>
      <t>356</t>
    </r>
    <r>
      <rPr>
        <sz val="11"/>
        <color theme="1"/>
        <rFont val="Arial"/>
        <family val="2"/>
      </rPr>
      <t xml:space="preserve"> de jornadas.
Beneficios: Se brindaron herramientas a servidoras y servidores públicos para el reconocimiento del derecho de las mujeres a una vida libre de violencias y los elementos y procedimientos para su garantía.
No se presentaron retrasos.
</t>
    </r>
  </si>
  <si>
    <r>
      <t xml:space="preserve">Logros: En el mes de junio se participó en </t>
    </r>
    <r>
      <rPr>
        <b/>
        <sz val="11"/>
        <color theme="1"/>
        <rFont val="Arial"/>
        <family val="2"/>
      </rPr>
      <t xml:space="preserve">(12) </t>
    </r>
    <r>
      <rPr>
        <sz val="11"/>
        <color theme="1"/>
        <rFont val="Arial"/>
        <family val="2"/>
      </rPr>
      <t xml:space="preserve">espacios de articulación y coordinación de acciones estratégicas para la prevención, atención y sanción de las violencias contra las mujeres en el Distrito Capital:
(1) 030625 Articulación de acciones interinstitucionales con la empresa Almagrario para el fortalecimiento de la autonomía económica de mujeres víctimas de violencia.
(2) 040625 Articulación de acciones intrainstitucionales con la delegada de la Subsecretaría de Fortalecimiento de Capacidades y Oportunidades para el apoyo técnico a la Mesa de Dialogo con Instituciones de Educación Superior.
(3) 040625 Articulación de acciones interinstitucionales con la empresa BRM y la Dirección de Derechos y Diseño de Políticas para la inclusión de la empresa en el programa Sello en Igualdad.
(4) 060625 Seguimiento a la articulación de acciones interinstitucionales con la empresa OXXO para el fortalecimiento de la prevención de violencias contra las mujeres por medio de una alianza estrategia con la entidad.
(5) 100625 Articulación de acciones interinstitucionales con la Empresa Grupo GELSA para la articulación de acciones de prevención de violencias contra las mujeres en la Estrategia Redes Seguras para las Mujeres.
(6) 160625 Articulación de acciones intrainstitucionales con la Oficina Asesora de Comunicaciones, con el fin de establecer el contenido comunicativo a presentar por parte del Equipo de Prevención SOFIA.
(7) 200625 Articulación de acciones intrainstitucionales con la Dirección de Derechos y Diseño de Políticas para la socialización de una estrategia piloto para la prevención de violencias contra las mujeres en frentes de obra.
(8) 240625 Articulación de acciones interinstitucionales con la empresa Grupo Eulen para el fortalecimiento de la autonomía económica de mujeres víctimas de violencia.
(9) 240625 Articulación de acciones intrainstitucionales con la Dirección de Enfoque Diferencial para revisar el balance de implementación de las Políticas Públicas con grupos étnicos.
(10) 250625 Seguimiento a la articulación de acciones interinstitucionales con la Constructora Amarilo para el fortalecimiento de la prevención de violencias contra las mujeres por medio de una alianza para establecer Redes Seguras para las Mujeres en Propiedad Horizontal.
(11) 250625 Articulación de acciones intrainstitucionales con la Dirección de Territorialización de Derechos para establecer el trabajo en conjunto para el fortalecimiento a las organizaciones de mujeres Palenqueras.
(12) 260625 Articulación de acciones interinstitucionales con la Alcaldía Local de Fontibón y la Patrulla Púrpura de la misma localidad, con el fin de presentar la estrategia Redes Seguras para las Mujeres en Propiedad Horizontal.
Con corte al mes de junio se participó en </t>
    </r>
    <r>
      <rPr>
        <b/>
        <sz val="11"/>
        <color theme="1"/>
        <rFont val="Arial"/>
        <family val="2"/>
      </rPr>
      <t>(58)</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
</t>
    </r>
  </si>
  <si>
    <r>
      <t xml:space="preserve">Logros: En junio, en el marco de la asistencia técnica para el fortalecimiento de los componentes de prevención, atención, protección y sanción del Sistema Distrital SOFIA, se llevaron a cabo </t>
    </r>
    <r>
      <rPr>
        <b/>
        <sz val="11"/>
        <color theme="1"/>
        <rFont val="Arial"/>
        <family val="2"/>
      </rPr>
      <t>(9)</t>
    </r>
    <r>
      <rPr>
        <sz val="11"/>
        <color theme="1"/>
        <rFont val="Arial"/>
        <family val="2"/>
      </rPr>
      <t xml:space="preserve"> espacios de articulación entre entidades distritales:
(1) 050625 Asistencia técnica a la Secretaría de Educación Distrital para la planeación de la segunda sesión de la Mesa de Dialogo para el abordaje de violencias basadas en género con Instituciones de Educación Superior.
(2) 060625 Asistencia técnica al Instituto Distrital de Participación y Acción Comunal y la Alcaldía Local de Suba para la evaluación del segundo recorrido de la estrategia Redes Seguras para las Mujeres en Propiedad Horizontal.
(3) 110625 Asistencia técnica al Instituto Distrital de Participación y Acción Comunal y la Alcaldía Local de Suba para la planeación del tercer recorrido de la estrategia Redes Seguras para las Mujeres en Propiedad Horizontal.
(4) 160625 Asistencia técnica a la Secretaría de Educación Distrital para la planeación de la metodología de la actividad central para la segunda sesión de la Mesa de Dialogo para el abordaje de violencias basadas en género con Instituciones de Educación Superior.
(5) 240625 Asistencia técnica a la Secretaría Distrital de Integración Social para la planeación del cronograma de sensibilización del derecho de las mujeres a una vida libre de violencias y la Ruta Única de Atención a funcionarios/as de las Comisarias de Familia.
(6) 250625 Asistencia técnica a la Secretaría General de la Alcaldía Mayor de Bogotá, para la incorporación de la Línea Púrpura Distrital en el IVR de la Línea 195.
(7) 250625 Asistencia técnica al Instituto Distrital de Participación y Acción Comunal y la Alcaldía Local de Suba para la evaluación del tercer recorrido de la estrategia Redes Seguras para las Mujeres en Propiedad Horizontal.
En especial, para el fortalecimiento de los componentes del Sistema SOFIA relacionados con las violencias contra las mujeres en el espacio público, se llevaron a cabo (2) espacios de articulación entre entidades distritales con competencia en este ámbito:
(1) 100625 Asistencia técnica al Instituto Distrital de las Artes para la implementación de un punto seguro en el Festival Rock al Parque.
(2) 110625 Asistencia técnica a la Fundación Gilberto Álzate Avendaño para la implementación de un punto seguro en el Festival Monumentum.
En total, con corte al mes de junio se realizaron </t>
    </r>
    <r>
      <rPr>
        <b/>
        <sz val="11"/>
        <color theme="1"/>
        <rFont val="Arial"/>
        <family val="2"/>
      </rPr>
      <t xml:space="preserve">(46) </t>
    </r>
    <r>
      <rPr>
        <sz val="11"/>
        <color theme="1"/>
        <rFont val="Arial"/>
        <family val="2"/>
      </rPr>
      <t xml:space="preserve">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
</t>
    </r>
  </si>
  <si>
    <t>https://secretariadistritald-my.sharepoint.com/:f:/g/personal/devaj_sdmujer_gov_co/EqCtXxrhsydNkYSnx-gtOHkB8Txv2zBsjtBH6IcPfVb2ow?e=zYfi2T</t>
  </si>
  <si>
    <t>https://secretariadistritald-my.sharepoint.com/:f:/g/personal/devaj_sdmujer_gov_co/EiUoDa4q1dVBkZEOrZbVyZgBcLD9bivbLbJ43k8mXxU1og?e=4aadIX</t>
  </si>
  <si>
    <t>https://secretariadistritald-my.sharepoint.com/:f:/g/personal/devaj_sdmujer_gov_co/EsG_X870_atLpqv4mBS6X64BD8WuqxBvXKpx28fPVdJmIw?e=JR19AY</t>
  </si>
  <si>
    <r>
      <t xml:space="preserve">En junio,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(2)</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(31)</t>
    </r>
    <r>
      <rPr>
        <sz val="11"/>
        <color theme="1"/>
        <rFont val="Arial"/>
        <family val="2"/>
      </rPr>
      <t xml:space="preserve"> jornadas de formación y sensibilización, se logró la participación de</t>
    </r>
    <r>
      <rPr>
        <b/>
        <sz val="11"/>
        <color theme="1"/>
        <rFont val="Arial"/>
        <family val="2"/>
      </rPr>
      <t xml:space="preserve"> (677)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theme="1"/>
        <rFont val="Arial"/>
        <family val="2"/>
      </rPr>
      <t xml:space="preserve"> (3)</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un </t>
    </r>
    <r>
      <rPr>
        <b/>
        <sz val="11"/>
        <color theme="1"/>
        <rFont val="Arial"/>
        <family val="2"/>
      </rPr>
      <t>(1)</t>
    </r>
    <r>
      <rPr>
        <sz val="11"/>
        <color theme="1"/>
        <rFont val="Arial"/>
        <family val="2"/>
      </rPr>
      <t xml:space="preserve"> punto seguro para las mujeres en el Festival Rock al Parque, contando con el alcance de </t>
    </r>
    <r>
      <rPr>
        <b/>
        <sz val="11"/>
        <color theme="1"/>
        <rFont val="Arial"/>
        <family val="2"/>
      </rPr>
      <t>(1890)</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(276)</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</si>
  <si>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junio,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(18)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(113)</t>
    </r>
    <r>
      <rPr>
        <sz val="11"/>
        <color theme="1"/>
        <rFont val="Arial"/>
        <family val="2"/>
      </rPr>
      <t xml:space="preserve"> jornadas de formación y sensibilización, se logro la participación de </t>
    </r>
    <r>
      <rPr>
        <b/>
        <sz val="11"/>
        <color theme="1"/>
        <rFont val="Arial"/>
        <family val="2"/>
      </rPr>
      <t>(2727)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(10)</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dos</t>
    </r>
    <r>
      <rPr>
        <b/>
        <sz val="11"/>
        <color theme="1"/>
        <rFont val="Arial"/>
        <family val="2"/>
      </rPr>
      <t xml:space="preserve"> (3)</t>
    </r>
    <r>
      <rPr>
        <sz val="11"/>
        <color theme="1"/>
        <rFont val="Arial"/>
        <family val="2"/>
      </rPr>
      <t xml:space="preserve"> puntos seguros para las mujeres en el Festivales Estéreo Picnic y Baum, contando con el alcance de (4050)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(974)</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</si>
  <si>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https://secretariadistritald-my.sharepoint.com/:f:/g/personal/devaj_sdmujer_gov_co/Em5GqwqSBKRAg58x_FITQgcB9IoaXzrs9dMGlFNCPPUtvg?e=treveE</t>
  </si>
  <si>
    <r>
      <t xml:space="preserve">En el mes de febrero para el fortalecimiento de los componentes de prevención, atención, protección y sanción del Sistema Distrital SOFIA, se desarrollaron las siguientes acciones: 
- El fortalecimiento de las capacidades de </t>
    </r>
    <r>
      <rPr>
        <b/>
        <sz val="11"/>
        <color theme="1"/>
        <rFont val="Arial"/>
        <family val="2"/>
      </rPr>
      <t>269</t>
    </r>
    <r>
      <rPr>
        <sz val="11"/>
        <color theme="1"/>
        <rFont val="Arial"/>
        <family val="2"/>
      </rPr>
      <t xml:space="preserve"> servidoras y servidores sobre el derecho de las mujeres a una vida libre de violencias.
- Participación en </t>
    </r>
    <r>
      <rPr>
        <b/>
        <sz val="11"/>
        <color theme="1"/>
        <rFont val="Arial"/>
        <family val="2"/>
      </rPr>
      <t>13</t>
    </r>
    <r>
      <rPr>
        <sz val="11"/>
        <color theme="1"/>
        <rFont val="Arial"/>
        <family val="2"/>
      </rPr>
      <t xml:space="preserve"> espacios de articulación y coordinación de acciones estratégicas para la prevención, atención y sanción de las violencias contra las mujeres en el Distrito Capital.
- Realización de</t>
    </r>
    <r>
      <rPr>
        <b/>
        <sz val="11"/>
        <color theme="1"/>
        <rFont val="Arial"/>
        <family val="2"/>
      </rPr>
      <t xml:space="preserve"> 5</t>
    </r>
    <r>
      <rPr>
        <sz val="11"/>
        <color theme="1"/>
        <rFont val="Arial"/>
        <family val="2"/>
      </rPr>
      <t xml:space="preserve"> espacios de asistencia técnica para el fortalecimiento de los componentes del Sistema SOFIA.</t>
    </r>
  </si>
  <si>
    <r>
      <t xml:space="preserve">En el mes de enero para el fortalecimiento de los componentes de prevención, atención, protección y sanción del Sistema Distrital SOFIA, se desarrollaron las siguientes acciones: 
- El fortalecimiento de las capacidades de </t>
    </r>
    <r>
      <rPr>
        <b/>
        <sz val="11"/>
        <color theme="1"/>
        <rFont val="Arial"/>
        <family val="2"/>
      </rPr>
      <t>22</t>
    </r>
    <r>
      <rPr>
        <sz val="11"/>
        <color theme="1"/>
        <rFont val="Arial"/>
        <family val="2"/>
      </rPr>
      <t xml:space="preserve"> servidoras y servidores sobre el derecho de las mujeres a una vida libre de violencias.
- Realización de 1 espacios de asistencia técnica para el fortalecimiento de los componentes del Sistema SOFIA.</t>
    </r>
  </si>
  <si>
    <r>
      <t>Logros: En febrero a través del curso virtual "El derecho de las mujeres a una vida libre de violencias", se capacitaron</t>
    </r>
    <r>
      <rPr>
        <b/>
        <sz val="11"/>
        <color theme="1"/>
        <rFont val="Arial"/>
        <family val="2"/>
      </rPr>
      <t xml:space="preserve"> 4 </t>
    </r>
    <r>
      <rPr>
        <sz val="11"/>
        <color theme="1"/>
        <rFont val="Arial"/>
        <family val="2"/>
      </rPr>
      <t>servidoras(es) y 1 ciudadanas(os) a través de los 4 módulos y las 9 unidades temáticas dispuestas. 
Así mismo, a partir de 17 jornadas de sensibilización sobre el derecho de las mujeres a una vida libre de violencia realizadas por los equipos de la Dirección de Eliminación de Violencias, se logró la participación de</t>
    </r>
    <r>
      <rPr>
        <b/>
        <sz val="11"/>
        <color theme="1"/>
        <rFont val="Arial"/>
        <family val="2"/>
      </rPr>
      <t xml:space="preserve"> 265</t>
    </r>
    <r>
      <rPr>
        <sz val="11"/>
        <color theme="1"/>
        <rFont val="Arial"/>
        <family val="2"/>
      </rPr>
      <t xml:space="preserve"> servidoras y servidores públicos, para un total de 269 servidores(as) formados(as) en el mes de febrero.
Con corte al mes de febrero se fortalecieron las capacidades de 291 servidores(as) a partir 17 de jornadas.
Beneficios: Se brindaron herramientas a servidoras y servidores públicos para el reconocimiento del derecho de las mujeres a una vida libre de violencias y los elementos y procedimientos para su garantía.
No se presentaron retrasos
       </t>
    </r>
  </si>
  <si>
    <r>
      <t xml:space="preserve">En el mes de junio para el fortalecimiento de los componentes de prevención, atención, protección y sanción del Sistema Distrital SOFIA, se desarrollaron las siguientes acciones: 
- El fortalecimiento de las capacidades de </t>
    </r>
    <r>
      <rPr>
        <b/>
        <sz val="11"/>
        <color theme="1"/>
        <rFont val="Arial"/>
        <family val="2"/>
      </rPr>
      <t>(1508)</t>
    </r>
    <r>
      <rPr>
        <sz val="11"/>
        <color theme="1"/>
        <rFont val="Arial"/>
        <family val="2"/>
      </rPr>
      <t xml:space="preserve"> servidoras y servidores sobre el derecho de las mujeres a una vida libre de violencias.
- Participación en </t>
    </r>
    <r>
      <rPr>
        <b/>
        <sz val="11"/>
        <color theme="1"/>
        <rFont val="Arial"/>
        <family val="2"/>
      </rPr>
      <t>(12)</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(9)</t>
    </r>
    <r>
      <rPr>
        <sz val="11"/>
        <color theme="1"/>
        <rFont val="Arial"/>
        <family val="2"/>
      </rPr>
      <t xml:space="preserve"> espacios de asistencia técnica para el fortalecimiento de los componentes del Sistema SOFIA.</t>
    </r>
  </si>
  <si>
    <r>
      <t xml:space="preserve">Entre los meses de enero y junio para el fortalecimiento de los componentes de prevención, atención, protección y sanción del Sistema Distrital SOFIA, se desarrollaron las siguientes acciones: 
- El fortalecimiento de las capacidades de </t>
    </r>
    <r>
      <rPr>
        <b/>
        <sz val="11"/>
        <color theme="1"/>
        <rFont val="Arial"/>
        <family val="2"/>
      </rPr>
      <t>(6593)</t>
    </r>
    <r>
      <rPr>
        <sz val="11"/>
        <color theme="1"/>
        <rFont val="Arial"/>
        <family val="2"/>
      </rPr>
      <t xml:space="preserve"> servidoras y servidores sobre el derecho de las mujeres a una vida libre de violencias.
- Participación en </t>
    </r>
    <r>
      <rPr>
        <b/>
        <sz val="11"/>
        <color theme="1"/>
        <rFont val="Arial"/>
        <family val="2"/>
      </rPr>
      <t xml:space="preserve">(58)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(46)</t>
    </r>
    <r>
      <rPr>
        <sz val="11"/>
        <color theme="1"/>
        <rFont val="Arial"/>
        <family val="2"/>
      </rPr>
      <t xml:space="preserve"> espacios de asistencia técnica para el fortalecimiento de los componentes del Sistema SOFIA.</t>
    </r>
  </si>
  <si>
    <r>
      <t xml:space="preserve">Entre los meses de enero y febrero para el fortalecimiento de los componentes de prevención, atención, protección y sanción del Sistema Distrital SOFIA, se desarrollaron las siguientes acciones: 
- El fortalecimiento de las capacidades de </t>
    </r>
    <r>
      <rPr>
        <b/>
        <sz val="11"/>
        <color theme="1"/>
        <rFont val="Arial"/>
        <family val="2"/>
      </rPr>
      <t xml:space="preserve">291 </t>
    </r>
    <r>
      <rPr>
        <sz val="11"/>
        <color theme="1"/>
        <rFont val="Arial"/>
        <family val="2"/>
      </rPr>
      <t xml:space="preserve">servidoras y servidores sobre el derecho de las mujeres a una vida libre de violencias.
- Participación en </t>
    </r>
    <r>
      <rPr>
        <b/>
        <sz val="11"/>
        <color theme="1"/>
        <rFont val="Arial"/>
        <family val="2"/>
      </rPr>
      <t xml:space="preserve">13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6</t>
    </r>
    <r>
      <rPr>
        <sz val="11"/>
        <color theme="1"/>
        <rFont val="Arial"/>
        <family val="2"/>
      </rPr>
      <t xml:space="preserve"> espacios de asistencia técnica para el fortalecimiento de los componentes del Sistema SOFIA.</t>
    </r>
  </si>
  <si>
    <r>
      <t xml:space="preserve">En el mes de enero para el fortalecimiento de los componentes de prevención, atención, protección y sanción del Sistema Distrital SOFIA, se desarrollaron las siguientes acciones: 
- El fortalecimiento de las capacidades de </t>
    </r>
    <r>
      <rPr>
        <b/>
        <sz val="11"/>
        <color theme="1"/>
        <rFont val="Arial"/>
        <family val="2"/>
      </rPr>
      <t xml:space="preserve">22 </t>
    </r>
    <r>
      <rPr>
        <sz val="11"/>
        <color theme="1"/>
        <rFont val="Arial"/>
        <family val="2"/>
      </rPr>
      <t>servidoras y servidores sobre el derecho de las mujeres a una vida libre de violencias.
- Realización de</t>
    </r>
    <r>
      <rPr>
        <b/>
        <sz val="11"/>
        <color theme="1"/>
        <rFont val="Arial"/>
        <family val="2"/>
      </rPr>
      <t xml:space="preserve"> 1</t>
    </r>
    <r>
      <rPr>
        <sz val="11"/>
        <color theme="1"/>
        <rFont val="Arial"/>
        <family val="2"/>
      </rPr>
      <t xml:space="preserve"> espacio de asistencia técnica para el fortalecimiento de los componentes del Sistema SOFIA.</t>
    </r>
  </si>
  <si>
    <t xml:space="preserve">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 de Empoderamiento e Incidencia.
Sensibilización sobre el derecho a una vida libre de violencias y la  Ruta única de atención a mujeres víctimas de violencias y en riesgo de feminicidio con ciudadanas de las localidades. 
Jornadas para la apropiación del espacio público por parte de las mujeres. (Recorridos, Bicirodadas, Murales)
Jornadas de difusión de la Ruta de atención a mujeres víctimas de violencias y en riesgo de feminicidio 
Mega Tomas Mujer y Género de TM
Jornadas de sensibilización sobre el derecho a una vida libre de violencias en IED y la comunidad educativa.
Mesas de trabajo para el seguimiento de la implementación de los PLSM con entidades y ciudadanas. 
Acompañamiento Encuentros Comunitarios de la MEBOG y Juntas Zonales de Seguridad
Sensibilización sobre el derecho a una vida libre de violencias  con redes comunitarias y organizaciones de mujeres.
Jornadas de sensibilización sobre el derecho a una vida libre de violencias y difusión de la Ruta única de atención a mujeres víctimas de violencias y en riesgo de feminicidio en el marco de la estrategia Redes Seguras para las Mujeres.  
</t>
  </si>
  <si>
    <t>En mayo se llevaron a cabo 12 espacios técnicos con las Alcaldías Locales donde se avanzó en la definición de fechas y agendas para las segundas sesiones del año de los Consejos Locales de Seguridad para las Mujeres, así se realizaron 9 sesiones de los Consejos en las localidades de: Chapinero, Santa Fe, Fontibón, Engativá, Barrios Unidos., Los Mártires, Puente Aranda., La Candelaria y Sumapaz. Se realizaron 17 encuentros con las entidades locales para la concertación y formulación de las estrategias de prevención de violencias contra las mujeres de los Planes Locales de Seguridad para las Mujeres 2025. Se realizaron 49  acciones de prevención de violencias contra las mujeres en el espacio público y 14 mesas de trabajo para la prevención del delito de feminicidio.</t>
  </si>
  <si>
    <t>Entre enero y juniose llevaron a cabo 64 espacios técnicos con las Alcaldías Locales donde se avanzó en la definición de fechas y agendas para las primeras y y segundas sesiones del año de los Consejos Locales de Seguridad para las Mujeres, así se realizaron las 20 sesiones de los CLSM, dando por culminada la primera ronda el año y dando inicio a la segunda ronda con el desarrollo de 12 sesiones de esta instancia.  Se realizaron 75 encuentros con las entidades locales para la concertación y formulación de las estrategias de prevención de violencias contra las mujeres de los Planes Locales de Seguridad para las Mujeres 2025. Se realizaron 184 acciones de prevención de violencias contra las mujeres en el espacio público y  62 mesas de trabajo para la prevención del delito de feminicidio.</t>
  </si>
  <si>
    <t>Logros: En junio se realizaron 12 espacios técnicos con las Alcaldías Locales de: Usaquén, Chapinero, Santa Fe, Usme, Tunjuelito, Bosa, Kennedy, Barrios Unidos, Teusaquillo, Antonio Nariño, La Candelaria y Ciudad Bolívar, donde se definieron las fechas y agendas de las segundas sesiones del año de los Consejos Locales de Seguridad para las Mujeres, las cuales se programaron para mayo, junio y julio con base en la agenda propuesta por parte de la SDMujer.
Con corte al mes de junio se realizaron 64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</si>
  <si>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juniose realizaron 17 encuentros con las entidades locales para la concertación y formulación de los compromisos y estrategias de prevención de violencias contra las mujeres de los Planes Locales de Seguridad para las Mujeres de: Usaquén, Chapinero, Santa Fe, Usme, Tunjuelito, Bosa, Kennedy, Fontibón, Engativá, Barrios Unidos, Teusaquillo, Los Mártires, Antonio Nariño., Puente Aranda., Rafael Uribe, Ciudad Bolívar y Sumapaz.
Con corte al mes de junio se realizaron 75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</si>
  <si>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junio se avanzó en el desarrollo de 49 acciones de prevención de violencias contra las mujeres en el espacio y transporte público en las localidades de: Usaquén, Chapinero, Santa Fe, Usme, Tunjuelito, Bosa, Fontibón, Engativá, Barrios Unidos, Teusaquillo, Los Mártires, Antonio Nariño, Puente Aranda, La Candelaria, Rafael Uribe y Ciudad Bolívar. 
Con corte al mes de junio se realizaron 184 actividades de prevención de violencias contra las mujeres en el espacio y transporte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</si>
  <si>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https://secretariadistritald-my.sharepoint.com/:f:/g/personal/devaj_sdmujer_gov_co/EmVRUIdfGwZMoRrX-Drcme0BWwDpeNBqVbNJ_4WFfMm9hA?e=SVFGPe</t>
  </si>
  <si>
    <t>https://secretariadistritald-my.sharepoint.com/:f:/g/personal/devaj_sdmujer_gov_co/Eiy02_C_OixOs1XHPHmNYVoBKgNBlNSrAPC7Z7qywZD95g?e=dwClGE</t>
  </si>
  <si>
    <t>Logros: En el mes de junio se llevaron a cabo 35 jornadas de capacitaciones y sensibilizaciones en temas como:  Socialización de la Estrategia Intersectorial, Denuncia ante Fiscalía, Cadena de custodia, protocolo de Atención a Mujeres Víctimas de violencia Sexual, activación de actos urgentes.
Con corte al mes de junio, en el marco de la estrategia de prevención del feminicidio (desde la Estrategia Intersectorial para la Prevención y Atención de Víctimas de Violencia de Género con Énfasis en Violencia Sexual y Feminicidio (Estrategia en hospitales), se llevaron a cabo 170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</si>
  <si>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https://secretariadistritald-my.sharepoint.com/:f:/g/personal/devaj_sdmujer_gov_co/EvmRTzKuQbtFnKxQPpQG400BcDUgFefWRQkQ38NSMsIfzQ?e=ooZk3T</t>
  </si>
  <si>
    <t>https://secretariadistritald-my.sharepoint.com/:f:/g/personal/devaj_sdmujer_gov_co/ElH4gDZQ_spCi8Zs63JY5RUBRDEqZgMPgJsRDKGqEo2x8Q?e=CQGYjR</t>
  </si>
  <si>
    <t>https://secretariadistritald-my.sharepoint.com/:f:/g/personal/devaj_sdmujer_gov_co/EoLF4TDeCXtOt-etB-XtedsBrFUxF6g409YWHVFVKTsifQ?e=NB5HHa</t>
  </si>
  <si>
    <t>https://secretariadistritald-my.sharepoint.com/:f:/g/personal/devaj_sdmujer_gov_co/EvOPGIhkDPRFrVjio2xZ_1cBnXFQtOWSGJmKTnix4ZI-rw?e=fgCvrw</t>
  </si>
  <si>
    <t>Logro: en junio de 2025 el Sistema Articulado de Alertas Tempranas-SAAT hizo seguimiento socio jurídico y psicosocial a 478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no se registraron retrasos.
Alternativa de solución: no aplica.</t>
  </si>
  <si>
    <t>Logro: en junio de 2025 se hizo seguimiento a 4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</si>
  <si>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junio de 2025 se realizaron 86 acciones reforzadas de articulación interinstitucional de 49 casos de mujeres en riesgo de feminicidio atendidas por el equipo SAAT. Las entidades a las que se enviaron casos fueron: FGN (44 solicitudes); Policía Bogotá (26 solicitudes); Comisarías de Familia (8 solicitudes); entes territoriales (7 solicitudes); y otras entidades (1 solicitud).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</si>
  <si>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https://secretariadistritald-my.sharepoint.com/:f:/g/personal/devaj_sdmujer_gov_co/EoH1kEyNbghMrQ_FWzZo_CMBJuX8L5sGEFe2LI9mwGmxDg?e=5slRBg</t>
  </si>
  <si>
    <t>https://secretariadistritald-my.sharepoint.com/:f:/g/personal/devaj_sdmujer_gov_co/EhbTJwOMBF1DghvVQuA_e-8B27wYYqgLdsTydUwX4-P5Qg?e=AN9t08</t>
  </si>
  <si>
    <t>https://secretariadistritald-my.sharepoint.com/:f:/g/personal/devaj_sdmujer_gov_co/Epa81iyimUJCqNU7xTnreMEBgMljjX5D5VWYQNNF_uEhug?e=37bFCV</t>
  </si>
  <si>
    <t>En junio de 2025 el Sistema Articulado de Alertas Tempranas-SAAT hizo seguimiento socio jurídico y psicosocial a 478 casos de mujeres en riesgo de feminicidio,según remisiones externas del Instituto Nacional de Medicina Legal y Ciencias Forenses y remisiones internas de los equipos de la Secretaría Distrital de la Mujer. Así mismo, impulsó 86 acciones de coordinación interinstitucional para aportar a la garantía de los derechos de las mujeres en riesgo de feminicidio.</t>
  </si>
  <si>
    <t>Entre enero y junio de 2025 el Sistema Articulado de Alertas Tempranas-SAAT hizo seguimiento jurídico y psicosocial a 1618 mujeres en riesgo de feminicidio, valoradas por el Instituto Nacional de Medicina Legal y Ciencias Forenses-INMLCF e identificadas por los equipos de atención de la Secretaría Distrital de la Mujer. Así mismo, impulsó 185 acciones de coordinación interinstitucional para aportar a la garantía de los derechos de las mujeres en riesgo de feminicidio.</t>
  </si>
  <si>
    <t>En junio de 2025 el Sistema Articulado de Alertas Tempranas-SAAT hizo seguimiento socio jurídico y psicosocial a 478 casos de mujeres en riesgo de feminicidio, según remisiones externas del Instituto Nacional de Medicina Legal y Ciencias Forenses, y remisiones internas de los equipos de la Secretaría Distrital de la Mujer. Así mismo, impulsó 86 acciones de coordinación interinstitucional para aportar a la garantía de los derechos de las mujeres en riesgo de feminicidio.</t>
  </si>
  <si>
    <t>Logros: Durante el mes de junio se realizaron un total de 2.718 intervenciones de las cuales 522 fue atención psicosocial, 29 intervención en crisis, 135 orientación e información general, 440 orientaciones en rutas de atención, 17 orientación en salud, 224 orientaciónes jurídicas, 3 primeros auxilios psicológicos y 1.348 otras intervenciones; a mujeres de acuerdo con las necesidades y demandas,  así como los hechos victimizantes. 
Nota: Una atención brindada puede tener más de un tipo de intervención
Con corte al mes de mayo se realizaron un total de 17.277 intervenciones de las cuales 3.276 fue atención psicosocial, 149 intervención en crisis, 1.031 orientación e información general, 2.803 orientaciones en rutas de atención, 64 orientación en salud, 1.358 orientaciónes jurídicas, 17 primeros auxilios psicológicos y 8.579 otras intervenciones; a mujeres de acuerdo con las necesidades y demandas,  así como los hechos victimizantes.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</si>
  <si>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https://secretariadistritald-my.sharepoint.com/:f:/g/personal/devaj_sdmujer_gov_co/EleIX8XlJtlGhSivzU-jT8oBmMXl-behFGYVcyeZxoq_jQ?e=WTu1J3</t>
  </si>
  <si>
    <t>https://secretariadistritald-my.sharepoint.com/:f:/g/personal/devaj_sdmujer_gov_co/EkyGRE9zJAlCpPys-B998O8B8YFTkWvTIeeDCIIBTQfdJg?e=cuTie2</t>
  </si>
  <si>
    <t>https://secretariadistritald-my.sharepoint.com/:f:/g/personal/devaj_sdmujer_gov_co/EnnQ2OKKPhFLnO8wIS7JxzkBU9aJeRw0w5kOxHZHjBjeQg?e=akhqI5</t>
  </si>
  <si>
    <t>https://secretariadistritald-my.sharepoint.com/:f:/g/personal/devaj_sdmujer_gov_co/Euw6uVawncRNhFO5Iao5dRQBqJbB1i0xtrHcoPW2YZv2yg?e=c38W9t</t>
  </si>
  <si>
    <t xml:space="preserve">De acuerdo con las matrices internas de información. Durante el mes de junio,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548 atenciones socio jurídicas a mujeres víctimas de violencia. </t>
  </si>
  <si>
    <t>Logros: Durante el mes de junio se realizaron 2 reuniones de supervisión técnica para brindar lineamientos técnicos para la implementación del enfoque diferencial.
En el periodo de enero a junio de 2025 se desarrollaron 6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</si>
  <si>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r>
      <t>Logros: Durante el mes de junio se realizaro</t>
    </r>
    <r>
      <rPr>
        <sz val="11"/>
        <rFont val="Arial"/>
        <family val="2"/>
      </rPr>
      <t>n 31</t>
    </r>
    <r>
      <rPr>
        <sz val="11"/>
        <color theme="1"/>
        <rFont val="Arial"/>
        <family val="2"/>
      </rPr>
      <t xml:space="preserve">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de las áreas de atención y lineamientos frente a casos particulares de personas acogidas. 
En el periodo de enero a junio de 2025 se realizaron 157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lineamientos y revisión de casos particulares de personas acogidas.
Nota: se da alcance al reporte del mes anteior, falto incluir 3 reuniones, quedando para el mes de mayo  42 reuniones de supervisión técnica en las 6 Casas Refugio que operaron durante el mes.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r>
  </si>
  <si>
    <t>https://secretariadistritald-my.sharepoint.com/:x:/g/personal/devaj_sdmujer_gov_co/Ef4np098wrlMlJEBxKfpRTcBTHDs_S3C-QNvA3SrzTDxYA?e=HA0BXx</t>
  </si>
  <si>
    <t>https://secretariadistritald-my.sharepoint.com/:b:/g/personal/devaj_sdmujer_gov_co/EcN8sByOYGtJsihBz2Cott0Blp5F9tBZdzGjdYbFo4th3g?e=rcErQL</t>
  </si>
  <si>
    <t>Logros: En el mes de julio se llevaron a cabo 46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Con corte al mes de julio, en el marco de la estrategia de prevención del feminicidio (desde la Estrategia Intersectorial para la Prevención y Atención de Víctimas de Violencia de Género con Énfasis en Violencia Sexual y Feminicidio (Estrategia en hospitales), se llevaron a cabo 216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</si>
  <si>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 xml:space="preserve">De acuerdo con las matrices internas de información. Durante el mes de julio,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550 atenciones socio jurídicas a mujeres víctimas de violencia. </t>
  </si>
  <si>
    <t>Durante el mes de julio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</si>
  <si>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los meses de enero a  julio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</si>
  <si>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r>
      <t xml:space="preserve">Logros: Durante el mes de julio se llevaron a cabo 98 </t>
    </r>
    <r>
      <rPr>
        <sz val="11"/>
        <color rgb="FFFF0000"/>
        <rFont val="Arial"/>
        <family val="2"/>
      </rPr>
      <t xml:space="preserve"> </t>
    </r>
    <r>
      <rPr>
        <sz val="11"/>
        <color theme="1"/>
        <rFont val="Arial"/>
        <family val="2"/>
      </rPr>
      <t>reuniones de apoyo a la supervisión administrativa, financiera y contable con los operadores de las 6 Casas Refugio que operaron durante el mes, sobre temas como: revisión de insumos, inventario y gastos.
En el periodo de enero a julio de 2025 se llevaron a cabo 514</t>
    </r>
    <r>
      <rPr>
        <sz val="11"/>
        <color rgb="FFFF0000"/>
        <rFont val="Arial"/>
        <family val="2"/>
      </rPr>
      <t xml:space="preserve"> </t>
    </r>
    <r>
      <rPr>
        <sz val="11"/>
        <color theme="1"/>
        <rFont val="Arial"/>
        <family val="2"/>
      </rPr>
      <t>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r>
  </si>
  <si>
    <r>
      <t>Logros: Durante el mes de julio se realizaro</t>
    </r>
    <r>
      <rPr>
        <sz val="11"/>
        <rFont val="Arial"/>
        <family val="2"/>
      </rPr>
      <t xml:space="preserve">n 38 </t>
    </r>
    <r>
      <rPr>
        <sz val="11"/>
        <color theme="1"/>
        <rFont val="Arial"/>
        <family val="2"/>
      </rPr>
      <t>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de las áreas de atención y lineamientos frente a casos particulares de personas acogidas. 
En el periodo de enero a julio de 2025 se realizaron 195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r>
  </si>
  <si>
    <t>Logros: Durante el mes de julio se realizaron 2 reuniones de supervisión técnica para brindar lineamientos técnicos para la implementación del enfoque diferencial.
En el periodo de enero a julio de 2025 se desarrollaron 8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</si>
  <si>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 xml:space="preserve">Durante el mes de julio se recibieron 45 solicitudes de cupo (mujeres víctimas de violencia con personas a cargo) en el correo institucional de Casas Refugio, de las cuales se aceptaron y se realizaron los trámites de ingreso para 30 solicitudes al evidenciar que cumplían con los criterios, 9 resultaron en desistimiento de cupo y 6 en el no cumplimiento de criterios para el ingreso a Casa Refugio. 
Las 30 solicitudes de cupo que cumplieron con los criterios de ingreso, conllevaron la acogida de 56  personas nuevas, entre las cuales se encontraban 30  mujeres adultas y adultas mayores víctimas de violencia y 26 niños, niñas y adolescentes. Durante el mes de julio estuvieron acogidas un total de 171  personas (mujeres víctimas de violencia y personas a cargo) en las Casas Refugio.  </t>
  </si>
  <si>
    <t xml:space="preserve">En el periodo de enero a julio de 2025 se recibieron 349 solicitudes de cupo (mujeres víctimas de violencia y personas a cargo) en el correo institucional de Casas Refugio, de las cuales se aceptaron y se realizaron los trámites de ingreso para 261 solicitudes al evidenciar que cumplían con los criterios, 53 resultaron en desistimiento de cupo y 35  no cumplieron con los criterios para el ingreso a Casa Refugio. 
Las 261 solicitudes de cupo que cumplieron con los criterios de ingreso, conllevaron la acogida de 548 personas nuevas, entre las cuales se encontraban 262  mujeres adultas víctimas de violencia y 286 niños, niñas, adolescentes y personas de sus grupos familiares. </t>
  </si>
  <si>
    <t>Logros: En el mes de julio se recibieron 45 solicitudes de cupo (mujeres víctimas de violencia y personas a cargo) en el correo institucional de Casas Refugio, de las cuales se aceptaron y se realizaron los trámites de ingreso para 30 solicitudes al evidenciar que cumplían con los criterios, 9 resultaron en desistimiento de cupo y 6 en el no cumplimiento de criterios para el ingreso a Casa Refugio.
En el periodo de enero a  julio de 2025 se recibieron 349 solicitudes de cupo (mujeres víctimas de violencia y personas a cargo) en el correo institucional de Casas Refugio, de las cuales se aceptaron y se realizaron los trámites de ingreso para 261 solicitudes al evidenciar que cumplían con los criterios, a través de 6 Casas Refugio; 53 resultaron en desistimiento de cupo para el ingreso a Casa Refugio y 35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</si>
  <si>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julio se brindó acogida a 56  personas nuevas (mujeres víctimas de violencia y personas a cargo) que cumplieron los criterios de ingreso a las Casas Refugio, de las cuales 30  fueron mujeres adultas y adultas mayores, 4 adolescente, 17 niñas y niños y 5 bebés. Bajo ese marco, en julio estuvieron acogidas un total de 175 personas en la Estrategia de Casas Refugio en sus tres Modelos: Tradicional, Intermedio y Rural.
En el periodo de enero a julio de 2025 se brindó acogida a 548 personas nuevas (mujeres víctimas de violencia y personas a cargo) que cumplieron los criterios de ingreso a las Casas Refugio, de las cuales 262 son mujeres adultas y adultas mayores, 39 adolescentes, 186 niñas y niños y 61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</si>
  <si>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Con corte al mes de julio se dio cumplimiento a la operación de la Estrategia Casas Refugio a través del funcionamiento de 6 casas, 4 en el Modelo de Atención Tradicional, 1 del Modelo Intermedio y 1 de la Modelo Rural.</t>
  </si>
  <si>
    <t xml:space="preserve">En el periodo entre enero a julio de 2025 ingresaron un total de 548 personas nuevas en las Casas Refugio, de las cuales 262 fueron mujeres adultas víctimas de violencia y 286 niños, niñas, adolescentes de sus sistemas familiares dependientes. </t>
  </si>
  <si>
    <t>https://secretariadistritald-my.sharepoint.com/:f:/g/personal/lpineros_sdmujer_gov_co/EthIsktXQqFGkVha87PUeugBmC_0xRZ5-wwkbOhxDWgiNA?e=bPCIy0</t>
  </si>
  <si>
    <t>Durante el mes de julio ingresaron un total de 56 personas nuevas en las Casas Refugio, de las cuales 30 fueron mujeres adultas y adulta mayor víctimas de violencia y 26 niños, niñas, adolescentes de sus sistemas familiares dependientes.
En el periodo entre enero a julio de 2025 ingresaron un total de 548 personas nuevas en las Casas Refugio, de las cuales 262 fueron mujeres adultas y adulta mayor víctimas de violencia y 286 niños, niñas, adolescentes de sus sistemas familiares dependientes.
No se presentaron retrasos.</t>
  </si>
  <si>
    <t xml:space="preserve">De acuerdo con los datos arrojados por el Simisional 2.0, así como los datos que suministró la Dirección de Gestión de Conocimiento en cuanto a la matriz de efectividad proporcionada, en el mes de julio  se realizaron 3.616 atenciones efectivas a través de la Línea Púrpura Distrital "Mujeres que escuchan mujeres" </t>
  </si>
  <si>
    <t xml:space="preserve">
De acuerdo con los datos arrojados por el Simisional 2.0, así como los datos que suministró la Dirección de Gestión de Conocimiento en cuanto a la matriz de efectividad proporcionada, con corte al mes de julio  se realizaron 24.582  atenciones efectivas a través de la Línea Púrpura Distrital "Mujeres que escuchan mujeres" </t>
  </si>
  <si>
    <t>Logros: Durante el mes de julio se realizaron un total de 3.015 intervenciones de las cuales 596 fue atención psicosocial, 42 intervención en crisis, 170 orientación e información general, 481 orientaciones en rutas de atención, 11 orientación en salud, 239 orientaciónes jurídicas, 3 primeros auxilios psicológicos y 1.473 otras intervenciones; a mujeres de acuerdo con las necesidades y demandas,  así como los hechos victimizantes. 
Nota: Una atención brindada puede tener más de un tipo de intervención
Con corte al mes de julio se realizaron un total de 20.292 intervenciones de las cuales 3.872 fue atención psicosocial, 191 intervención en crisis, 1.201 orientación e información general, 3.284 orientaciones en rutas de atención, 75 orientación en salud, 1.597 orientaciónes jurídicas, 20 primeros auxilios psicológicos y 10.052 otras intervenciones; a mujeres de acuerdo con las necesidades y demandas,  así como los hechos victimizantes.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</si>
  <si>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julio se realizaron un total de 1.496 seguimientos, de estos 1.128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Con corte al mes de julio se realizaron un total de 10.133, de estos 7.668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2.465corresponden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</si>
  <si>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https://secretariadistritald-my.sharepoint.com/:f:/g/personal/devaj_sdmujer_gov_co/EpjXOIL3BeREj8xLFNOmQjQBZkRzUPV5j56OfoJTcs-FIA?e=SUJo1R</t>
  </si>
  <si>
    <t>https://secretariadistritald-my.sharepoint.com/:f:/g/personal/devaj_sdmujer_gov_co/EtpV-IFs7nlGn0jsB-CjNAEBkP_v_fuvZobRtercPP6gIQ?e=HwWR5t</t>
  </si>
  <si>
    <t>https://secretariadistritald-my.sharepoint.com/:f:/g/personal/devaj_sdmujer_gov_co/Euqy1vOXMHlMhhz2LLORZYMBpGp-pu1-zInislTSQ2cT0A?e=omrHNq</t>
  </si>
  <si>
    <t>https://secretariadistritald-my.sharepoint.com/:f:/g/personal/devaj_sdmujer_gov_co/EgwglLYI_19IvO0-fmqpIzkB3jrPXwY3pzOlxRCE0tFC4g?e=CPxUcl</t>
  </si>
  <si>
    <t>https://secretariadistritald-my.sharepoint.com/:f:/g/personal/devaj_sdmujer_gov_co/EvVyVZDmDaFMo5Tewfri1EsBHXOSDoNCXfnnptWdLsznZw?e=YEMNsF</t>
  </si>
  <si>
    <t>https://secretariadistritald-my.sharepoint.com/:f:/g/personal/devaj_sdmujer_gov_co/EkbK-k_e421BooYwYGj0Z5wBqFXhojxP6oGrW73X7SzBdA?e=Wta7bd</t>
  </si>
  <si>
    <t>https://secretariadistritald-my.sharepoint.com/:f:/g/personal/devaj_sdmujer_gov_co/EtrcUyO4myNOsrNgQ8OWT8gBIIzKvxQbRE5WTWRNswWSUw?e=QM2OfM</t>
  </si>
  <si>
    <t xml:space="preserve">De acuerdo con los datos arrojados por el Simisional 2.0, así como los datos que suministró la Dirección de Gestión de Conocimiento en cuanto a la matriz de efectividad proporcionada, en el mes de julio  se realizaron 3.616 atenciones efectivas a través de la Línea Púrpura Distrital "Mujeres que escuchan mujeres" .  
De acuerdo con los datos arrojados por el Simisional 2.0, así como los datos que suministró la Dirección de Gestión de Conocimiento en cuanto a la matriz de efectividad proporcionada, con corte al mes de julio  se realizaron 24.582  atenciones efectivas a través de la Línea Púrpura Distrital "Mujeres que escuchan mujeres" 
</t>
  </si>
  <si>
    <t xml:space="preserve">De acuerdo con los registros del Simisional 2.0. Durante el mes de julio se recepcionaron y gestionaron 155 incidentes con código de tipificación 204-Tentativa de Feminicidio priorizado para la atención en urgencia/emergencia a través de la móvil mujer de la AgenciaMuj bajo un esquema de duplas psico jurídicas. 
De estos, se realizaron 110 orientaciones psico-jurídicas efectivas y se gestionaron 45 incidentes como intento fallido de contacto. </t>
  </si>
  <si>
    <t>Con corte al mes de julio se recepcionaron y gestionaron 1302 incidentes con código de tipificación 204-Tentativa de Feminicidio priorizado para la atención en urgencia/emergencia a través de la móvil mujer de la AgenciaMuj bajo un esquema de duplas psico jurídicas. De estos incidentes 723 incidentes fueron orientaciones psico-jurídicas efectivas y 579 fueron casos gestionados con Contacto Inicial fallido.</t>
  </si>
  <si>
    <r>
      <rPr>
        <sz val="11"/>
        <color rgb="FF000000"/>
        <rFont val="Arial"/>
        <family val="2"/>
      </rPr>
      <t xml:space="preserve">Logros: De acuerdo con los registros del Simisional 2.0. En el mes de julio fueron contestados, analizados o gestionados 727 incidentes por la AgenciaMuj de los códigos de tipificación priorizados.
De estos, 163 incidentes fueron no procedentes (incluye el estado No procedente y Sin información), 563 fueron direccionados a equipos de la SDMujer para atención post-evento y en emergencia. Se desarrolló 1 espacio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códigos de disposición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</si>
  <si>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julio se recepcionaron y gestionaron 155 incidentes con código de tipificación 204-Tentativa de Feminicidio priorizado para la atención en urgencia/emergencia a través de la móvil mujer de la AgenciaMuj bajo un esquema de duplas psico jurídicas.
De estos, se realizaron 110 orientaciones psico-jurídicas efectivas  y se gestionaron 45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</si>
  <si>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https://secretariadistritald-my.sharepoint.com/:x:/g/personal/devaj_sdmujer_gov_co/EVWoXdv11ilMpI63X-mAodABnb9AUPQo10wna73gbjuc3w?e=f89W2X</t>
  </si>
  <si>
    <t>https://secretariadistritald-my.sharepoint.com/:x:/g/personal/devaj_sdmujer_gov_co/EbktZCTBQmJKlUuNadt46VcBliWYVhrL4HLr8xenxe3ydQ?e=Ef9QLa</t>
  </si>
  <si>
    <t>En julio de 2025 el Sistema Articulado de Alertas Tempranas-SAAT hizo seguimiento socio jurídico y psicosocial a 500 casos de mujeres en riesgo de feminicidio,según remisiones externas del Instituto Nacional de Medicina Legal y Ciencias Forenses y remisiones internas de los equipos de la Secretaría Distrital de la Mujer. Así mismo, impulsó 43 acciones de coordinación interinstitucional para aportar a la garantía de los derechos de las mujeres en riesgo de feminicidio.</t>
  </si>
  <si>
    <t>Entre enero y julio de 2025 el Sistema Articulado de Alertas Tempranas-SAAT hizo seguimiento jurídico y psicosocial a 2118 mujeres en riesgo de feminicidio, valoradas por el Instituto Nacional de Medicina Legal y Ciencias Forenses-INMLCF e identificadas por los equipos de atención de la Secretaría Distrital de la Mujer. Así mismo, impulsó 228 acciones de coordinación interinstitucional para aportar a la garantía de los derechos de las mujeres en riesgo de feminicidio.</t>
  </si>
  <si>
    <t>Logro: en julio de 2025 el Sistema Articulado de Alertas Tempranas-SAAT hizo seguimiento socio jurídico y psicosocial a 500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no se registraron retrasos.
Alternativa de solución: no aplica.</t>
  </si>
  <si>
    <t>Logro: en julio de 2025 se hizo seguimiento a 4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</si>
  <si>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julio de 2025 se realizaron 43 acciones reforzadas de articulación interinstitucional de 31 casos de mujeres en riesgo de feminicidio atendidas por el equipo SAAT. Las entidades a las que se enviaron casos fueron: FGN (29 solicitudes); Policía Bogotá (6 solicitudes); entes territoriales (5 solicitudes); y otras entidades (3 solicitudes).
Las solicitudes remitidas al Ministerio de Defensa, a la Inspección General de la Policía y a ls Inspección del Ejército fueron colectivas.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</si>
  <si>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https://secretariadistritald-my.sharepoint.com/:f:/g/personal/devaj_sdmujer_gov_co/Es46BorMj9xJskj6oJW7ExoBYDgWu6B2VriW2Wfy9hgBQA?e=famBh7</t>
  </si>
  <si>
    <t>https://secretariadistritald-my.sharepoint.com/:f:/g/personal/devaj_sdmujer_gov_co/EsCiAi89JLxNgXL38NmN8cUBIHjr4Fvvs6m0qjp0V1tVqQ?e=qXF9yo</t>
  </si>
  <si>
    <t>https://secretariadistritald-my.sharepoint.com/:f:/g/personal/devaj_sdmujer_gov_co/EjeojM2koeRFmmMdbjl_geABdrf9SNeoeBKHkQyRfuo4BA?e=lKdrx1</t>
  </si>
  <si>
    <t xml:space="preserve">481
</t>
  </si>
  <si>
    <t>Durante el mes de julio de 2025, las Duplas de Atención Psicosocial realizaron un total de 481 atenciones, de las cuales 104 corresponden a primeras atenciones y 377 a seguimientos efectivos. El proceso de orientación, atención y acompañamiento psicosocial facilitado por las profesionales aportó al reconocimiento de las violencias y a la garantía del derecho de las mujeres a una vida libre de las mismas. 
Con corte al mes de julio se han realizado 1897 atenciones por parte de las Duplas Psicosociales</t>
  </si>
  <si>
    <t>De acuerdo con los registros del Simisional 2.0. Del 1 de enero al 31 de julio de 2025, las Duplas de Atención Psicosocial realizaron un total de 1897 atenciones, de las cuales 515 corresponden a primeras atenciones y 1382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</si>
  <si>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Escuchar y atender los impactos psicosociales generados por las violencias. 
- Activar las rutas interinstitucionales de atención a las mujeres víctimas para la restitución de los derechos vulnerados. </t>
  </si>
  <si>
    <t>De acuerdo con los registros del Simisional 2.0. Durante el mes de julio de 2025, las Duplas de Atención Psicosocial realizaron un total de 481 atenciones, de las cuales 104 corresponden a primeras atenciones y 377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</si>
  <si>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Logros: Durante el mes de julio de 2025, las Duplas de Atención Psicosocial realizaron un total de 377 seguimientos efectivos. Esto posibilitó la construcción de escenarios de confianza institucional con las ciudadanas para afrontar las situaciones de violencias sufridas y permanecer en los procesos de activación de ruta, solicitud de medidas de protección, consolidación y fortalecimiento de redes de apoyo.  
Con corte al mes de julio se han realizado 1382 seguimientos efectivos por parte de las duplas psicosociales.
Beneficios: A través de los seguimientos fue posible ampliar la comprensión de las violencias y riesgo asociados a estas, con base en ello se determinó el plan de acción y las acciones prioritarias necesarias en cada caso.
Retrasos: Durante el mes de julio no se reportaron retrasos en los procesos de seguimiento a la ciudadanas víctimas de violencias atendidas por las Duplas de Atención Psicosocial. </t>
  </si>
  <si>
    <t xml:space="preserve">Logros: De acuerdo con los registros del Simisional 2.0. Durante el mes de julio de 2025, las Duplas de Atención Psicosocial realizaron un total de 481 atenciones, de las cuales 104 corresponden a primeras atenciones y 377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y ajustada a las cotidianidades de las mujeres, lo que permitió para ellas sentirse escuchadas y orientadas durante las situaciones críticas o aquellas en las que manifiestan impactos psicosociales generados por las violencias.
Con corte al mes de julio se han realizado 1.897 atenciones por parte de las duplas psicosociales. 
Lo anterior tomando como base la información consolidada que se encuentra disponible en el aplicativo Simisional 2.0. 
Retrasos: Durante el mes de julio no se reportaron retrasos en los procesos de seguimiento a la ciudadanas víctimas de violencias atendidas por las Duplas de Atención Psicosocial. </t>
  </si>
  <si>
    <t>https://secretariadistritald-my.sharepoint.com/:f:/g/personal/devaj_sdmujer_gov_co/Ej0Jik7FMjdGoGpEubt4kDsBahdpGNAeGhPmvzLS2g1wAg?e=KwLjjb</t>
  </si>
  <si>
    <t>https://secretariadistritald-my.sharepoint.com/:f:/g/personal/devaj_sdmujer_gov_co/EnWiqJmANOZGvaMPSvjoYqQBgiGD7n0ZYjWGRlsYhwJqhQ?e=yujpC0</t>
  </si>
  <si>
    <r>
      <t xml:space="preserve">En el mes de julio para la prevención y atención de violencias contra las mujeres en el espacio y transporte público:
- Se brindaron </t>
    </r>
    <r>
      <rPr>
        <b/>
        <sz val="11"/>
        <color theme="1"/>
        <rFont val="Arial"/>
        <family val="2"/>
      </rPr>
      <t xml:space="preserve">280 </t>
    </r>
    <r>
      <rPr>
        <sz val="11"/>
        <color theme="1"/>
        <rFont val="Arial"/>
        <family val="2"/>
      </rPr>
      <t xml:space="preserve">atenciones psico-jurídicas en dupla a mujeres víctimas de violencias en el espacio y el transporte público, de las cuales </t>
    </r>
    <r>
      <rPr>
        <b/>
        <sz val="11"/>
        <color theme="1"/>
        <rFont val="Arial"/>
        <family val="2"/>
      </rPr>
      <t>69</t>
    </r>
    <r>
      <rPr>
        <sz val="11"/>
        <color theme="1"/>
        <rFont val="Arial"/>
        <family val="2"/>
      </rPr>
      <t xml:space="preserve"> fueron nuevas atenciones y </t>
    </r>
    <r>
      <rPr>
        <b/>
        <sz val="11"/>
        <color theme="1"/>
        <rFont val="Arial"/>
        <family val="2"/>
      </rPr>
      <t>211</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</si>
  <si>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julio para la prevención y atención de violencias contra las mujeres en el espacio y transporte público:
- Se brindaron </t>
    </r>
    <r>
      <rPr>
        <b/>
        <sz val="11"/>
        <color theme="1"/>
        <rFont val="Arial"/>
        <family val="2"/>
      </rPr>
      <t xml:space="preserve">1.254 </t>
    </r>
    <r>
      <rPr>
        <sz val="11"/>
        <color theme="1"/>
        <rFont val="Arial"/>
        <family val="2"/>
      </rPr>
      <t xml:space="preserve">atenciones psico-jurídicas en dupla a mujeres víctimas de violencias en el espacio y el transporte público, de las cuales </t>
    </r>
    <r>
      <rPr>
        <b/>
        <sz val="11"/>
        <color theme="1"/>
        <rFont val="Arial"/>
        <family val="2"/>
      </rPr>
      <t>312</t>
    </r>
    <r>
      <rPr>
        <sz val="11"/>
        <color theme="1"/>
        <rFont val="Arial"/>
        <family val="2"/>
      </rPr>
      <t xml:space="preserve"> fueron nuevas atenciones y </t>
    </r>
    <r>
      <rPr>
        <b/>
        <sz val="11"/>
        <color theme="1"/>
        <rFont val="Arial"/>
        <family val="2"/>
      </rPr>
      <t>942</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(27)</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</si>
  <si>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Logros: En el mes de julio se brindaron </t>
    </r>
    <r>
      <rPr>
        <b/>
        <sz val="11"/>
        <rFont val="Arial"/>
        <family val="2"/>
      </rPr>
      <t>280</t>
    </r>
    <r>
      <rPr>
        <sz val="11"/>
        <rFont val="Arial"/>
        <family val="2"/>
      </rPr>
      <t xml:space="preserve"> atenciones psico-jurídicas en dupla a mujeres víctimas de violencias en el espacio y el transporte público, de las cuales </t>
    </r>
    <r>
      <rPr>
        <b/>
        <sz val="11"/>
        <rFont val="Arial"/>
        <family val="2"/>
      </rPr>
      <t>69</t>
    </r>
    <r>
      <rPr>
        <sz val="11"/>
        <rFont val="Arial"/>
        <family val="2"/>
      </rPr>
      <t xml:space="preserve"> fueron nuevas atenciones y </t>
    </r>
    <r>
      <rPr>
        <b/>
        <sz val="11"/>
        <rFont val="Arial"/>
        <family val="2"/>
      </rPr>
      <t>211</t>
    </r>
    <r>
      <rPr>
        <sz val="11"/>
        <rFont val="Arial"/>
        <family val="2"/>
      </rPr>
      <t xml:space="preserve"> seguimientos efectivos. Dichas atenciones incluyeron primeros acercamientos, orientaciones y seguimientos a los casos de mujeres que requirieron acompañamiento integral.
Con corte al mes de julio las Duplas Psico-Jurídicas han realizado un total de </t>
    </r>
    <r>
      <rPr>
        <b/>
        <sz val="11"/>
        <rFont val="Arial"/>
        <family val="2"/>
      </rPr>
      <t>1.254</t>
    </r>
    <r>
      <rPr>
        <sz val="11"/>
        <rFont val="Arial"/>
        <family val="2"/>
      </rPr>
      <t xml:space="preserve"> atenciones psico-jurídicas en dupla a mujeres víctimas de violencias en el espacio y el transporte público, de las cuales </t>
    </r>
    <r>
      <rPr>
        <b/>
        <sz val="11"/>
        <rFont val="Arial"/>
        <family val="2"/>
      </rPr>
      <t>312</t>
    </r>
    <r>
      <rPr>
        <sz val="11"/>
        <rFont val="Arial"/>
        <family val="2"/>
      </rPr>
      <t xml:space="preserve"> fueron primeras atenciones y </t>
    </r>
    <r>
      <rPr>
        <b/>
        <sz val="11"/>
        <rFont val="Arial"/>
        <family val="2"/>
      </rPr>
      <t>942</t>
    </r>
    <r>
      <rPr>
        <sz val="11"/>
        <rFont val="Arial"/>
        <family val="2"/>
      </rPr>
      <t xml:space="preserve"> seguimientos efectivos.
Reporte diferenciado:
Nuevas atenciones en Transporte Público: 15
Seguimiento efectivos en Transporte Público: 40
Nuevas atenciones en Espacio Público: 54
Seguimiento efectivos en Espacio Público: 171
Con corte al mes de julio se han realizado en reporte diferenciado:
Nuevas atenciones en Transporte Público: 80
Seguimiento efectivos en Transporte Público: 185
Nuevas atenciones en Espacio Público: 225
Seguimiento efectivos en Espacio Público: 744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</si>
  <si>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julio, en el marco de la asistencia técnica para el fortalecimiento de las capacidades del sector transporte, se llevaron a cabo</t>
    </r>
    <r>
      <rPr>
        <b/>
        <sz val="11"/>
        <rFont val="Arial"/>
        <family val="2"/>
      </rPr>
      <t xml:space="preserve"> (3) </t>
    </r>
    <r>
      <rPr>
        <sz val="11"/>
        <rFont val="Arial"/>
        <family val="2"/>
      </rPr>
      <t>espacios de articulación interinstitucional con entidades con competencia en el espacio y el transporte público, de acuerdo con el protocolo de prevención, atención y sanción de las violencias contra las mujeres en el espacio y transporte público:
(1) 090725 Investigación sobre acoso sexual en el espacio peatonal y transporte público: Participación en la reunión de seguimiento técnico y recopilación de información del Observatorio de Mujer y Género de la Dirección de Gestión del Conocimiento.
(2) 250725 Megatoma de Mujer y Género Estación Troncal Calle 45: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(3) 300725 Megatoma de Mujer y Género Estación Troncal Calle 22: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julio se realizaron</t>
    </r>
    <r>
      <rPr>
        <b/>
        <sz val="11"/>
        <rFont val="Arial"/>
        <family val="2"/>
      </rPr>
      <t xml:space="preserve"> (27) </t>
    </r>
    <r>
      <rPr>
        <sz val="11"/>
        <rFont val="Arial"/>
        <family val="2"/>
      </rPr>
      <t xml:space="preserve">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
</t>
    </r>
  </si>
  <si>
    <t>https://secretariadistritald-my.sharepoint.com/:f:/g/personal/devaj_sdmujer_gov_co/EgHmSBzVRxBMvBmcSFzOCGgBpe9oRk2aAY-NsvGxJcwfRw?e=bTlEU4</t>
  </si>
  <si>
    <t>https://secretariadistritald-my.sharepoint.com/:f:/g/personal/devaj_sdmujer_gov_co/EjdOi1inkk9CgLnUoWwi1loBENZsvE9PoYxHAB9245UH9Q?e=DT5AKK</t>
  </si>
  <si>
    <r>
      <t xml:space="preserve">En el mes de julio para el fortalecimiento de los componentes de prevención, atención, protección y sanción del Sistema Distrital SOFIA, se desarrollaron las siguientes acciones: 
- El fortalecimiento de las capacidades de </t>
    </r>
    <r>
      <rPr>
        <b/>
        <sz val="11"/>
        <color theme="1"/>
        <rFont val="Arial"/>
        <family val="2"/>
      </rPr>
      <t>(1997)</t>
    </r>
    <r>
      <rPr>
        <sz val="11"/>
        <color theme="1"/>
        <rFont val="Arial"/>
        <family val="2"/>
      </rPr>
      <t xml:space="preserve"> servidoras y servidores sobre el derecho de las mujeres a una vida libre de violencias.
- Participación en </t>
    </r>
    <r>
      <rPr>
        <b/>
        <sz val="11"/>
        <color theme="1"/>
        <rFont val="Arial"/>
        <family val="2"/>
      </rPr>
      <t>(13)</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(7)</t>
    </r>
    <r>
      <rPr>
        <sz val="11"/>
        <color theme="1"/>
        <rFont val="Arial"/>
        <family val="2"/>
      </rPr>
      <t xml:space="preserve"> espacios de asistencia técnica para el fortalecimiento de los componentes del Sistema SOFIA.</t>
    </r>
  </si>
  <si>
    <r>
      <t xml:space="preserve">Entre los meses de enero y julio para el fortalecimiento de los componentes de prevención, atención, protección y sanción del Sistema Distrital SOFIA, se desarrollaron las siguientes acciones: 
- El fortalecimiento de las capacidades de </t>
    </r>
    <r>
      <rPr>
        <b/>
        <sz val="11"/>
        <color theme="1"/>
        <rFont val="Arial"/>
        <family val="2"/>
      </rPr>
      <t>(8590)</t>
    </r>
    <r>
      <rPr>
        <sz val="11"/>
        <color theme="1"/>
        <rFont val="Arial"/>
        <family val="2"/>
      </rPr>
      <t xml:space="preserve"> servidoras y servidores sobre el derecho de las mujeres a una vida libre de violencias.
- Participación en </t>
    </r>
    <r>
      <rPr>
        <b/>
        <sz val="11"/>
        <color theme="1"/>
        <rFont val="Arial"/>
        <family val="2"/>
      </rPr>
      <t xml:space="preserve">(71)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(53)</t>
    </r>
    <r>
      <rPr>
        <sz val="11"/>
        <color theme="1"/>
        <rFont val="Arial"/>
        <family val="2"/>
      </rPr>
      <t xml:space="preserve"> espacios de asistencia técnica para el fortalecimiento de los componentes del Sistema SOFIA.</t>
    </r>
  </si>
  <si>
    <r>
      <t xml:space="preserve">Logros: En julio a través del curso virtual "El derecho de las mujeres a una vida libre de violencias", se capacitaron </t>
    </r>
    <r>
      <rPr>
        <b/>
        <sz val="11"/>
        <color theme="1"/>
        <rFont val="Arial"/>
        <family val="2"/>
      </rPr>
      <t>46</t>
    </r>
    <r>
      <rPr>
        <sz val="11"/>
        <color theme="1"/>
        <rFont val="Arial"/>
        <family val="2"/>
      </rPr>
      <t xml:space="preserve"> servidoras(es) y 10 ciudadanas(os) a través de los 4 módulos y las 9 unidades temáticas dispuestas. 
Así mismo, a partir de </t>
    </r>
    <r>
      <rPr>
        <b/>
        <sz val="11"/>
        <color theme="1"/>
        <rFont val="Arial"/>
        <family val="2"/>
      </rPr>
      <t>99</t>
    </r>
    <r>
      <rPr>
        <sz val="11"/>
        <color theme="1"/>
        <rFont val="Arial"/>
        <family val="2"/>
      </rPr>
      <t xml:space="preserve"> jornadas de sensibilización sobre el derecho de las mujeres a una vida libre de violencia realizadas por los equipos de la Dirección de Eliminación de Violencias, se logró la participación de 1.951 servidoras y servidores públicos, para un total de </t>
    </r>
    <r>
      <rPr>
        <b/>
        <sz val="11"/>
        <color theme="1"/>
        <rFont val="Arial"/>
        <family val="2"/>
      </rPr>
      <t xml:space="preserve">1.997 </t>
    </r>
    <r>
      <rPr>
        <sz val="11"/>
        <color theme="1"/>
        <rFont val="Arial"/>
        <family val="2"/>
      </rPr>
      <t xml:space="preserve">servidores(as) formados(as) en el mes de julio.
Con corte al mes de julio se fortalecieron las capacidades de </t>
    </r>
    <r>
      <rPr>
        <b/>
        <sz val="11"/>
        <color theme="1"/>
        <rFont val="Arial"/>
        <family val="2"/>
      </rPr>
      <t>8.590</t>
    </r>
    <r>
      <rPr>
        <sz val="11"/>
        <color theme="1"/>
        <rFont val="Arial"/>
        <family val="2"/>
      </rPr>
      <t xml:space="preserve"> servidores(as) a partir 455 de jornadas.
Beneficios: Se brindaron herramientas a servidoras y servidores públicos para el reconocimiento del derecho de las mujeres a una vida libre de violencias y los elementos y procedimientos para su garantía.
No se presentaron retrasos.
</t>
    </r>
  </si>
  <si>
    <r>
      <t xml:space="preserve">Logros: En julio, en el marco de la asistencia técnica para el fortalecimiento de los componentes de prevención, atención, protección y sanción del Sistema Distrital SOFIA, se llevaron a cabo </t>
    </r>
    <r>
      <rPr>
        <b/>
        <sz val="11"/>
        <color theme="1"/>
        <rFont val="Arial"/>
        <family val="2"/>
      </rPr>
      <t xml:space="preserve">(7) </t>
    </r>
    <r>
      <rPr>
        <sz val="11"/>
        <color theme="1"/>
        <rFont val="Arial"/>
        <family val="2"/>
      </rPr>
      <t xml:space="preserve">espacios de articulación entre entidades distritales:
(1) 040725 Asistencia técnica a la Secretaría General de la Alcaldía Mayor de Bogotá, para la incorporación de la Línea Púrpura Distrital en el IVR de la Línea 195.
(2) 150725 Asistencia técnica al Instituto Distrital de Participación y Acción Comunal y la Alcaldía Local de Suba para la evaluación del tercer recorrido de la estrategia Redes Seguras para las Mujeres en Propiedad Horizontal.
(3) 220725 Asistencia técnica a la Secretaría General de la Alcaldía Mayor de Bogotá, para la revisión de la implementación del Decreto Distrital 044 de 2015.
En especial, para el fortalecimiento de los componentes del Sistema SOFIA relacionados con las violencias contra las mujeres en el espacio público, se llevaron a cabo (4) espacios de articulación entre entidades distritales con competencia en este ámbito:
(1) 020725 Asistencia técnica a la Secretaría de Ambiente para el fortalecimiento de acciones de resignificación del espacio público con mujeres y sus hijos e hijas acogidas en Casas Refugio.
(2) 160725 Asistencia técnica al Jardín Botánico de Bogotá para el fortalecimiento de acciones de educación y promoción ambiental con mujeres y sus hijos e hijas acogidas en Casas Refugio.
(3) 170725 Asistencia técnica al Instituto Para la Economía Social IPES con el fin de promover jornadas de prevención de violencias contra las mujeres con vendedoras informales, en cumplimiento del Acuerdo Distrital 896 de 2023.
(4) 290725 Asistencia técnica al Instituto Distrital de Recreación y Deporte IDRD con el fin de promover jornadas de prevención de violencias contra las mujeres en espacios priorizados por el Instituto por su impacto en el espacio público.
En total, con corte al mes de julio se realizaron </t>
    </r>
    <r>
      <rPr>
        <b/>
        <sz val="11"/>
        <color theme="1"/>
        <rFont val="Arial"/>
        <family val="2"/>
      </rPr>
      <t>(53)</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
</t>
    </r>
  </si>
  <si>
    <t>https://secretariadistritald-my.sharepoint.com/:f:/g/personal/devaj_sdmujer_gov_co/Evyla_4H0ypBkN3Slu2YCH4BAvYyaaSBMFplQgtj570FBw?e=ZPKHzb</t>
  </si>
  <si>
    <t>https://secretariadistritald-my.sharepoint.com/:f:/g/personal/devaj_sdmujer_gov_co/EkpniRgsVzVEvF82HzhPPXgB7XYvm4M9nY-V9RHYQuP8ew?e=0hZgHt</t>
  </si>
  <si>
    <t>https://secretariadistritald-my.sharepoint.com/:f:/g/personal/devaj_sdmujer_gov_co/EvzhSAp12LxApv34ILaj9R0Bx6LRAJjaZiT5nhgtPQz7Nw?e=AVCaJt</t>
  </si>
  <si>
    <t>En julio se llevaron a cabo 15 espacios técnicos con las Alcaldías Locales donde se avanzó en la definición de fechas y agendas para las segundas  y terceras sesiones del año de los Consejos Locales de Seguridad para las Mujeres, así se realizaron 9 sesiones de los Consejos en las localidades de: San Cristóbal, Suba, Teusaquillo, Usaquén, Usme, Tunjuelito, Bosa, Kennedy y Ciudad B. . Se realizaron 18 encuentros con las entidades locales para la concertación y formulación de las estrategias de prevención de violencias contra las mujeres de los Planes Locales de Seguridad para las Mujeres 2025. Se realizaron 74  acciones de prevención de violencias contra las mujeres en el espacio público y 18 mesas de trabajo para la prevención del delito de feminicidio.</t>
  </si>
  <si>
    <t>Entre enero y julio se llevaron a cabo 79 espacios técnicos con las Alcaldías Locales donde se avanzó en la definición de fechas y agendas para las primeras y y segundas sesiones del año de los Consejos Locales de Seguridad para las Mujeres, así se realizaron las 40 sesiones de los CLSM, dando por culminada la primera y segunda ronda el año y dando inicio a la tercera ronda. Se realizaron 93 encuentros con las entidades locales para la concertación , formulación y seguimiento de las estrategias de prevención de violencias contra las mujeres de los Planes Locales de Seguridad para las Mujeres 2025. Se realizaron 258 acciones de prevención de violencias contra las mujeres en el espacio público y  80 mesas de trabajo para la prevención del delito de feminicidio.</t>
  </si>
  <si>
    <t>Logros: En juliose realizaron 18 encuentros con las entidades locales para la concertación y formulación de los compromisos y estrategias de prevención de violencias contra las mujeres de los Planes Locales de Seguridad para las Mujeres de: Usaquén, Chapinero, Santa Fe, San Cristóbal, Usme, Tunjuelito, Bosa, Fontibón, Engativá, Barrios Unidos, Teusaquillo, Los Mártires, Antonio Nariño, Puente Aranda, La Candelaria y Rafael Uribe, Ciudad Bolívar y Sumapaz.  
Con corte al mes de julio se realizaron 93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</si>
  <si>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julio se avanzó en el desarrollo de 74 acciones de prevención de violencias contra las mujeres en el espacio y transporte público en las localidades de: Usaquén, Chapinero, Santa Fe, San Cristóbal, Usme, Tunjuelito, Fontibón, Engativá, Barrios Unidos, Teusaquillo, Los Mártires, Antonio Nariño, Puente Aranda, La Candelaria, Rafael Uribe, Ciudad Bolívar y Sumapaz.    
Con corte al mes de julio se realizaron 258 actividades de prevención de violencias contra las mujeres en el espacio y transporte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</si>
  <si>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julio se avanzó en el desarrollo de 18 Mesas de Trabajo para la  prevención del delito de feminicidio en las localidades de: Usaquén, Chapinero, Santa Fe, San Cristóbal, Usme, Tunjuelito, Bosa, Kennedy, Fontibón, Engativá, Barrios Unidos, Teusaquillo, Los Mártires, Antonio Nariño, Puente Aranda, La Candelaria, Ciudad Bolívar y Sumapaz.    
Con corte al mes de julio se desarrollaron 80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</si>
  <si>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https://secretariadistritald-my.sharepoint.com/:f:/g/personal/devaj_sdmujer_gov_co/EnhfuazRGY5OquFhKvoWNOIBGUuD0eVbUnqt_bYyPQhreA?e=oatces</t>
  </si>
  <si>
    <t>https://secretariadistritald-my.sharepoint.com/:f:/g/personal/devaj_sdmujer_gov_co/Ep1ZvqwgdcZCkjUaEZRbgKUBvDb18HUEscxRwfP1tTiV5w?e=kl1m5n</t>
  </si>
  <si>
    <t>https://secretariadistritald-my.sharepoint.com/:f:/g/personal/devaj_sdmujer_gov_co/ErtTJ-n5KXpBtqOzUVfaa8oBfi9rKY3bfw8xxetSKwGMOA?e=NSdh2E</t>
  </si>
  <si>
    <t>https://secretariadistritald-my.sharepoint.com/:f:/g/personal/devaj_sdmujer_gov_co/EpW8komQpM1GlFQkOnlMcisB1b2WLEzUz0d-EUQLWyJyuQ?e=r97Yep</t>
  </si>
  <si>
    <r>
      <t xml:space="preserve">En julio,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(5)</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(39)</t>
    </r>
    <r>
      <rPr>
        <sz val="11"/>
        <color theme="1"/>
        <rFont val="Arial"/>
        <family val="2"/>
      </rPr>
      <t xml:space="preserve"> jornadas de formación y sensibilización, se logró la participación de</t>
    </r>
    <r>
      <rPr>
        <b/>
        <sz val="11"/>
        <color theme="1"/>
        <rFont val="Arial"/>
        <family val="2"/>
      </rPr>
      <t xml:space="preserve"> (1169)</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theme="1"/>
        <rFont val="Arial"/>
        <family val="2"/>
      </rPr>
      <t xml:space="preserve"> (2)</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un </t>
    </r>
    <r>
      <rPr>
        <b/>
        <sz val="11"/>
        <color theme="1"/>
        <rFont val="Arial"/>
        <family val="2"/>
      </rPr>
      <t>(1)</t>
    </r>
    <r>
      <rPr>
        <sz val="11"/>
        <color theme="1"/>
        <rFont val="Arial"/>
        <family val="2"/>
      </rPr>
      <t xml:space="preserve"> punto seguro para las mujeres en el Festival Monumentum, contando con el alcance de </t>
    </r>
    <r>
      <rPr>
        <b/>
        <sz val="11"/>
        <color theme="1"/>
        <rFont val="Arial"/>
        <family val="2"/>
      </rPr>
      <t>(902)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(280)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</si>
  <si>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julio,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(23)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(152)</t>
    </r>
    <r>
      <rPr>
        <sz val="11"/>
        <color theme="1"/>
        <rFont val="Arial"/>
        <family val="2"/>
      </rPr>
      <t xml:space="preserve"> jornadas de formación y sensibilización, se logro la participación de </t>
    </r>
    <r>
      <rPr>
        <b/>
        <sz val="11"/>
        <color theme="1"/>
        <rFont val="Arial"/>
        <family val="2"/>
      </rPr>
      <t>(3896)</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(12)</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cuatro</t>
    </r>
    <r>
      <rPr>
        <b/>
        <sz val="11"/>
        <color theme="1"/>
        <rFont val="Arial"/>
        <family val="2"/>
      </rPr>
      <t xml:space="preserve"> (4)</t>
    </r>
    <r>
      <rPr>
        <sz val="11"/>
        <color theme="1"/>
        <rFont val="Arial"/>
        <family val="2"/>
      </rPr>
      <t xml:space="preserve"> puntos seguros para las mujeres en el Festivales Estéreo Picnic y Baum, contando con el alcance de </t>
    </r>
    <r>
      <rPr>
        <b/>
        <sz val="11"/>
        <color theme="1"/>
        <rFont val="Arial"/>
        <family val="2"/>
      </rPr>
      <t>(4952)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(1254)</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</si>
  <si>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https://secretariadistritald-my.sharepoint.com/:f:/g/personal/devaj_sdmujer_gov_co/EpTNEj75hhNCpsElbd8mqswBULuJMRxkbKdUY8zO7bClRQ?e=ePSKnM</t>
  </si>
  <si>
    <t>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de las localidades. 
Jornadas para la apropiación del espacio público por parte de las mujeres. (Sensibilizaciones, Recorridos, Bicirodadas, Murales, Talleres Cartografía Social, Talleres acoso callejero)
Jornadas de difusión de la Ruta de atención a mujeres víctimas de violencias y en riesgo de feminicidio 
Mega Tomas Mujer y Género de TM
Jornadas de sensibilización sobre el derecho a una vida libre de violencias en IED y la comunidad educativa.
Mesas de trabajo para el seguimiento de la implementación de los PLSM con entidades y ciudadanas. 
Acompañamiento Encuentros Comunitarios de la MEBOG y Juntas Zonales de Seguridad
Sensibilización sobre el derecho a una vida libre de violencias con redes comunitarias y organizaciones de mujeres.
Jornadas de sensibilización sobre el derecho a una vida libre de violencias y difusión de la Ruta única de atención a mujeres víctimas de violencias y en riesgo de feminicidio en el marco de la estrategia Redes Seguras para las Mujeres.  
Jornadas de conmemoración del día de las personas cuidadoras</t>
  </si>
  <si>
    <t>En julio de 2025 el Sistema Articulado de Alertas Tempranas-SAAT hizo seguimiento socio jurídico y psicosocial a 500 casos de mujeres en riesgo de feminicidio, según remisiones externas del Instituto Nacional de Medicina Legal y Ciencias Forenses, y remisiones internas de los equipos de la Secretaría Distrital de la Mujer. Así mismo, impulsó 43 acciones de coordinación interinstitucional para aportar a la garantía de los derechos de las mujeres en riesgo de feminicidio.</t>
  </si>
  <si>
    <t>La Dirección de Eliminación de Violencias contra las Mujeres y Acceso a la Justicia, requiere realizar traslado de recursos entre metas del proyecto 8205 con el fin de garantizar los recursos necesarios para las adiciones y prórrogas de los contratos de Prestación de Servicios Profesionales y de Apoyo a la Gestión de los equipos de Línea Púrpura Distrital y AgenciaMuj, Casas Refugios, Duplas Psicosociales y Psicojuridicas, Sofias Locales y Distritales, Hospitales y Apoyo transversal que permitan garantizar la continuidad y adecuada prestación de los servicios a las ciudadanas victimas de violencia.</t>
  </si>
  <si>
    <t>Modificación al presupuesto asignado para las metas 1, 2, 4, 5, 6, 7, 8, 9 y 10 del proyecto 8205 con el fin de garantizar recursos para garantizar la continuidad y adecuada prestación de los servicios a las ciudadanas victimas de violencia.</t>
  </si>
  <si>
    <r>
      <t>Logros: En el mes de julio se participó en</t>
    </r>
    <r>
      <rPr>
        <b/>
        <sz val="10"/>
        <color theme="1"/>
        <rFont val="Arial"/>
        <family val="2"/>
      </rPr>
      <t xml:space="preserve"> (13)</t>
    </r>
    <r>
      <rPr>
        <sz val="10"/>
        <color theme="1"/>
        <rFont val="Arial"/>
        <family val="2"/>
      </rPr>
      <t xml:space="preserve"> espacios de articulación y coordinación de acciones estratégicas para la prevención, atención y sanción de las violencias contra las mujeres en el Distrito Capital:
(1) 010725 Seguimiento a la articulación de acciones interinstitucionales con la Constructora Amarilo para el fortalecimiento de la prevención de violencias contra las mujeres por medio de una alianza para establecer Redes Seguras para las Mujeres en Propiedad Horizontal.
(2) 020725 Articulación de acciones intrainstitucionales con la Dirección de Derechos y Diseño de Políticas para la participación y presentación de la secretaría técnica de la Mesa Distrital SOFIA en la Comisión Intersectorial de Mujeres.
(3) 030725 Lanzamiento de la Red Segura para las Mujeres en Propiedad Horizontal en articulación con el aliado Constructora Amarilo para el fortalecimiento de la prevención de violencias contra las mujeres.
(4) 070725 Articulación de acciones interinstitucionales con la empresa OXXO para el fortalecimiento de la autonomía económica de mujeres víctimas de violencia.
(5) 080725 Articulación de acciones intrainstitucionales con las Direcciones de Territorialización de Derechos y de Enfoque Diferencial para impactar a la Asociación de Mujeres Palenqueras pertenecientes al Kugro Mona Ri Palengue.
(6) 100725 Secretaría técnica de la segunda sesión de la Mesa de Trabajo del Sistema Distrital de Protección Integral a Mujeres Víctimas de Violencia – SOFIA para la vigencia 2025.
(7) 110725 Seguimiento a la articulación de acciones interinstitucionales con la empresa OXXO para el fortalecimiento de la prevención de violencias contra las mujeres por medio de una alianza estrategia con la entidad.
(8) 140725 Articulación de acciones interinstitucionales con equipos Afro y Palenqueros “Más Bienestar en tu Hogar - Kilombos y Kilumba” para socializar el derecho de las mujeres a una vida libre de violencias y la Ruta Única de Atención a violencias contra las mujeres con enfoque diferencial étnico.
(9) 160725 Articulación de acciones intrainstitucionales con la enlace de prevención del delito de trata de personas de la Dirección de Eliminación de Violencias contra las mujeres y Acceso a la Justicia, con el fin de apoyar la gestión de la conmemoración del Día Mundial Contra la Trata de Personas – 30 Julio.
(10) 240725 Participación en la agenda de la segunda sesión de la Comisión Intersectorial de Mujeres - CIM.
(11) 250725 Articulación de acciones intrainstitucionales con el equipo técnico de la estrategia Casas Refugio, con el fin de elaborar el plan de trabajo para el II semestre de la vigencia para mujeres acogidas y sus hijos e hijas, con base en las acciones concertadas en el plan de acción de la Mesa Distrital SOFIA.
(12) 290725 Propuesta de articulación de acciones interinstitucionales con la empresa Cruz Verde para el fortalecimiento de la prevención de violencias contra las mujeres por medio de una alianza estrategia con la entidad.
(13) 310725 Articulación de acciones intrainstitucionales con la Dirección de Enfoque Diferencial para contextualizar sobre las acciones que se vienen desarrollando con el Cabildo Muisca de Bosa.
Con corte al mes de julio se participó en </t>
    </r>
    <r>
      <rPr>
        <b/>
        <sz val="10"/>
        <color theme="1"/>
        <rFont val="Arial"/>
        <family val="2"/>
      </rPr>
      <t>(71)</t>
    </r>
    <r>
      <rPr>
        <sz val="10"/>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</si>
  <si>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Durante el mes de ju</t>
    </r>
    <r>
      <rPr>
        <sz val="11"/>
        <rFont val="Arial"/>
        <family val="2"/>
      </rPr>
      <t>nio se garantizó la prestación de servicios socio jurídicos y psicosociales especializados al 100% de las mujeres víctimas de violencia a través de:
- 3.403 atenciones efectivas a través de la Línea Púrpura Distrital "Mujeres que escuchan mujeres".</t>
    </r>
    <r>
      <rPr>
        <sz val="11"/>
        <color theme="1"/>
        <rFont val="Arial"/>
        <family val="2"/>
      </rPr>
      <t xml:space="preserve">
- 83 orientaciones psico-jurídicas efectivas de los incidentes con código de tipificación 204-Tentativa de Feminicidio priorizado para la atención en urgencia/emergencia a través de la móvil mujer de la AgenciaMuj bajo un esquema de duplas psico jurídicas.
- 2.549 atenciones brindadas el marco de la estrategia de preven</t>
    </r>
    <r>
      <rPr>
        <sz val="11"/>
        <rFont val="Arial"/>
        <family val="2"/>
      </rPr>
      <t>ción del feminicidio (desde la Estrategia Intersectorial para la Prevención y Atención de Víctimas de Violencia de Género con Énfasis en Violencia Sexual y Feminicidio - Estrategia en Hospitales)
- 401 atenciones a través de las Duplas de Atención Psicosocial.
- 478</t>
    </r>
    <r>
      <rPr>
        <sz val="11"/>
        <color theme="1"/>
        <rFont val="Arial"/>
        <family val="2"/>
      </rPr>
      <t xml:space="preserve">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</si>
  <si>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 xml:space="preserve">Durante el mes de mayo se garantizó la prestación de servicios socio jurídicos y psicosociales especializados al 100% de las mujeres víctimas de violencia a través de:
- 3.656 atenciones efectivas a través de la Línea Púrpura Distrital "Mujeres que escuchan mujeres".
- 132 orientaciones psico-jurídicas efectivas de los incidentes con código de tipificación 204-Tentativa de Feminicidio priorizado para la atención en urgencia/emergencia a través de la móvil mujer de la AgenciaMuj bajo un esquema de duplas psico jurídicas.
- 409 atenciones a través de las Duplas de Atención Psicosocial.
- 2.655 atenciones brindadas el marco de la estrategia de prevención del feminicidio (desde la Estrategia Intersectorial para la Prevención y Atención de Víctimas de Violencia de Género con Énfasis en Violencia Sexual y Feminicidio - Estrategia en Hospitales)
- 320 seguimientos socio jurídicos y psicosociales a casos de mujeres en riesgo de feminicidio en el marco del SAAT, según remisiones externas del Instituto Nacional de Medicina Legal y Ciencias Forenses. 
Nota: Se da alcance al reporte de meses anterior en el marco de los seguimientos realizados por el equipo del SAAT, siendo estos los siguientes:
*560 seguimientos socio jurídicos y psicosociales a casos de mujeres en riesgo de feminicidio en el marco del SAAT, según remisiones externas del Instituto Nacional de Medicina Legal y Ciencias Forenses. durante el mes de marzo de 2025.
*260 seguimientos socio jurídicos y psicosociales a casos de mujeres en riesgo de feminicidio en el marco del SAAT, según remisiones externas del Instituto Nacional de Medicina Legal y Ciencias Forenses, durante el mes de abril de 2025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</si>
  <si>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 xml:space="preserve">Con corte al mes de mayo se garantizó la prestación de servicios socio jurídicos y psicosociales especializados al 100% de las mujeres víctimas de violencia a través de:
- 17.473 atenciones efectivas a través de la Línea Púrpura Distrital "Mujeres que escuchan mujeres".
- 530 orientaciones psico-jurídicas efectivas de los incidentes con código de tipificación 204-Tentativa de Feminicidio priorizado para la atención en urgencia/emergencia a través de la móvil mujer de la AgenciaMuj bajo un esquema de duplas psico jurídicas.
- 1.015 atenciones a través de las Duplas de Atención Psicosocial.
- 7.399 atenciones brindadas el marco de la estrategia de prevención del feminicidio (desde la Estrategia Intersectorial para la Prevención y Atención de Víctimas de Violencia de Género con Énfasis en Violencia Sexual y Feminicidio - Estrategia en Hospitales)
- 1.140 seguimientos socio jurídicos y psicosociales a casos de mujeres en riesgo de feminicidio en el marco del SAAT, según remisiones externas del Instituto Nacional de Medicina Legal y Ciencias Forenses. 
Nota: Se da alcance al reporte de meses anterior en el marco de los seguimientos realizados por el equipo del SAAT, siendo estos los siguientes:
*560 seguimientos socio jurídicos y psicosociales a casos de mujeres en riesgo de feminicidio en el marco del SAAT, según remisiones externas del Instituto Nacional de Medicina Legal y Ciencias Forenses, entre enero y marzo de 2025.
*820 seguimientos socio jurídicos y psicosociales a casos de mujeres en riesgo de feminicidio en el marco del SAAT, según remisiones externas del Instituto Nacional de Medicina Legal y Ciencias Forenses, entre enero y abril de 2025.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</si>
  <si>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r>
      <t>Con corte al mes de junio se garantizó la prestación de servicios socio jurídicos y psicosociales especializados al 100% de las mujeres víctimas de violencia a través de:</t>
    </r>
    <r>
      <rPr>
        <sz val="11"/>
        <rFont val="Arial"/>
        <family val="2"/>
      </rPr>
      <t xml:space="preserve">
- 20.966 a</t>
    </r>
    <r>
      <rPr>
        <sz val="11"/>
        <color theme="1"/>
        <rFont val="Arial"/>
        <family val="2"/>
      </rPr>
      <t>tenciones efectivas a través de la Línea Púrpura Distrital "Mujeres que escuchan mujeres".
- 613 orientaciones psico-jurídicas efectivas de los incidentes con código de tipificación 204-Tentativa de Feminicidio priorizado para la atención en urgencia/emergencia a través de la móvil mujer de la AgenciaMuj bajo un esquema de duplas psico jurídicas.
- 1.416 atenciones a través de las Duplas de Atención Psicosocial.
- 9.9</t>
    </r>
    <r>
      <rPr>
        <sz val="11"/>
        <rFont val="Arial"/>
        <family val="2"/>
      </rPr>
      <t xml:space="preserve">48 atenciones brindadas el marco de la estrategia de prevención del feminicidio (desde la Estrategia Intersectorial para la Prevención y Atención de Víctimas de Violencia de Género con Énfasis en Violencia Sexual y Feminicidio - Estrategia en Hospitales)
- 1.618 </t>
    </r>
    <r>
      <rPr>
        <sz val="11"/>
        <color theme="1"/>
        <rFont val="Arial"/>
        <family val="2"/>
      </rPr>
      <t xml:space="preserve">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</si>
  <si>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https://secretariadistritald-my.sharepoint.com/:f:/g/personal/devaj_sdmujer_gov_co/Eu3YGUzIKxZAiezNo_BjFdQBkTga1GpeSHdc316V7RTtBw?e=LKkXHv</t>
  </si>
  <si>
    <t>Logros: En julio se realizaron 15 espacios técnicos con las Alcaldías Locales de: Usaquén, Santa Fe, San Cristóbal, Bosa, Kennedy, Fontibón, Engativá, Suba, Barrios Unidos, Teusaquillo, Antonio Nariño, Puente Aranda, La Candelaria, Rafael Uribe y Sumapaz., donde se definieron las fechas y agendas de las segundas sesiones del año de los Consejos Locales de Seguridad para las Mujeres, las cuales se programaron para mayo, junio y julio con base en la agenda propuesta por parte de la SDMujer.
Con corte al mes de julio se realizaron 79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</si>
  <si>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junio se avanzó en el desarrollo de 14 Mesas de Trabajo para la  prevención del delito de feminicidio en las localidades de: Usaquén, Usme, Tunjuelito, Bosa, Kennedy, Fontibón, Engativá, Barrios Unidos, Teusaquillo, Los Mártires, Antonio Nariño, Puente Aranda, Ciudad Bolívar y Sumapaz.
Con corte al mes de junio se desarrollaron 62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</si>
  <si>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r>
      <t>Durante el mes de jul</t>
    </r>
    <r>
      <rPr>
        <sz val="11"/>
        <rFont val="Arial"/>
        <family val="2"/>
      </rPr>
      <t>io se garantizó la prestación de servicios socio jurídicos y psicosociales especializados al 100% de las mujeres víctimas de violencia a través de:
- 3.616 atenciones efectivas a través de la Línea Púrpura Distrital "Mujeres que escuchan mujeres".</t>
    </r>
    <r>
      <rPr>
        <sz val="11"/>
        <color theme="1"/>
        <rFont val="Arial"/>
        <family val="2"/>
      </rPr>
      <t xml:space="preserve">
- 110 orientaciones psico-jurídicas efectivas de los incidentes con código de tipificación 204-Tentativa de Feminicidio priorizado para la atención en urgencia/emergencia a través de la móvil mujer de la AgenciaMuj bajo un esquema de duplas psico jurídicas.
- 2.743 atenciones brindadas el marco de la estrategia de preven</t>
    </r>
    <r>
      <rPr>
        <sz val="11"/>
        <rFont val="Arial"/>
        <family val="2"/>
      </rPr>
      <t>ción del feminicidio (desde la Estrategia Intersectorial para la Prevención y Atención de Víctimas de Violencia de Género con Énfasis en Violencia Sexual y Feminicidio - Estrategia en Hospitales)
- 481 atenciones a través de las Duplas de Atención Psicosocial.
- 500</t>
    </r>
    <r>
      <rPr>
        <sz val="11"/>
        <color theme="1"/>
        <rFont val="Arial"/>
        <family val="2"/>
      </rPr>
      <t xml:space="preserve">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</si>
  <si>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Con corte al mes de julio se garantizó la prestación de servicios socio jurídicos y psicosociales especializados al 100% de las mujeres víctimas de violencia a través de:</t>
    </r>
    <r>
      <rPr>
        <sz val="11"/>
        <rFont val="Arial"/>
        <family val="2"/>
      </rPr>
      <t xml:space="preserve">
- 24.582 a</t>
    </r>
    <r>
      <rPr>
        <sz val="11"/>
        <color theme="1"/>
        <rFont val="Arial"/>
        <family val="2"/>
      </rPr>
      <t>tenciones efectivas a través de la Línea Púrpura Distrital "Mujeres que escuchan mujeres".
- 723 orientaciones psico-jurídicas efectivas de los incidentes con código de tipificación 204-Tentativa de Feminicidio priorizado para la atención en urgencia/emergencia a través de la móvil mujer de la AgenciaMuj bajo un esquema de duplas psico jurídicas.
- 12.691</t>
    </r>
    <r>
      <rPr>
        <sz val="11"/>
        <rFont val="Arial"/>
        <family val="2"/>
      </rPr>
      <t xml:space="preserve"> atenciones brindadas el marco de la estrategia de prevención del feminicidio (desde la Estrategia Intersectorial para la Prevención y Atención de Víctimas de Violencia de Género con Énfasis en Violencia Sexual y Feminicidio - Estrategia en Hospitales)
- 1.897 atenciones a través de las Duplas de Atención Psicosocial.
- 2.018 </t>
    </r>
    <r>
      <rPr>
        <sz val="11"/>
        <color theme="1"/>
        <rFont val="Arial"/>
        <family val="2"/>
      </rPr>
      <t xml:space="preserve">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</si>
  <si>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https://secretariadistritald-my.sharepoint.com/:f:/g/personal/devaj_sdmujer_gov_co/ErOpGnQa639Im-DtGx60xacBxb9ROVaLBgn0UkWZVXKKkw?e=hg0VOp</t>
  </si>
  <si>
    <t xml:space="preserve">
Logros: En el mes de agosto se llevaron a cabo 39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Con corte al mes de agosto, en el marco de la estrategia de prevención del feminicidio (desde la Estrategia Intersectorial para la Prevención y Atención de Víctimas de Violencia de Género con Énfasis en Violencia Sexual y Feminicidio (Estrategia en hospitales), se llevaron a cabo 255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
</t>
  </si>
  <si>
    <t>https://secretariadistritald-my.sharepoint.com/:f:/g/personal/devaj_sdmujer_gov_co/Eqy7YyOgnWhIn8ES7LuzyCYBcXkiNXToa0RKFPAN64zF0Q?e=cQvB4s</t>
  </si>
  <si>
    <t xml:space="preserve">De acuerdo con las matrices internas de información. Durante el mes de julio,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529 atenciones socio jurídicas a mujeres víctimas de violencia. </t>
  </si>
  <si>
    <t xml:space="preserve">Logros: De acuerdo con las matrices internas de información. 
 Durante el mes de agosto,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529 atenciones y 2049 seguimientos, para un total de 2578.
Con corte al mes de agosto se operó en 8 IPS en el marco de las 4 subredes públicas y 1 IPS Privada, a través de las cuales se realizaron 3577 atenciones  y 11692  seguimientos, para un total de 15269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
</t>
  </si>
  <si>
    <t xml:space="preserve">De acuerdo con las matrices internas de información. Durante el mes de agosto,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529 atenciones y 2049 seguimientos, para un total de 2578. Así mismo, se llevaron a cabo 39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t>
  </si>
  <si>
    <t>De acuerdo con las matrices internas de información. Durante el mes de julio,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550 atenciones y 2193 seguimientos, para un total de 2743. Así mismo, se llevaron a cabo 46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t>
  </si>
  <si>
    <t xml:space="preserve">
De acuerdo con las matrices internas de información el acumulado al mes de julio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3048 atenciones  y 9643  seguimientos, para un total de 12691 atenciones socio jurídicas a mujeres víctimas de violencia. 
Se llevaron a cabo 216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t>
  </si>
  <si>
    <t>De acuerdo con las matrices internas de información el acumulado al mes de Agosto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3577 atenciones  y 11692  seguimientos, para un total de 15269 atenciones socio jurídicas a mujeres víctimas de violencia. 
Se llevaron a cabo 255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t>
  </si>
  <si>
    <t xml:space="preserve">
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217 atenciones y 288 seguimientos, para un total de 505. Así mismo, se llevaron a cabo 6 jornadas de capacitaciones y sensibilizaciones en temas como: Socialización de la Estrategia Intersectorial, Denuncia ante Fiscalía, Cadena de custodia, protocolo de Atención a Mujeres Víctimas de violencia Sexual, activación de actos urgentes.</t>
  </si>
  <si>
    <t xml:space="preserve">De acuerdo con las matrices internas de información el acumulado al mes de febrero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217 atenciones  y 288 seguimientos, para un total de 505 atenciones socio jurídicas a mujeres víctimas de violencia. 
Se llevaron a cabo 6 jornadas de capacitaciones y sensibilizaciones en temas como: Socialización de la Estrategia Intersectorial, Denuncia ante Fiscalía, Cadena de custodia, protocolo de Atención a Mujeres Víctimas de violencia Sexual, activación de actos urgentes.
</t>
  </si>
  <si>
    <t>De acuerdo con las matrices internas de información el acumulado al mes de marzo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816 atenciones  y 1598 seguimientos, para un total de 2414 atenciones socio jurídicas a mujeres víctimas de violencia. 
Se llevaron a cabo 51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</si>
  <si>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De acuerdo con las matrices internas de información. Durante el mes de marzo,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599 atenciones y 1310  seguimientos, para un total de 1909. Así mismo, se llevaron a cabo 45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</si>
  <si>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 xml:space="preserve">
De acuerdo con las matrices internas de información. Durante el mes de abril,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516 atenciones y 1814 seguimientos, para un total de 2330. Así mismo, se llevaron a cabo 42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</si>
  <si>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De acuerdo con las matrices internas de información el acumulado al mes de abril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1332 atenciones  y 3412 seguimientos, para un total de 4744 atenciones socio jurídicas a mujeres víctimas de violencia. 
Se llevaron a cabo 93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</si>
  <si>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De acuerdo con las matrices internas de información el acumulado al mes de mayo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1950 atenciones  y 5449 seguimientos, para un total de 7399 atenciones socio jurídicas a mujeres víctimas de violencia. 
Se llevaron a cabo 135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</si>
  <si>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De acuerdo con las matrices internas de información. Durante el mes de mayo,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618 atenciones y 2037 seguimientos, para un total de 2655. Así mismo, se llevaron a cabo 42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</si>
  <si>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De acuerdo con las matrices internas de información el acumulado al mes de junio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2498 atenciones  y 7450 seguimientos, para un total de 9948 atenciones socio jurídicas a mujeres víctimas de violencia. 
Se llevaron a cabo 170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</si>
  <si>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De acuerdo con las matrices internas de información. Durante el mes de junio,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548 atenciones y 2001 seguimientos, para un total de 2549. Así mismo, se llevaron a cabo 35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t>
  </si>
  <si>
    <t xml:space="preserve">Logros: 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217 atenciones y 288 seguimientos, para un total de 505 atenciones socio jurídicas a mujeres víctimas de violencia. 
Con corte al mes de febrero se operó en 8 IPS en el marco de las 4 subredes públicas y 1 IPS Privada, a través de las cuales se realizaron 505 atenciones.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
</t>
  </si>
  <si>
    <t>Logros: De acuerdo con las matrices internas de información. 
 Durante el mes de marzo,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599 atenciones y 1310  seguimientos, para un total de 1909
Con corte al mes de marzo se operó en 8 IPS en el marco de las 4 subredes públicas y 1 IPS Privada,  a través de las cuales se realizaron 816 atenciones  y 1598 seguimientos, para un total de 2414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</si>
  <si>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De acuerdo con las matrices internas de información. 
 Durante el mes de abril,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516 atenciones y 1814 seguimientos, para un total de 2330.
Con corte al mes de abril se operó en 8 IPS en el marco de las 4 subredes públicas y 1 IPS Privada, a través de las cuales se realizaron 1332 atenciones y 3412 seguimientos, para un total de 4744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</si>
  <si>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De acuerdo con las matrices internas de información. 
 Durante el mes de mayo,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618 atenciones y 2037 seguimientos, para un total de 2655.
Con corte al mes de mayo se operó en 8 IPS en el marco de las 4 subredes públicas y 1 IPS Privada, a través de las cuales se realizaron 1950 atenciones  y 5449 seguimientos, para un total de 7399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</si>
  <si>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De acuerdo con las matrices internas de información. 
 Durante el mes de junio,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548 atenciones y 2001 seguimientos, para un total de 2549.
Con corte al mes de junio se operó en 8 IPS en el marco de las 4 subredes públicas y 1 IPS Privada, a través de las cuales se realizaron 2498 atenciones  y 7450 seguimientos, para un total de 9948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</si>
  <si>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De acuerdo con las matrices internas de información. 
 Durante el mes de julio,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550 atenciones y 2193 seguimientos, para un total de 2743.
Con corte al mes de julio se operó en 8 IPS en el marco de las 4 subredes públicas y 1 IPS Privada, a través de las cuales se realizaron 3048 atenciones y 9643 seguimientos, para un total de 12691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</si>
  <si>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De acuerdo con los registros del Simisional 2.0. Durante el mes de agosto de 2025, las Duplas de Atención Psicosocial realizaron un total de 405 atenciones, de las cuales 83 corresponden a primeras atenciones y 322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</si>
  <si>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31 de agosto de 2025, las Duplas de Atención Psicosocial realizaron un total de 2302 atenciones, de las cuales 598 corresponden a primeras atenciones y 1704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</si>
  <si>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Logros: De acuerdo con los registros del Simisional 2.0. Durante el mes de agosto de 2025, las Duplas de Atención Psicosocial realizaron un total de 405 atenciones, de las cuales 83 corresponden a primeras atenciones y 322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y ajustada a las cotidianidades de las mujeres, lo que permitió para ellas sentirse escuchadas y orientadas durante las situaciones críticas o aquellas en las que manifiestan impactos psicosociales generados por las violencias.
Con corte al mes de agosto se han realizado 2302 atenciones por parte de las duplas psicosociales. 
Lo anterior tomando como base la información consolidada que se encuentra disponible en el aplicativo Simisional 2.0. 
Retrasos: Durante el mes de agosto no se reportaron retrasos en los procesos de atención a las ciudadanas víctimas de violencias atendidas por las Duplas de Atención Psicosocial. </t>
  </si>
  <si>
    <t xml:space="preserve">Logros: Durante el mes de agosto de 2025, las Duplas de Atención Psicosocial realizaron un total de 322 seguimientos efectivos. Esto posibilitó la construcción de escenarios de confianza institucional con las ciudadanas para afrontar las situaciones de violencias sufridas y permanecer en los procesos de activación de ruta, solicitud de medidas de protección, consolidación y fortalecimiento de redes de apoyo.  
Con corte al mes de agosto se han realizado 1704 seguimientos efectivos por parte de las duplas psicosociales.
Beneficios: A través de los seguimientos fue posible ampliar la comprensión de las violencias y riesgo asociados a estas, con base en ello se determinó el plan de acción y las acciones prioritarias necesarias en cada caso.
Retrasos: Durante el mes de agosto no se reportaron retrasos en los procesos de seguimiento a la ciudadanas víctimas de violencias atendidas por las Duplas de Atención Psicosocial. </t>
  </si>
  <si>
    <t>https://secretariadistritald-my.sharepoint.com/:f:/g/personal/devaj_sdmujer_gov_co/EpvsgmYDOOBOgyF0AOgjIaYBCqvXJXudaCJjkU9FpkiE0w?e=YKpyR4</t>
  </si>
  <si>
    <t>https://secretariadistritald-my.sharepoint.com/:f:/g/personal/devaj_sdmujer_gov_co/Eo5Rw_A60s1FhWNBrR4iOQsByfmglL7_53g_kY-KargHwQ?e=YhkVGi</t>
  </si>
  <si>
    <t>Durante el mes de agosto de 2025, las Duplas de Atención Psicosocial realizaron un total de 405 atenciones, de las cuales 83 corresponden a primeras atenciones y 322 a seguimientos efectivos. El proceso de orientación, atención y acompañamiento psicosocial facilitado por las profesionales aportó al reconocimiento de las violencias y a la garantía del derecho de las mujeres a una vida libre de las mismas. 
Con corte al mes de agosto se han realizado 2302 atenciones por parte de las Duplas Psicosociales</t>
  </si>
  <si>
    <r>
      <t xml:space="preserve">En el mes de agosto para la prevención y atención de violencias contra las mujeres en el espacio y transporte público:
- Se brindaron </t>
    </r>
    <r>
      <rPr>
        <b/>
        <sz val="11"/>
        <color theme="1"/>
        <rFont val="Arial"/>
        <family val="2"/>
      </rPr>
      <t xml:space="preserve">270 </t>
    </r>
    <r>
      <rPr>
        <sz val="11"/>
        <color theme="1"/>
        <rFont val="Arial"/>
        <family val="2"/>
      </rPr>
      <t xml:space="preserve">atenciones psico-jurídicas en dupla a mujeres víctimas de violencias en el espacio y el transporte público, de las cuales </t>
    </r>
    <r>
      <rPr>
        <b/>
        <sz val="11"/>
        <color theme="1"/>
        <rFont val="Arial"/>
        <family val="2"/>
      </rPr>
      <t>56</t>
    </r>
    <r>
      <rPr>
        <sz val="11"/>
        <color theme="1"/>
        <rFont val="Arial"/>
        <family val="2"/>
      </rPr>
      <t xml:space="preserve"> fueron nuevas atenciones y </t>
    </r>
    <r>
      <rPr>
        <b/>
        <sz val="11"/>
        <color theme="1"/>
        <rFont val="Arial"/>
        <family val="2"/>
      </rPr>
      <t>214</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(4)</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</si>
  <si>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agosto para la prevención y atención de violencias contra las mujeres en el espacio y transporte público:
- Se brindaron </t>
    </r>
    <r>
      <rPr>
        <b/>
        <sz val="11"/>
        <color theme="1"/>
        <rFont val="Arial"/>
        <family val="2"/>
      </rPr>
      <t xml:space="preserve">1.524 </t>
    </r>
    <r>
      <rPr>
        <sz val="11"/>
        <color theme="1"/>
        <rFont val="Arial"/>
        <family val="2"/>
      </rPr>
      <t xml:space="preserve">atenciones psico-jurídicas en dupla a mujeres víctimas de violencias en el espacio y el transporte público, de las cuales </t>
    </r>
    <r>
      <rPr>
        <b/>
        <sz val="11"/>
        <color theme="1"/>
        <rFont val="Arial"/>
        <family val="2"/>
      </rPr>
      <t>368</t>
    </r>
    <r>
      <rPr>
        <sz val="11"/>
        <color theme="1"/>
        <rFont val="Arial"/>
        <family val="2"/>
      </rPr>
      <t xml:space="preserve"> fueron nuevas atenciones y </t>
    </r>
    <r>
      <rPr>
        <b/>
        <sz val="11"/>
        <color theme="1"/>
        <rFont val="Arial"/>
        <family val="2"/>
      </rPr>
      <t>1.156</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(31)</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</si>
  <si>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Logros: En el mes de agosto se brindaron </t>
    </r>
    <r>
      <rPr>
        <b/>
        <sz val="10"/>
        <rFont val="Arial"/>
        <family val="2"/>
      </rPr>
      <t xml:space="preserve">270 </t>
    </r>
    <r>
      <rPr>
        <sz val="10"/>
        <rFont val="Arial"/>
        <family val="2"/>
      </rPr>
      <t xml:space="preserve">atenciones psico-jurídicas en dupla a mujeres víctimas de violencias en el espacio y el transporte público, de las cuales </t>
    </r>
    <r>
      <rPr>
        <b/>
        <sz val="10"/>
        <rFont val="Arial"/>
        <family val="2"/>
      </rPr>
      <t>56</t>
    </r>
    <r>
      <rPr>
        <sz val="10"/>
        <rFont val="Arial"/>
        <family val="2"/>
      </rPr>
      <t xml:space="preserve"> fueron nuevas atenciones y </t>
    </r>
    <r>
      <rPr>
        <b/>
        <sz val="10"/>
        <rFont val="Arial"/>
        <family val="2"/>
      </rPr>
      <t>214</t>
    </r>
    <r>
      <rPr>
        <sz val="10"/>
        <rFont val="Arial"/>
        <family val="2"/>
      </rPr>
      <t xml:space="preserve"> seguimientos efectivos. Dichas atenciones incluyeron primeros acercamientos, orientaciones y seguimientos a los casos de mujeres que requirieron acompañamiento integral.
Con corte al mes de agosto las Duplas Psico-Jurídicas han realizado un total de </t>
    </r>
    <r>
      <rPr>
        <b/>
        <sz val="10"/>
        <rFont val="Arial"/>
        <family val="2"/>
      </rPr>
      <t>1.524</t>
    </r>
    <r>
      <rPr>
        <sz val="10"/>
        <rFont val="Arial"/>
        <family val="2"/>
      </rPr>
      <t xml:space="preserve"> atenciones psico-jurídicas en dupla a mujeres víctimas de violencias en el espacio y el transporte público, de las cuales </t>
    </r>
    <r>
      <rPr>
        <b/>
        <sz val="10"/>
        <rFont val="Arial"/>
        <family val="2"/>
      </rPr>
      <t>368</t>
    </r>
    <r>
      <rPr>
        <sz val="10"/>
        <rFont val="Arial"/>
        <family val="2"/>
      </rPr>
      <t xml:space="preserve"> fueron primeras atenciones y </t>
    </r>
    <r>
      <rPr>
        <b/>
        <sz val="10"/>
        <rFont val="Arial"/>
        <family val="2"/>
      </rPr>
      <t>1.156</t>
    </r>
    <r>
      <rPr>
        <sz val="10"/>
        <rFont val="Arial"/>
        <family val="2"/>
      </rPr>
      <t xml:space="preserve"> seguimientos efectivos.
Reporte diferenciado:
Nuevas atenciones en Transporte Público: 22
Seguimiento efectivos en Transporte Público: 30
Nuevas atenciones en Espacio Público: 34
Seguimiento efectivos en Espacio Público: 184
Con corte al mes de agosto se han realizado en reporte diferenciado:
Nuevas atenciones en Transporte Público: 102
Seguimiento efectivos en Transporte Público: 215
Nuevas atenciones en Espacio Público: 259
Seguimiento efectivos en Espacio Público: 928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
</t>
    </r>
  </si>
  <si>
    <r>
      <t xml:space="preserve">Logros: En agosto, en el marco de la asistencia técnica para el fortalecimiento de las capacidades del sector transporte, se llevaron a cabo </t>
    </r>
    <r>
      <rPr>
        <b/>
        <sz val="11"/>
        <rFont val="Arial"/>
        <family val="2"/>
      </rPr>
      <t>(4)</t>
    </r>
    <r>
      <rPr>
        <sz val="1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
(1) 080825 Participación en la reunión de recomendaciones del proyecto del Banco de Desarrollo de América Latina y el Caribe para la implementación de una estrategia de abordaje de violencias contra las mujeres en el transporte público.
(2) 12082525 Megatoma de Mujer y Género Portal Américas: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(3) 200825 Participación en la III Mesa de Género de la Secretaría Distrital de Movilidad, con el fin de brindar asistencia técnica a la elaboración de un Plan de Acción de Género autónomo.
(4) 280825 Asistencia técnica a la Secretaría Distrital de Movilidad y el Terminal de Transporte para la implementación de acciones de prevención de violencias contra las mujeres en las sedes del Terminal.
Con corte al mes de agosto se realizaron </t>
    </r>
    <r>
      <rPr>
        <b/>
        <sz val="11"/>
        <rFont val="Arial"/>
        <family val="2"/>
      </rPr>
      <t>(31)</t>
    </r>
    <r>
      <rPr>
        <sz val="11"/>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
</t>
    </r>
  </si>
  <si>
    <t>https://secretariadistritald-my.sharepoint.com/:f:/g/personal/devaj_sdmujer_gov_co/Es6yAfd7gP1IqSv_4U9Y0QcBgPR_APCBC3AUsy8PsQxBdQ?e=6CbQvg</t>
  </si>
  <si>
    <t>https://secretariadistritald-my.sharepoint.com/:f:/g/personal/devaj_sdmujer_gov_co/EkcixJHxd3pNsRVxpc6Ai_oBsrxH91enFBVHFWL1LI5Bdg?e=s2ZgFW</t>
  </si>
  <si>
    <r>
      <t xml:space="preserve">En el mes de agosto para el fortalecimiento de los componentes de prevención, atención, protección y sanción del Sistema Distrital SOFIA, se desarrollaron las siguientes acciones: 
- El fortalecimiento de las capacidades de </t>
    </r>
    <r>
      <rPr>
        <b/>
        <sz val="11"/>
        <color theme="1"/>
        <rFont val="Arial"/>
        <family val="2"/>
      </rPr>
      <t>(1428)</t>
    </r>
    <r>
      <rPr>
        <sz val="11"/>
        <color theme="1"/>
        <rFont val="Arial"/>
        <family val="2"/>
      </rPr>
      <t xml:space="preserve"> servidoras y servidores sobre el derecho de las mujeres a una vida libre de violencias.
- Participación en </t>
    </r>
    <r>
      <rPr>
        <b/>
        <sz val="11"/>
        <color theme="1"/>
        <rFont val="Arial"/>
        <family val="2"/>
      </rPr>
      <t>(18)</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(4)</t>
    </r>
    <r>
      <rPr>
        <sz val="11"/>
        <color theme="1"/>
        <rFont val="Arial"/>
        <family val="2"/>
      </rPr>
      <t xml:space="preserve"> espacios de asistencia técnica para el fortalecimiento de los componentes del Sistema SOFIA.</t>
    </r>
  </si>
  <si>
    <r>
      <t xml:space="preserve">Entre los meses de enero y agosto para el fortalecimiento de los componentes de prevención, atención, protección y sanción del Sistema Distrital SOFIA, se desarrollaron las siguientes acciones: 
- El fortalecimiento de las capacidades de </t>
    </r>
    <r>
      <rPr>
        <b/>
        <sz val="11"/>
        <color theme="1"/>
        <rFont val="Arial"/>
        <family val="2"/>
      </rPr>
      <t>(10,018)</t>
    </r>
    <r>
      <rPr>
        <sz val="11"/>
        <color theme="1"/>
        <rFont val="Arial"/>
        <family val="2"/>
      </rPr>
      <t xml:space="preserve"> servidoras y servidores sobre el derecho de las mujeres a una vida libre de violencias.
- Participación en </t>
    </r>
    <r>
      <rPr>
        <b/>
        <sz val="11"/>
        <color theme="1"/>
        <rFont val="Arial"/>
        <family val="2"/>
      </rPr>
      <t xml:space="preserve">(89)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(57)</t>
    </r>
    <r>
      <rPr>
        <sz val="11"/>
        <color theme="1"/>
        <rFont val="Arial"/>
        <family val="2"/>
      </rPr>
      <t xml:space="preserve"> espacios de asistencia técnica para el fortalecimiento de los componentes del Sistema SOFIA.</t>
    </r>
  </si>
  <si>
    <r>
      <t>Logros: En agosto a través del curso virtual "El derecho de las mujeres a una vida libre de violencias", se capacitaron</t>
    </r>
    <r>
      <rPr>
        <b/>
        <sz val="11"/>
        <color theme="1"/>
        <rFont val="Arial"/>
        <family val="2"/>
      </rPr>
      <t xml:space="preserve"> 39</t>
    </r>
    <r>
      <rPr>
        <sz val="11"/>
        <color theme="1"/>
        <rFont val="Arial"/>
        <family val="2"/>
      </rPr>
      <t xml:space="preserve"> servidoras(es) a través de los 4 módulos y las 9 unidades temáticas dispuestas. 
Así mismo, a partir de </t>
    </r>
    <r>
      <rPr>
        <b/>
        <sz val="11"/>
        <color theme="1"/>
        <rFont val="Arial"/>
        <family val="2"/>
      </rPr>
      <t>79</t>
    </r>
    <r>
      <rPr>
        <sz val="11"/>
        <color theme="1"/>
        <rFont val="Arial"/>
        <family val="2"/>
      </rPr>
      <t xml:space="preserve"> jornadas de sensibilización sobre el derecho de las mujeres a una vida libre de violencia realizadas por los equipos de la Dirección de Eliminación de Violencias, se logró la participación de 1.389 servidoras y servidores públicos, para un total de </t>
    </r>
    <r>
      <rPr>
        <b/>
        <sz val="11"/>
        <color theme="1"/>
        <rFont val="Arial"/>
        <family val="2"/>
      </rPr>
      <t xml:space="preserve">1.428 </t>
    </r>
    <r>
      <rPr>
        <sz val="11"/>
        <color theme="1"/>
        <rFont val="Arial"/>
        <family val="2"/>
      </rPr>
      <t xml:space="preserve">servidores(as) formados(as) en el mes de agosto.
Con corte al mes de agosto se fortalecieron las capacidades de </t>
    </r>
    <r>
      <rPr>
        <b/>
        <sz val="11"/>
        <color theme="1"/>
        <rFont val="Arial"/>
        <family val="2"/>
      </rPr>
      <t>10.018</t>
    </r>
    <r>
      <rPr>
        <sz val="11"/>
        <color theme="1"/>
        <rFont val="Arial"/>
        <family val="2"/>
      </rPr>
      <t xml:space="preserve"> servidores(as) a partir 495 de jornadas.
Beneficios: Se brindaron herramientas a servidoras y servidores públicos para el reconocimiento del derecho de las mujeres a una vida libre de violencias y los elementos y procedimientos para su garantía.
No se presentaron retrasos.
</t>
    </r>
  </si>
  <si>
    <r>
      <t xml:space="preserve">Logros: En el mes de agosto se participó en </t>
    </r>
    <r>
      <rPr>
        <b/>
        <sz val="10"/>
        <color theme="1"/>
        <rFont val="Arial"/>
        <family val="2"/>
      </rPr>
      <t>(18)</t>
    </r>
    <r>
      <rPr>
        <sz val="10"/>
        <color theme="1"/>
        <rFont val="Arial"/>
        <family val="2"/>
      </rPr>
      <t xml:space="preserve"> espacios de articulación y coordinación de acciones estratégicas para la prevención, atención y sanción de las violencias contra las mujeres en el Distrito Capital:
(1) 010825 Articulación de acciones intrainstitucionales para el trabajo realizado en el Cabildo Muisca de Bosa por parte de la enlace SOFIA de la localidad.
(2) 050825 Reunión Articulación Directivas y Equipos Técnicos para brindar un contexto sobre el proceso en curso con el Cabildo Muisca de Bosa.
(3) 050825 Socialización y retroalimentación planes de trabajo para presentar y retroalimentar la propuesta de planes de trabajo para comunidades étnicas en el marco de las Políticas Públicas del CONPES.
(4) 080825 Mesa de avances conmemoración día de la Mujer Indígena Bosa para presentar avances en la gestión de los apoyos intersectoriales en la conmemoración del Día Internacional de la Mujer Indígena.
(5) 130825 Espacio de diálogo y concertación entre la DEVAJ y la Comunidad Palenquera residente en Bogotá, con el fin de definir posibles acciones conjuntas orientadas a la prevención y atención de violencias contra las mujeres palenqueras.
(6) 130825 Espacio de diálogo y concertación entre la DEVAJ y la Dirección del Sistema de Cuidado, con el fin de definir posibles acciones conjuntas orientadas a la prevención y atención de violencias contra las mujeres negras/afrodescendientes.
(7) 210825 Dialogo sobre la implementación de las fases contempladas en el Plan de Acción de la Política de Mujeres Indígenas en Bogotá con referentas indígenas.
(8) 210825 Articulación de acciones interinstitucionales con la Comisión de Género de la JEP para el fortalecimiento de capacidades sobre el derecho de las mujeres a una vida libre de violencias y la Ruta Única de Atención.
(9) 220825 Revisión de los planes de trabajo en el marco del CONPES para mujeres negras/afrocolombianas con la referenta de mujeres negras afrocolombianas.
(10) 220825 Articulación de acciones intrainstitucionales con el equipo técnico de la estrategia Casas Refugio, para el fortalecimiento de capacidades a equipos técnicos de las Comisarias de Familia y la revisión de planes de CONPES de grupos étnicos.
(11) 250825 Seguimiento a la articulación de acciones interinstitucionales con Grupo GELSA para el fortalecimiento de la prevención de violencias contra las mujeres por medio de una alianza para establecer Redes Seguras para las Mujeres.
(12) 270825 Socialización de los planes de trabajo relacionados con el CONPES 39 (2024–2036) en lo que corresponde a la DEVAJ en el encuentro de la subcomisión afro.
(13) 270825 Mesa de trabajo para la conmemoración de la Mujer Indígena en Bosa con Direcciones de la SDMujer.
(14) 270825 Seguimiento a la articulación de acciones interinstitucionales con OXXO Colombia para el fortalecimiento de la prevención de violencias contra las mujeres por medio de una alianza para establecer Redes Seguras para las Mujeres.
(15) 280825 Socialización, retroalimentación y concertación del plan de trabajo en el marco del CONPES para la comunidad palenquera residente en Bogotá.
(16) 280825 Seguimiento a la articulación de acciones interinstitucionales con la Constructora Amarilo para el fortalecimiento de la prevención de violencias contra las mujeres por medio de una alianza para establecer Redes Seguras para las Mujeres en Propiedad Horizontal.
(17) 290825 Socialización de las líneas de trabajo de las Direcciones de: Gestión del Conocimiento, la Estrategia de Autonomía Económica, Sistema del Cuidado, Eliminación de Violencias de la SDMujer, con el Consejo de Mujeres Muiscas de Bosa.
(18) 290825 Articulación de acciones intrainstitucionales para el fortalecimiento de la autonomía económica de mujeres víctimas de violencias con la Estrategia de Autonomía Económica de la Subsecretaría de Cuidado y Políticas de Igualdad.
Con corte al mes de agosto se participó en </t>
    </r>
    <r>
      <rPr>
        <b/>
        <sz val="10"/>
        <color theme="1"/>
        <rFont val="Arial"/>
        <family val="2"/>
      </rPr>
      <t>(89)</t>
    </r>
    <r>
      <rPr>
        <sz val="10"/>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
</t>
    </r>
  </si>
  <si>
    <r>
      <t xml:space="preserve">Logros: En agosto, en el marco de la asistencia técnica para el fortalecimiento de los componentes de prevención, atención, protección y sanción del Sistema Distrital SOFIA, se llevaron a cabo </t>
    </r>
    <r>
      <rPr>
        <b/>
        <sz val="11"/>
        <color theme="1"/>
        <rFont val="Arial"/>
        <family val="2"/>
      </rPr>
      <t xml:space="preserve">(4) </t>
    </r>
    <r>
      <rPr>
        <sz val="11"/>
        <color theme="1"/>
        <rFont val="Arial"/>
        <family val="2"/>
      </rPr>
      <t xml:space="preserve">espacios de articulación entre entidades distritales:
(1) 280825 Asistencia técnica a la Secretaría Distrital de Integración Social para hacer seguimiento a los compromisos del Consejo Distrital de Víctimas.
(2) 290825 Asistencia técnica al Instituto Distrital de Recreación y Deporte para el avance y seguimiento a los compromisos del Plan de Acción de la Mesa Distrital SOFIA.
En especial, para el fortalecimiento de los componentes del Sistema SOFIA relacionados con las violencias contra las mujeres en el espacio público, se llevaron a cabo (2) espacios de articulación entre entidades distritales con competencia en este ámbito:
(1) 040825 Asistencia técnica al Instituto Para la Economía Social IPES con el fin de promover jornadas de prevención de violencias contra las mujeres con vendedoras informales, en cumplimiento del Acuerdo Distrital 896 de 2023.
(2) 050825 Asistencia técnica a la Alcaldía Local de Suba para la proyección de la estrategia Redes Seguras para las Mujeres en Propiedad Horizontal.
En total, con corte al mes de agosto se realizaron </t>
    </r>
    <r>
      <rPr>
        <b/>
        <sz val="11"/>
        <color theme="1"/>
        <rFont val="Arial"/>
        <family val="2"/>
      </rPr>
      <t>(57)</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
</t>
    </r>
  </si>
  <si>
    <t>https://secretariadistritald-my.sharepoint.com/:f:/g/personal/devaj_sdmujer_gov_co/Eg_hcUu2r3tBveIW-e_GPUgBfjNhT8v27PsZhV7vRPGOpw?e=nUl9q7</t>
  </si>
  <si>
    <t>https://secretariadistritald-my.sharepoint.com/:f:/g/personal/devaj_sdmujer_gov_co/EjXI0Xbq1aJKiIANLODBh8QBxnJkULF4ZgZucoDtBE3HcA?e=ukEK5G</t>
  </si>
  <si>
    <t>https://secretariadistritald-my.sharepoint.com/:f:/g/personal/devaj_sdmujer_gov_co/Eow68Rd7UGdAqC6Kqy295AQBkPfJsF5O9db4y7FfHqKlHQ?e=oeNV5i</t>
  </si>
  <si>
    <r>
      <rPr>
        <sz val="11"/>
        <color rgb="FF000000"/>
        <rFont val="Arial"/>
        <family val="2"/>
      </rPr>
      <t xml:space="preserve">Logros: De acuerdo con los registros del Simisional 2.0. En el mes de agosto fueron contestados, analizados o gestionados 766 incidentes por la AgenciaMuj de los códigos de tipificación priorizados.
De estos, 208 incidentes fueron no procedentes (incluye el estado No procedente y Sin información), 558 fueron direccionados a equipos de la SDMujer para atención post-evento y en emergencia. Se desarrolló 2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ajustes en plataforma de gestión de incidentes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</si>
  <si>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agosto se recepcionaron y gestionaron 128 incidentes con código de tipificación 204-Tentativa de Feminicidio priorizado para la atención en urgencia/emergencia a través de la móvil mujer de la AgenciaMuj bajo un esquema de duplas psico jurídicas.
De estos, se realizaron 81 orientaciones psico-jurídicas efectivas  y se gestionaron 47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</si>
  <si>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https://secretariadistritald-my.sharepoint.com/:f:/g/personal/devaj_sdmujer_gov_co/EtPC6Za5bb9EoXHcLXYQ6m4BD9KQ9EzKW69tuT382ssMCg?e=YXg3Qr</t>
  </si>
  <si>
    <t>https://secretariadistritald-my.sharepoint.com/:f:/g/personal/devaj_sdmujer_gov_co/EhwfyqUd75RHhSTCSwZc3JIBGNLBlxK6-nsDlik91vLDHQ?e=ddrdxR</t>
  </si>
  <si>
    <t xml:space="preserve">De acuerdo con los registros del Simisional 2.0. Durante el mes de agosto se recepcionaron y gestionaron 128 incidentes con código de tipificación 204-Tentativa de Feminicidio priorizado para la atención en urgencia/emergencia a través de la móvil mujer de la AgenciaMuj bajo un esquema de duplas psico jurídicas. 
De estos, se realizaron 81 orientaciones psico-jurídicas efectivas y se gestionaron 47 incidentes como intento fallido de contacto. </t>
  </si>
  <si>
    <t>Con corte al mes de agosto se recepcionaron y gestionaron 1.430 incidentes con código de tipificación 204-Tentativa de Feminicidio priorizado para la atención en urgencia/emergencia a través de la móvil mujer de la AgenciaMuj bajo un esquema de duplas psico jurídicas. De estos incidentes 804 incidentes fueron orientaciones psico-jurídicas efectivas y 626 fueron casos gestionados con Contacto Inicial fallido.</t>
  </si>
  <si>
    <t>Durante el mes de agosto de 2025 se dio cumplimiento a la operación de la Estrategia Casa Refugio a través del funcionamiento de 5 casas, 4 en Modelo Tradicional y 1 en Modelo intermedio, el contrato para la operación en el Modelo Rural tiene acta de inicio el 01 de septiembre de 2025 ;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Desdel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del Modelo Rural el contrato para la operación tiene acta de inicio del 01 de septiembre de 2025.</t>
  </si>
  <si>
    <r>
      <t xml:space="preserve">Logros: Durante el mes de  agosto se llevaron a cabo 74 </t>
    </r>
    <r>
      <rPr>
        <sz val="11"/>
        <color rgb="FFFF0000"/>
        <rFont val="Arial"/>
        <family val="2"/>
      </rPr>
      <t xml:space="preserve"> </t>
    </r>
    <r>
      <rPr>
        <sz val="11"/>
        <color theme="1"/>
        <rFont val="Arial"/>
        <family val="2"/>
      </rPr>
      <t>reuniones de apoyo a la supervisión administrativa, financiera y contable con los operadores de  5 Casas Refugio que operaron durante el mes, sobre temas como: revisión de insumos, inventario y gastos.
En el periodo de enero a agosto de 2025 se llevaron a cabo 588</t>
    </r>
    <r>
      <rPr>
        <sz val="11"/>
        <color rgb="FFFF0000"/>
        <rFont val="Arial"/>
        <family val="2"/>
      </rPr>
      <t xml:space="preserve"> </t>
    </r>
    <r>
      <rPr>
        <sz val="11"/>
        <color theme="1"/>
        <rFont val="Arial"/>
        <family val="2"/>
      </rPr>
      <t>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r>
  </si>
  <si>
    <t>Logros: Durante el mes de agosto se realizaron 1 reunión de supervisión técnica para brindar lineamientos técnicos para la implementación del enfoque diferencial.
En el periodo de enero a agosto de 2025 se desarrollaron 9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</si>
  <si>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https://secretariadistritald-my.sharepoint.com/:f:/g/personal/devaj_sdmujer_gov_co/Er9sL7Gf3n5Kmbj-ZEjBWCMBMyNPIvOHJ6d2iUgWKaXglg?e=j90eF6</t>
  </si>
  <si>
    <t>https://secretariadistritald-my.sharepoint.com/:f:/g/personal/devaj_sdmujer_gov_co/EjhXhJ7ZyWpCqVIUfhFwd2YB6-fNX7rx9YH-GUreTqDOYw?e=4wX8ko</t>
  </si>
  <si>
    <t>https://secretariadistritald-my.sharepoint.com/:f:/g/personal/devaj_sdmujer_gov_co/Emjr-cdSpLlEpDSjtZK0kAUBwUbH1QqneIUD-8KNDK1z1g?e=pkFacH</t>
  </si>
  <si>
    <t>Durante el mes de agosto se recibieron 38 solicitudes de cupo (mujeres víctimas de violencia con personas a cargo) en el correo institucional de Casas Refugio, de las cuales se aceptaron y se realizaron los trámites de ingreso para 27 solicitudes al evidenciar que cumplían con los criterios, 6 resultaron en desistimiento de cupo y 5 en el no cumplimiento de criterios para el ingreso a Casa Refugio. 
Las 38 solicitudes de cupo que cumplieron con los criterios de ingreso, conllevaron la acogida de 52  personas nuevas, entre las cuales se encontraban 27  mujeres adultas y adultas mayores víctimas de violencia y 25 niños, niñas y adolescentes.
Durante el mes de agosto estuvieron acogidas un total de 138  personas (mujeres víctimas de violencia y personas a cargo) en las Casas Refugio.
Nota: se da alcance al reporte del mes anteior, durante el mes de julio estuvieron acogidas un total de 175  personas (mujeres víctimas de violencia y personas a cargo) en las Casas Refugio.</t>
  </si>
  <si>
    <t xml:space="preserve">En el periodo de enero a agosto de 2025 se recibieron 387 solicitudes de cupo (mujeres víctimas de violencia y personas a cargo) en el correo institucional de Casas Refugio, de las cuales se aceptaron y se realizaron los trámites de ingreso para 288 solicitudes al evidenciar que cumplían con los criterios, 59 resultaron en desistimiento de cupo y 40  no cumplieron con los criterios para el ingreso a Casa Refugio. 
Las 288 solicitudes de cupo que cumplieron con los criterios de ingreso, conllevaron la acogida de 600 personas nuevas, entre las cuales se encontraban 289  mujeres adultas víctimas de violencia y 311 niños, niñas, adolescentes y personas de sus grupos familiares. </t>
  </si>
  <si>
    <t>Logros: En el mes de agosto se recibieron 38 solicitudes de cupo (mujeres víctimas de violencia y personas a cargo) en el correo institucional de Casas Refugio, de las cuales se aceptaron y se realizaron los trámites de ingreso para 27 solicitudes al evidenciar que cumplían con los criterios, 6 resultaron en desistimiento de cupo y 5 en el no cumplimiento de criterios para el ingreso a Casa Refugio.
En el periodo de enero a  agosto de 2025 se recibieron 387 solicitudes de cupo (mujeres víctimas de violencia y personas a cargo) en el correo institucional de Casas Refugio, de las cuales se aceptaron y se realizaron los trámites de ingreso para 288 solicitudes al evidenciar que cumplían con los criterios, a través de 6 Casas Refugio; 59 resultaron en desistimiento de cupo para el ingreso a Casa Refugio y 40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</si>
  <si>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agosto se brindó acogida a 52 personas nuevas (mujeres víctimas de violencia y personas a cargo) que cumplieron los criterios de ingreso a las Casas Refugio, de las cuales 27  fueron mujeres adultas y adultas mayores, 2 adolescente, 15 niñas y niños y 8 bebés. Bajo ese marco, en agosto estuvieron acogidas un total de 138 personas en la Estrategia de Casas Refugio en sus dos Modelos: Tradicional e Intermedio.
En el periodo de enero a agosto de 2025 se brindó acogida a 600 personas nuevas (mujeres víctimas de violencia y personas a cargo) que cumplieron los criterios de ingreso a las Casas Refugio, de las cuales 289 son mujeres adultas y adultas mayores, 41 adolescentes, 201 niñas y niños y 69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</si>
  <si>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https://secretariadistritald-my.sharepoint.com/:f:/g/personal/devaj_sdmujer_gov_co/Eq96wPiYJaJFrVcj9rtrfPsBvD5yEQX6xH3qUWVx83pcNg?e=ddelB5</t>
  </si>
  <si>
    <t>https://secretariadistritald-my.sharepoint.com/:f:/g/personal/devaj_sdmujer_gov_co/EveploPACQ5Bh42ne1yLFhwBFINhHH2T2wkXYptXqI7yIA?e=05RNsx</t>
  </si>
  <si>
    <t xml:space="preserve">En el periodo entre enero a agosto de 2025 ingresaron un total de 600 personas nuevas en las Casas Refugio, de las cuales 289 fueron mujeres adultas víctimas de violencia y 311  niños, niñas, adolescentes de sus sistemas familiares dependientes. </t>
  </si>
  <si>
    <t>https://secretariadistritald-my.sharepoint.com/:f:/g/personal/devaj_sdmujer_gov_co/ErtY2rAYCytFvhMMRIfbkkwBxlpJc-KpjZSry1s8e-1kzQ?e=vj6MBQ</t>
  </si>
  <si>
    <t>Durante el mes de agosto ingresaron un total de 52 personas nuevas en las Casas Refugio, de las cuales 27 fueron mujeres adultas y adulta mayor víctimas de violencia y 25 niños, niñas, adolescentes de sus sistemas familiares dependientes.
En el periodo entre enero a agosto de 2025 ingresaron un total de 600 personas nuevas en las Casas Refugio, de las cuales 289 fueron mujeres adultas y adulta mayor víctimas de violencia y 311 niños, niñas, adolescentes de sus sistemas familiares dependientes.
No se presentaron retrasos.</t>
  </si>
  <si>
    <r>
      <t xml:space="preserve">En agosto,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(6)</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(24)</t>
    </r>
    <r>
      <rPr>
        <sz val="11"/>
        <color theme="1"/>
        <rFont val="Arial"/>
        <family val="2"/>
      </rPr>
      <t xml:space="preserve"> jornadas de formación y sensibilización, se logró la participación de</t>
    </r>
    <r>
      <rPr>
        <b/>
        <sz val="11"/>
        <color theme="1"/>
        <rFont val="Arial"/>
        <family val="2"/>
      </rPr>
      <t xml:space="preserve"> (869)</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theme="1"/>
        <rFont val="Arial"/>
        <family val="2"/>
      </rPr>
      <t xml:space="preserve"> (1)</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un </t>
    </r>
    <r>
      <rPr>
        <b/>
        <sz val="11"/>
        <color theme="1"/>
        <rFont val="Arial"/>
        <family val="2"/>
      </rPr>
      <t>(1)</t>
    </r>
    <r>
      <rPr>
        <sz val="11"/>
        <color theme="1"/>
        <rFont val="Arial"/>
        <family val="2"/>
      </rPr>
      <t xml:space="preserve"> punto seguro para las mujeres en el Festival Hip Hop al parque, contando con el alcance de </t>
    </r>
    <r>
      <rPr>
        <b/>
        <sz val="11"/>
        <color theme="1"/>
        <rFont val="Arial"/>
        <family val="2"/>
      </rPr>
      <t>(1150)</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(270)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</si>
  <si>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agosto,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(29)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(176)</t>
    </r>
    <r>
      <rPr>
        <sz val="11"/>
        <color theme="1"/>
        <rFont val="Arial"/>
        <family val="2"/>
      </rPr>
      <t xml:space="preserve"> jornadas de formación y sensibilización, se logro la participación de </t>
    </r>
    <r>
      <rPr>
        <b/>
        <sz val="11"/>
        <color theme="1"/>
        <rFont val="Arial"/>
        <family val="2"/>
      </rPr>
      <t>(4765)</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(13)</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cuatro</t>
    </r>
    <r>
      <rPr>
        <b/>
        <sz val="11"/>
        <color theme="1"/>
        <rFont val="Arial"/>
        <family val="2"/>
      </rPr>
      <t xml:space="preserve"> (5)</t>
    </r>
    <r>
      <rPr>
        <sz val="11"/>
        <color theme="1"/>
        <rFont val="Arial"/>
        <family val="2"/>
      </rPr>
      <t xml:space="preserve"> puntos seguros para las mujeres en el Festivales Estéreo Picnic y Baum, contando con el alcance de </t>
    </r>
    <r>
      <rPr>
        <b/>
        <sz val="11"/>
        <color theme="1"/>
        <rFont val="Arial"/>
        <family val="2"/>
      </rPr>
      <t>(6102)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(1524)</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</si>
  <si>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https://secretariadistritald-my.sharepoint.com/:f:/g/personal/devaj_sdmujer_gov_co/EifmTKbkCGhLtfR953zGv4cB-doJoErdtdAKLRG_g5Fm1Q?e=eZ82t3</t>
  </si>
  <si>
    <t>Logros: Durante el mes de agosto se realizaron un total de 3.415 intervenciones de las cuales 869 fue atención psicosocial, 63 intervención en crisis, 256 orientación e información general, 741 orientaciones en rutas de atención, 16 orientación en salud, 377 orientaciónes jurídicas, 3 primeros auxilios psicológicos y 1.090 otras intervenciones; a mujeres de acuerdo con las necesidades y demandas,  así como los hechos victimizantes. 
Nota: Una atención brindada puede tener más de un tipo de intervención
Con corte al mes de agosto se realizaron un total de 23.707 intervenciones de las cuales 4.741 fue atención psicosocial, 254 intervención en crisis, 1.457 orientación e información general, 4.025 orientaciones en rutas de atención, 91 orientación en salud, 1.974 orientaciónes jurídicas, 23 primeros auxilios psicológicos y 11.142 otras intervenciones; a mujeres de acuerdo con las necesidades y demandas,  así como los hechos victimizantes.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</si>
  <si>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agosto se realizaron un total de 1.415 seguimientos, de estos 1.073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342 corresponden a seguimientos fallidos. (seguimientos de Bogotá, Alertantes y canal WhatsApp)
Con corte al mes de agosto se realizaron un total de 11.548, de estos 8.741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2.807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</si>
  <si>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https://secretariadistritald-my.sharepoint.com/:f:/g/personal/devaj_sdmujer_gov_co/Eh77SKIZ7eJHsICg7_PjoR0BJhr3vFzBW7ueDI3VatIC2g?e=vobdlh</t>
  </si>
  <si>
    <t>https://secretariadistritald-my.sharepoint.com/:f:/g/personal/devaj_sdmujer_gov_co/Eoo-DHshHFZKrM6e0QuMUlwB2ILAySVBvVUjk_YMxICi7A?e=vreD5v</t>
  </si>
  <si>
    <t xml:space="preserve">De acuerdo con los datos arrojados por el Simisional 2.0, así como los datos que suministró la Dirección de Gestión de Conocimiento en cuanto a la matriz de efectividad proporcionada, en el mes de agosto  se realizaron 3.505 atenciones efectivas a través de la Línea Púrpura Distrital "Mujeres que escuchan mujeres" </t>
  </si>
  <si>
    <t xml:space="preserve">
De acuerdo con los datos arrojados por el Simisional 2.0, así como los datos que suministró la Dirección de Gestión de Conocimiento en cuanto a la matriz de efectividad proporcionada, con corte al mes de agosto se realizaron 28.087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</si>
  <si>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agosto  se realizaron 3.505 atenciones efectivas a través de la Línea Púrpura Distrital "Mujeres que escuchan mujeres" .  
De acuerdo con los datos arrojados por el Simisional 2.0, así como los datos que suministró la Dirección de Gestión de Conocimiento en cuanto a la matriz de efectividad proporcionada, con corte al mes de julio  se realizaron 28.087 atenciones efectivas a través de la Línea Púrpura Distrital "Mujeres que escuchan mujeres" </t>
  </si>
  <si>
    <t>En agosto de 2025 el Sistema Articulado de Alertas Tempranas-SAAT hizo seguimiento socio jurídico y psicosocial a 65 casos de mujeres en riesgo de feminicidio,según remisiones externas del Instituto Nacional de Medicina Legal y Ciencias Forenses y remisiones internas de los equipos de la Secretaría Distrital de la Mujer. Así mismo, impulsó 202 acciones de coordinación interinstitucional para aportar a la garantía de los derechos de las mujeres en riesgo de feminicidio.</t>
  </si>
  <si>
    <t>Entre enero y agosto de 2025 el Sistema Articulado de Alertas Tempranas-SAAT hizo seguimiento jurídico y psicosocial a 2183 mujeres en riesgo de feminicidio, valoradas por el Instituto Nacional de Medicina Legal y Ciencias Forenses-INMLCF e identificadas por los equipos de atención de la Secretaría Distrital de la Mujer. Así mismo, impulsó 430 acciones de coordinación interinstitucional para aportar a la garantía de los derechos de las mujeres en riesgo de feminicidio.</t>
  </si>
  <si>
    <r>
      <rPr>
        <b/>
        <sz val="11"/>
        <color theme="1"/>
        <rFont val="Arial"/>
        <family val="2"/>
      </rPr>
      <t>Retraso:</t>
    </r>
    <r>
      <rPr>
        <sz val="11"/>
        <color theme="1"/>
        <rFont val="Arial"/>
        <family val="2"/>
      </rPr>
      <t xml:space="preserve"> en el periodo se recibió con 2 semanas de retraso la base de valoración del riesgo de feminicidio del INMLCF; razón por la cual, la asignación de casos y seguimientos también presentaron retrasos en la ejecución.
</t>
    </r>
    <r>
      <rPr>
        <b/>
        <sz val="11"/>
        <color theme="1"/>
        <rFont val="Arial"/>
        <family val="2"/>
      </rPr>
      <t>Alternativa de solución:</t>
    </r>
    <r>
      <rPr>
        <sz val="11"/>
        <color theme="1"/>
        <rFont val="Arial"/>
        <family val="2"/>
      </rPr>
      <t xml:space="preserve"> los casos ya fueron asignados y están en proceso de seguimiento, la subsanación en el reporte se hará en el periodo de septiembre 2025.</t>
    </r>
  </si>
  <si>
    <t>Logro: en agosto de 2025 el Sistema Articulado de Alertas Tempranas-SAAT hizo seguimiento socio jurídico y psicosocial a 65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se recibió con 2 semanas de retraso la base de valoración del riesgo de feminicidio del INMLCF; razón por la cual, la asignación de casos y seguimientos también presentaron retrasos en la ejecución.
Alternativa de solución: los casos ya fueron asignados y están en proceso de seguimiento, la subsanación en el reporte se hará en el periodo de septiembre 2025.</t>
  </si>
  <si>
    <t>Logro: en agosto de 2025 se hizo seguimiento a 4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</si>
  <si>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agosto de 2025 se realizaron 202 acciones reforzadas de articulación interinstitucional de 180 casos de mujeres en riesgo de feminicidio atendidas por el equipo SAAT. Las entidades a las que se enviaron casos fueron: FGN (180 solicitudes); Comisarías de Familia (5 solicitudes); Policía Bogotá (11 solicitudes); entes territoriales (4 solicitudes); y otras entidades (2 solicitudes).
Las solicitudes remitidas a la Fiscalía General de la Nación fueron colectivas.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</si>
  <si>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https://secretariadistritald-my.sharepoint.com/:f:/g/personal/devaj_sdmujer_gov_co/EmLUNceCAT9HnVebLeefmF8Ble-1fqA-jLjk4EzwLEa2WA?e=Y9nB2n</t>
  </si>
  <si>
    <t>https://secretariadistritald-my.sharepoint.com/:f:/g/personal/devaj_sdmujer_gov_co/EqK0F2CTgThIiWnpsav3OaABfSOiVbK9L-64GurLHkjRAQ?e=miQZPy</t>
  </si>
  <si>
    <t>https://secretariadistritald-my.sharepoint.com/:f:/g/personal/devaj_sdmujer_gov_co/EvRziNkTVNlNr9H02wc97XMBM3gjKsknq2AsQs6m3QWMSg?e=RUMW9l</t>
  </si>
  <si>
    <t>En agosto de 2025 el Sistema Articulado de Alertas Tempranas-SAAT hizo seguimiento socio jurídico y psicosocial a 65 casos de mujeres en riesgo de feminicidio, según remisiones externas del Instituto Nacional de Medicina Legal y Ciencias Forenses, y remisiones internas de los equipos de la Secretaría Distrital de la Mujer. Así mismo, impulsó 202 acciones de coordinación interinstitucional para aportar a la garantía de los derechos de las mujeres en riesgo de feminicidio.</t>
  </si>
  <si>
    <t>En agosto se llevaron a cabo 16 espacios técnicos con las Alcaldías Locales donde se avanzó en la definición de fechas y agendas para las terceras sesiones del año de los Consejos Locales de Seguridad para las Mujeres, así se realizaron 2 sesiones de los Consejos en las localidades de: La Candelara y Rafael Uribe. Se realizaron 14 encuentros con las entidades locales para el seguimiento de las estrategias de prevención de violencias contra las mujeres de los Planes Locales de Seguridad para las Mujeres 2025. Se realizaron 66  acciones de prevención de violencias contra las mujeres en el espacio público y 16 mesas de trabajo para la prevención del delito de feminicidio.</t>
  </si>
  <si>
    <t>Entre enero y agosto se llevaron a cabo 95 espacios técnicos con las Alcaldías Locales donde se avanzó en la definición de fechas y agendas para las primeras y y segundas sesiones del año de los Consejos Locales de Seguridad para las Mujeres, así se realizaron las 40 sesiones de los CLSM, dando por culminada la primera y segunda ronda el año y dando inicio a la tercera ronda con tres sesiones realizadas. Se realizaron 107 encuentros con las entidades locales para la concertación , formulación y seguimiento de las estrategias de prevención de violencias contra las mujeres de los Planes Locales de Seguridad para las Mujeres 2025. Se realizaron 324 acciones de prevención de violencias contra las mujeres en el espacio público y  96 mesas de trabajo para la prevención del delito de feminicidio.</t>
  </si>
  <si>
    <t>Logros: En agosto se realizaron 16 espacios técnicos con las Alcaldías Locales de: Usaquén, Chapinero, Santa Fe, San Cristóbal, Usme, Tunjuelito Bosa, Kennedy, Fontibón, Engativá, Suba, Teusaquillo, Los Mártires, Antonio Nariño, Rafael Uribe y Sumapaz.   donde se definieron las fechas y agendas de las terceras sesiones del año de los Consejos Locales de Seguridad para las Mujeres, las cuales se programaron para agosto y septiembre con base en la agenda propuesta por parte de la SDMujer
Con corte al mes de agosto se realizaron 95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</si>
  <si>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agosto se realizaron 14 encuentros con las entidades locales para el seguimiento de los compromisos y estrategias de prevención de violencias contra las mujeres de los Planes Locales de Seguridad para las Mujeres de: Usaquén, Chapinero, Santa Fe, San Cristóbal, Usme, Tunjuelito, Bosa, Fontibón, Suba, Barrios Unidos, Teusaquillo, Los Mártires, La Candelaria y Sumapaz.  
Con corte al mes de agosto se realizaron 107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</si>
  <si>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agosto se avanzó en el desarrollo de 66 acciones de prevención de violencias contra las mujeres en el espacio y transporte público en las localidades de: Usaquén, Chapinero, Santa Fe, San Cristóbal, Usme, Bosa, Tunjuelito, Kennedy, Fontibón, Engativá, Suba, Barrios Unidos, Teusaquillo, Los Mártires, Antonio Nariño, Puente Aranda, La Candelaria y Rafael Uribe.   
Con corte al mes de agosto se realizaron 324 actividades de prevención de violencias contra las mujeres en el espacio y transporte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</si>
  <si>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agosto se avanzó en el desarrollo de 16 Mesas de Trabajo para la  prevención del delito de feminicidio en las localidades de: Usaquén, Chapinero, Santa Fe, San Cristóbal, Usme, Tunjuelito, Bosa, Kennedy, Fontibón, Engativá, Barrios Unidos, Teusaquillo, Los Mártires, Puente Aranda y Rafael Uribe y Sumapaz.  Con corte al mes de agosto se desarrollaron 96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</si>
  <si>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https://secretariadistritald-my.sharepoint.com/:f:/g/personal/devaj_sdmujer_gov_co/EueF4M0zRlNAkWorB-p6iX8Bxqu0KXzG41ELTqjZmDi_bA?e=ckwWfp</t>
  </si>
  <si>
    <t>https://secretariadistritald-my.sharepoint.com/:f:/g/personal/devaj_sdmujer_gov_co/Es-o3byx_stLtzTr3ZrrJjMB1nZ_AYc53SdjuFwQCsZu0Q?e=4RTEc3</t>
  </si>
  <si>
    <t>https://secretariadistritald-my.sharepoint.com/:f:/g/personal/devaj_sdmujer_gov_co/EmtcdU9LRRVOtKktxKJuM1MBdkNWr-NPuwPAF-Zp3Bjgdw?e=LsDCNE</t>
  </si>
  <si>
    <t>https://secretariadistritald-my.sharepoint.com/:f:/g/personal/devaj_sdmujer_gov_co/EqU2h1hxMaRBvB21zT3i_78BHXHmJ69nddi2p2SP7DRMUQ?e=OQeIZN</t>
  </si>
  <si>
    <t xml:space="preserve">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para la apropiación del espacio público por parte de las mujeres. (Sensibilizaciones, Recorridos, Bicirodadas, Murales, Talleres Cartografía Social, Talleres acoso callejero)
Jornadas de difusión de la Ruta de atención a mujeres víctimas de violencias y en riesgo de feminicidio. 
Jornadas Mega Tomas Mujer y Género de TM
Jornadas de sensibilización sobre el derecho a una vida libre de violencias en IED y la comunidad educativa.
Mesas de trabajo para el seguimiento de la implementación de los PLSM con entidades y ciudadanas. 
Sensibilización sobre el derecho a una vida libre de violencias con redes comunitarias y organizaciones de mujeres.
Jornadas de sensibilización sobre el derecho a una vida libre de violencias y difusión de la Ruta única de atención a mujeres víctimas de violencias y en riesgo de feminicidio en el marco de la estrategia Redes Seguras para las Mujeres.  </t>
  </si>
  <si>
    <r>
      <t>Durante el mes de agosto</t>
    </r>
    <r>
      <rPr>
        <sz val="11"/>
        <rFont val="Arial"/>
        <family val="2"/>
      </rPr>
      <t xml:space="preserve"> se garantizó la prestación de servicios socio jurídicos y psicosociales especializados al 100% de las mujeres víctimas de violencia a través de:
- 3.505 atenciones efectivas a través de la Línea Púrpura Distrital "Mujeres que escuchan mujeres".</t>
    </r>
    <r>
      <rPr>
        <sz val="11"/>
        <color theme="1"/>
        <rFont val="Arial"/>
        <family val="2"/>
      </rPr>
      <t xml:space="preserve">
- 81 orientaciones psico-jurídicas efectivas de los incidentes con código de tipificación 204-Tentativa de Feminicidio priorizado para la atención en urgencia/emergencia a través de la móvil mujer de la AgenciaMuj bajo un esquema de duplas psico jurídicas.
- 2.578 atenciones brindadas el marco de la estrategia de preven</t>
    </r>
    <r>
      <rPr>
        <sz val="11"/>
        <rFont val="Arial"/>
        <family val="2"/>
      </rPr>
      <t>ción del feminicidio (desde la Estrategia Intersectorial para la Prevención y Atención de Víctimas de Violencia de Género con Énfasis en Violencia Sexual y Feminicidio - Estrategia en Hospitales)
- 405 atenciones a través de las Duplas de Atención Psicosocial.
- 65</t>
    </r>
    <r>
      <rPr>
        <sz val="11"/>
        <color theme="1"/>
        <rFont val="Arial"/>
        <family val="2"/>
      </rPr>
      <t xml:space="preserve">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</si>
  <si>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https://secretariadistritald-my.sharepoint.com/:f:/g/personal/devaj_sdmujer_gov_co/Esf_MKZJ9EBDlIWO7pK-bNABRVqrlteVeHLKFe74cuvtqA?e=O1SdH3</t>
  </si>
  <si>
    <t>Con corte al mes de agosto se dio cumplimiento a la operación de la Estrategia Casas Refugio a través del funcionamiento de 5 casas, 4 en el Modelo de Atención Tradicional y 1 del Modelo Intermedio.
*Nota: Para el mes de agosto la Casa Refugio del Modelo Rural no estuvo en funcionamiento, sin embargo,el contrato para la operación de esta casa inicia su ejecución a partir del 01 de septiembre de 2025.</t>
  </si>
  <si>
    <t>Durante el mes de agosto no estuvo en ejecución el contrato de la Casa Refugio modalidad rural, debido a situaciones comtractuales esta reinició su operación el 1ro. De septiembre. Sin embargo; las Casas Refugio restantes prestaron servicio para todas aquellas mujeres que cumplieron requisitos de acogida.</t>
  </si>
  <si>
    <t>En los meses de enero a  agosto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Desdel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
*Nota: Para el mes de agosto la Casa Refugio del Modelo Rural no estuvo en funcionamiento, sin embargo,el contrato para la operación de esta casa inició su ejecución a partir del 01 de septiembre de 2025.</t>
  </si>
  <si>
    <r>
      <t>Logros: Durante el mes de agosto se realizaro</t>
    </r>
    <r>
      <rPr>
        <sz val="11"/>
        <rFont val="Arial"/>
        <family val="2"/>
      </rPr>
      <t>n 27</t>
    </r>
    <r>
      <rPr>
        <sz val="11"/>
        <color theme="1"/>
        <rFont val="Arial"/>
        <family val="2"/>
      </rPr>
      <t xml:space="preserve"> reuniones de supervisión técnica en las 5 Casas Refugio que operaron durante el mes, las cuales estuvieron relacionadas con la supervisión del proceso de atención integral desarrollado con las mujeres vícitmas de violencias acogidas y a sus sistemas familiares y fortalecimientos técnicos de las áreas de atención y lineamientos frente a casos particulares de personas acogidas. 
En el periodo de enero a agosto de 2025 se realizaron 222 reuniones de supervisión técnica en las 6 Casas Refugio que operaron durante el mes, las cuales estuvieron relacionadas con la supervisión del proceso de atención integral desarrollado con las mujeres vícitmas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Durante el mes de agosto no estuvo en ejecución el contrato de la Casa Refugio modalidad rural, debido a situaciones comtractuales esta reinició su operación el 1ro. De septiembre. Sin embargo; las Casas Refugio restantes prestaron servicio para todas aquellas mujeres que cumplieron requisitos de acogida.</t>
    </r>
  </si>
  <si>
    <t>La Dirección de Eliminación de Violencias contra las Mujeres y Acceso a la Justicia, requiere realizar ajuste en la magnitud programada cuatrientio y para la magnitud anualizada para las vigencias 2025, 2026 y 2027 para las metas 4, 6, 7 y 8 del proyecto de inversión, teniendo en cuenta que los servicios dispuestos para la atención de las ciudadanas víctimas de violencias en Bogotá se prestan a demanda y se evidencia un incremento en las atenciones brindadas por los diferentes equipos</t>
  </si>
  <si>
    <t>Modificación magnitud meta cuatrienio y meta anual 2025, 2026 y 2027, para las actividades 4, 6, 7 y 8 del proyecto de inversión</t>
  </si>
  <si>
    <t>De acuerdo con las matrices internas de información. Durante el mes de septiembre,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532 atenciones y 1961 seguimientos, para un total de 2493. Así mismo, se llevaron a cabo 29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t>
  </si>
  <si>
    <t>De acuerdo con las matrices internas de información el acumulado al mes de septiembre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4109 atenciones  y 13653  seguimientos, para un total de 17762 atenciones socio jurídicas a mujeres víctimas de violencia. 
Se llevaron a cabo 284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t>
  </si>
  <si>
    <t xml:space="preserve">Logros: De acuerdo con las matrices internas de información. 
 Durante el mes de septiembre,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532 atenciones y 1961 seguimientos, para un total de 2493.
Con corte al mes de septiembre se operó en 8 IPS en el marco de las 4 subredes públicas y 1 IPS Privada, a través de las cuales se realizaron 4109 atenciones  y 13653  seguimientos, para un total de 17762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
</t>
  </si>
  <si>
    <t xml:space="preserve">Logros: En el mes de septiembre se llevaron a cabo 29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septiembre, en el marco de la estrategia de prevención del feminicidio (desde la Estrategia Intersectorial para la Prevención y Atención de Víctimas de Violencia de Género con Énfasis en Violencia Sexual y Feminicidio (Estrategia en hospitales), se llevaron a cabo 284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
</t>
  </si>
  <si>
    <t>https://secretariadistritald-my.sharepoint.com/:x:/g/personal/devaj_sdmujer_gov_co/EZs71_fUGkFEvoAgDoADVXwBJbI36sc7IGTBPQOClFDbaw?e=6QvXJL</t>
  </si>
  <si>
    <t>https://secretariadistritald-my.sharepoint.com/:b:/g/personal/devaj_sdmujer_gov_co/EXjKPThKzOdHqHC6XTZo-DMBC6VBr5ZYuLemJN7EOV180A?e=gHq8UC</t>
  </si>
  <si>
    <t xml:space="preserve">De acuerdo con las matrices internas de información. Durante el mes de julio,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532 atenciones socio jurídicas a mujeres víctimas de violencia. </t>
  </si>
  <si>
    <t>Durante el mes de septiembre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</si>
  <si>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En los meses de enero a  septiembre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
</t>
  </si>
  <si>
    <r>
      <t xml:space="preserve">Logros: Durante el mes de  septiembre se llevaron a cabo 47 </t>
    </r>
    <r>
      <rPr>
        <sz val="11"/>
        <color rgb="FFFF0000"/>
        <rFont val="Arial"/>
        <family val="2"/>
      </rPr>
      <t xml:space="preserve"> </t>
    </r>
    <r>
      <rPr>
        <sz val="11"/>
        <color theme="1"/>
        <rFont val="Arial"/>
        <family val="2"/>
      </rPr>
      <t>reuniones de apoyo a la supervisión administrativa, financiera y contable con los operadores de  6 Casas Refugio que operaron durante el mes, sobre temas como: revisión de insumos, inventario y gastos.
En el periodo de enero a septiembre de 2025 se llevaron a cabo 635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r>
  </si>
  <si>
    <r>
      <t>Logros: Durante el mes de septiembre se realizaro</t>
    </r>
    <r>
      <rPr>
        <sz val="11"/>
        <rFont val="Arial"/>
        <family val="2"/>
      </rPr>
      <t>n 41</t>
    </r>
    <r>
      <rPr>
        <sz val="11"/>
        <color theme="1"/>
        <rFont val="Arial"/>
        <family val="2"/>
      </rPr>
      <t xml:space="preserve">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de las áreas de atención y lineamientos frente a casos particulares de personas acogidas. 
En el periodo de enero a septiembre de 2025 se realizaron 263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r>
  </si>
  <si>
    <t>Logros: Durante el mes de septiembre se realizaron 3 reuniones de supervisión técnica para brindar lineamientos técnicos para la implementación del enfoque diferencial.
En el periodo de enero a septiembre de 2025 se desarrollaron 12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</si>
  <si>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Durante el mes de septiembre se recibieron 47 solicitudes de cupo (mujeres víctimas de violencia con personas a cargo) en el correo institucional de Casas Refugio, de las cuales se aceptaron y se realizaron los trámites de ingreso para 36 solicitudes al evidenciar que cumplían con los criterios, 11 resultaron en desistimiento de cupo y 0 en el no cumplimiento de criterios para el ingreso a Casa Refugio. 
Las 36 solicitudes de cupo que cumplieron con los criterios de ingreso, conllevaron la acogida de 73  personas nuevas, entre las cuales se encontraban 36  mujeres adultas y adultas mayores víctimas de violencia y 37 niños, niñas y adolescentes.
Durante el mes de septiembre estuvieron acogidas un total de 153  personas (mujeres víctimas de violencia y personas a cargo) en las Casas Refugio.</t>
  </si>
  <si>
    <t xml:space="preserve">En el periodo de enero a septiembre de 2025 se recibieron 434 solicitudes de cupo (mujeres víctimas de violencia y personas a cargo) en el correo institucional de Casas Refugio, de las cuales se aceptaron y se realizaron los trámites de ingreso para 324 solicitudes al evidenciar que cumplían con los criterios, 70 resultaron en desistimiento de cupo y 40  no cumplieron con los criterios para el ingreso a Casa Refugio. 
Las 324 solicitudes de cupo que cumplieron con los criterios de ingreso, conllevaron la acogida de 673 personas nuevas, entre las cuales se encontraban 325  mujeres adultas víctimas de violencia y 348 niños, niñas, adolescentes y personas de sus grupos familiares. </t>
  </si>
  <si>
    <t>Logros: En el mes de septiembre se recibieron 47 solicitudes de cupo (mujeres víctimas de violencia y personas a cargo) en el correo institucional de Casas Refugio, de las cuales se aceptaron y se realizaron los trámites de ingreso para 36 solicitudes al evidenciar que cumplían con los criterios, 11 resultaron en desistimiento de cupo y 0 en el no cumplimiento de criterios para el ingreso a Casa Refugio.
En el periodo de enero a  septiembre de 2025 se recibieron 434 solicitudes de cupo (mujeres víctimas de violencia y personas a cargo) en el correo institucional de Casas Refugio, de las cuales se aceptaron y se realizaron los trámites de ingreso para 324 solicitudes al evidenciar que cumplían con los criterios, a través de 6 Casas Refugio; 70 resultaron en desistimiento de cupo para el ingreso a Casa Refugio y 40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</si>
  <si>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septiembre se brindó acogida a 73 personas nuevas (mujeres víctimas de violencia y personas a cargo) que cumplieron los criterios de ingreso a las Casas Refugio, de las cuales 36  fueron mujeres adultas y adultas mayores, 4 adolescente, 25 niñas y niños y 8 bebés. Bajo ese marco, en septiembre estuvieron acogidas un total de 153 personas en la Estrategia de Casas Refugio en sus tres Modalidades: Tradicional, rural e Intermedio.
En el periodo de enero a septiembre de 2025 se brindó acogida a 673 personas nuevas (mujeres víctimas de violencia y personas a cargo) que cumplieron los criterios de ingreso a las Casas Refugio, de las cuales 325 son mujeres adultas y adultas mayores, 45 adolescentes, 226 niñas y niños y 77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</si>
  <si>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Con corte al mes de septiembre se dio cumplimiento a la operación de la Estrategia Casas Refugio a través del funcionamiento de 6 casas, 4 en el Modelo de Atención Tradicional, 1 del Modelo Intermedio y 1 de la Modelo Rural.</t>
  </si>
  <si>
    <t xml:space="preserve">En el periodo entre enero a septiembre de 2025 ingresaron un total de 673 personas nuevas en las Casas Refugio, de las cuales 325 fueron mujeres adultas víctimas de violencia y 348  niños, niñas, adolescentes de sus sistemas familiares dependientes. </t>
  </si>
  <si>
    <t>Durante el mes de septiembre ingresaron un total de 73 personas nuevas en las Casas Refugio, de las cuales 36 fueron mujeres adultas y adulta mayor víctimas de violencia y 37 niños, niñas, adolescentes de sus sistemas familiares dependientes.
En el periodo entre enero a septiembre de 2025 ingresaron un total de 673 personas nuevas en las Casas Refugio, de las cuales 325 fueron mujeres adultas y adulta mayor víctimas de violencia y 348 niños, niñas, adolescentes de sus sistemas familiares dependientes.
No se presentaron retrasos.</t>
  </si>
  <si>
    <t xml:space="preserve">De acuerdo con los datos arrojados por el Simisional 2.0, así como los datos que suministró la Dirección de Gestión de Conocimiento en cuanto a la matriz de efectividad proporcionada, en el mes de septiembre  se realizaron 3.654 atenciones efectivas a través de la Línea Púrpura Distrital "Mujeres que escuchan mujeres" </t>
  </si>
  <si>
    <t xml:space="preserve">
De acuerdo con los datos arrojados por el Simisional 2.0, así como los datos que suministró la Dirección d0e Gestión de Conocimiento en cuanto a la matriz de efectividad proporcionada, con corte al mes de septiembre se realizaron 31.741 atenciones efectivas a través de la Línea Púrpura Distrital "Mujeres que escuchan mujeres" </t>
  </si>
  <si>
    <t>Logros: Durante el mes de septiembre se realizaron un total de 3.833 intervenciones de las cuales 1.215 fue atención psicosocial, 48 intervención en crisis, 341 orientación e información general, 969 orientaciones en rutas de atención, 20 orientación en salud, 580 orientaciónes jurídicas, 7 primeros auxilios psicológicos y 653 otras intervenciones; a mujeres de acuerdo con las necesidades y demandas,  así como los hechos victimizantes. 
Nota: Una atención brindada puede tener más de un tipo de intervención
Con corte al mes de septiembre se realizaron un total de 27.540 intervenciones de las cuales 5.956 fue atención psicosocial, 302 intervención en crisis, 1.798 orientación e información general, 4.994 orientaciones en rutas de atención, 111 orientación en salud, 2.554 orientaciónes jurídicas, 30 primeros auxilios psicológicos y 11.795 otras intervenciones; a mujeres de acuerdo con las necesidades y demandas,  así como los hechos victimizantes.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</si>
  <si>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septiembre se realizaron un total de 1.491 seguimientos, de estos 1.110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381 corresponden a seguimientos fallidos. (seguimientos de Bogotá, Alertantes y canal WhatsApp)
Con corte al mes de septiembre se realizaron un total de 13.039, de estos 9.851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3.188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</si>
  <si>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 xml:space="preserve">De acuerdo con los datos arrojados por el Simisional 2.0, así como los datos que suministró la Dirección de Gestión de Conocimiento en cuanto a la matriz de efectividad proporcionada, en el mes de septiembre  se realizaron 3.654 atenciones efectivas a través de la Línea Púrpura Distrital "Mujeres que escuchan mujeres" .  
De acuerdo con los datos arrojados por el Simisional 2.0, así como los datos que suministró la Dirección de Gestión de Conocimiento en cuanto a la matriz de efectividad proporcionada, con corte al mes de septiembre  se realizaron 31.741 atenciones efectivas a través de la Línea Púrpura Distrital "Mujeres que escuchan mujeres" </t>
  </si>
  <si>
    <t>De acuerdo con los registros del Simisional 2.0. Durante el mes de septiembre de 2025, las Duplas de Atención Psicosocial realizaron un total de 487 atenciones, de las cuales 112 corresponden a primeras atenciones y 375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</si>
  <si>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Logros: Durante el mes de septiembre de 2025, las Duplas de Atención Psicosocial realizaron un total de 375 seguimientos efectivos. Esto posibilitó la construcción de escenarios de confianza institucional con las ciudadanas para afrontar las situaciones de violencias sufridas y permanecer en los procesos de activación de ruta, solicitud de medidas de protección, consolidación y fortalecimiento de redes de apoyo.  
Con corte al mes de septiembre se han realizado 2079 seguimientos efectivos por parte de las duplas psicosociales.
Beneficios: A través de los seguimientos fue posible ampliar la comprensión de las violencias y riesgo asociados a estas, con base en ello se determinó el plan de acción y las acciones prioritarias necesarias en cada caso.
Retrasos: Durante el mes de septiembre no se reportaron retrasos en los procesos de seguimiento a la ciudadanas víctimas de violencias atendidas por las Duplas de Atención Psicosocial. </t>
  </si>
  <si>
    <t>Durante el mes de septiembre de 2025, las Duplas de Atención Psicosocial realizaron un total de 487 atenciones, de las cuales 112 corresponden a primeras atenciones y 375 a seguimientos efectivos. El proceso de orientación, atención y acompañamiento psicosocial facilitado por las profesionales aportó al reconocimiento de las violencias y a la garantía del derecho de las mujeres a una vida libre de las mismas. 
Con corte al mes de septiembre se han realizado 2789 atenciones por parte de las Duplas Psicosociales</t>
  </si>
  <si>
    <r>
      <t xml:space="preserve">En el mes de septiembre para el fortalecimiento de los componentes de prevención, atención, protección y sanción del Sistema Distrital SOFIA, se desarrollaron las siguientes acciones: 
- El fortalecimiento de las capacidades de </t>
    </r>
    <r>
      <rPr>
        <b/>
        <sz val="11"/>
        <color theme="1"/>
        <rFont val="Arial"/>
        <family val="2"/>
      </rPr>
      <t>(1951)</t>
    </r>
    <r>
      <rPr>
        <sz val="11"/>
        <color theme="1"/>
        <rFont val="Arial"/>
        <family val="2"/>
      </rPr>
      <t xml:space="preserve"> servidoras y servidores sobre el derecho de las mujeres a una vida libre de violencias.
- Participación en </t>
    </r>
    <r>
      <rPr>
        <b/>
        <sz val="11"/>
        <color theme="1"/>
        <rFont val="Arial"/>
        <family val="2"/>
      </rPr>
      <t>(6)</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(8)</t>
    </r>
    <r>
      <rPr>
        <sz val="11"/>
        <color theme="1"/>
        <rFont val="Arial"/>
        <family val="2"/>
      </rPr>
      <t xml:space="preserve"> espacios de asistencia técnica para el fortalecimiento de los componentes del Sistema SOFIA.</t>
    </r>
  </si>
  <si>
    <r>
      <t xml:space="preserve">Entre los meses de enero y septiembre para el fortalecimiento de los componentes de prevención, atención, protección y sanción del Sistema Distrital SOFIA, se desarrollaron las siguientes acciones: 
- El fortalecimiento de las capacidades de </t>
    </r>
    <r>
      <rPr>
        <b/>
        <sz val="11"/>
        <color theme="1"/>
        <rFont val="Arial"/>
        <family val="2"/>
      </rPr>
      <t>(11.969)</t>
    </r>
    <r>
      <rPr>
        <sz val="11"/>
        <color theme="1"/>
        <rFont val="Arial"/>
        <family val="2"/>
      </rPr>
      <t xml:space="preserve"> servidoras y servidores sobre el derecho de las mujeres a una vida libre de violencias.
- Participación en </t>
    </r>
    <r>
      <rPr>
        <b/>
        <sz val="11"/>
        <color theme="1"/>
        <rFont val="Arial"/>
        <family val="2"/>
      </rPr>
      <t xml:space="preserve">(95)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(65)</t>
    </r>
    <r>
      <rPr>
        <sz val="11"/>
        <color theme="1"/>
        <rFont val="Arial"/>
        <family val="2"/>
      </rPr>
      <t xml:space="preserve"> espacios de asistencia técnica para el fortalecimiento de los componentes del Sistema SOFIA.</t>
    </r>
  </si>
  <si>
    <r>
      <t xml:space="preserve">Logros: En septiembre a través del curso virtual "El derecho de las mujeres a una vida libre de violencias", se capacitaron 26 servidoras(es) a través de los 4 módulos y las 9 unidades temáticas dispuestas. 
Así mismo, a partir de </t>
    </r>
    <r>
      <rPr>
        <b/>
        <sz val="11"/>
        <color theme="1"/>
        <rFont val="Arial"/>
        <family val="2"/>
      </rPr>
      <t xml:space="preserve">76 </t>
    </r>
    <r>
      <rPr>
        <sz val="11"/>
        <color theme="1"/>
        <rFont val="Arial"/>
        <family val="2"/>
      </rPr>
      <t xml:space="preserve">jornadas de sensibilización sobre el derecho de las mujeres a una vida libre de violencia realizadas por los equipos de la Dirección de Eliminación de Violencias, se logró la participación de 1.925 servidoras y servidores públicos, para un total de </t>
    </r>
    <r>
      <rPr>
        <b/>
        <sz val="11"/>
        <color theme="1"/>
        <rFont val="Arial"/>
        <family val="2"/>
      </rPr>
      <t>1.951</t>
    </r>
    <r>
      <rPr>
        <sz val="11"/>
        <color theme="1"/>
        <rFont val="Arial"/>
        <family val="2"/>
      </rPr>
      <t xml:space="preserve"> servidores(as) formados(as) en el mes de septiembre.
Con corte al mes de septiembre se fortalecieron las capacidades de</t>
    </r>
    <r>
      <rPr>
        <b/>
        <sz val="11"/>
        <color theme="1"/>
        <rFont val="Arial"/>
        <family val="2"/>
      </rPr>
      <t xml:space="preserve"> 11.969</t>
    </r>
    <r>
      <rPr>
        <sz val="11"/>
        <color theme="1"/>
        <rFont val="Arial"/>
        <family val="2"/>
      </rPr>
      <t xml:space="preserve"> servidores(as) a partir 571 de jornadas.
Beneficios: Se brindaron herramientas a servidoras y servidores públicos para el reconocimiento del derecho de las mujeres a una vida libre de violencias y los elementos y procedimientos para su garantía.
No se presentaron retrasos.
</t>
    </r>
  </si>
  <si>
    <r>
      <t xml:space="preserve">Logros: En el mes de septiembre se participó en </t>
    </r>
    <r>
      <rPr>
        <b/>
        <sz val="11"/>
        <color theme="1"/>
        <rFont val="Arial"/>
        <family val="2"/>
      </rPr>
      <t xml:space="preserve">(6) </t>
    </r>
    <r>
      <rPr>
        <sz val="11"/>
        <color theme="1"/>
        <rFont val="Arial"/>
        <family val="2"/>
      </rPr>
      <t>espacios de articulación y coordinación de acciones estratégicas para la prevención, atención y sanción de las violencias contra las mujeres en el Distrito Capital:
(1) 010925 Seguimiento a la articulación de acciones interinstitucionales con la Constructora Amarilo para el fortalecimiento de la prevención de violencias contra las mujeres por medio de una alianza para establecer Redes Seguras para las Mujeres en Propiedad Horizontal.
(2) 020925 Seguimiento a la articulación de acciones interinstitucionales con Alianza Grupo Inmobiliario SAS para el fortalecimiento de la prevención de violencias contra las mujeres por medio de una alianza para establecer Redes Seguras para las Mujeres.
(3) 030925 Articulación de acciones interinstitucionales con la empresa Masglo para el fortalecimiento de capacidades sobre el derecho de las mujeres a una vida libre de violencias y la Ruta Única de Atención.
(4) 080925 Articulación de acciones interinstitucionales con la Aeronáutica Civil para el fortalecimiento de capacidades sobre el derecho de las mujeres a una vida libre de violencias y la Ruta Única de Atención.
(5) 110925 Participación en el Comité Operativo Local Para el Fenómeno de Habitabilidad en Calle de la Localidad de Los Mártires.
(6) 230925 Seguimiento a la articulación de acciones interinstitucionales con OXXO Colombia para el fortalecimiento de la prevención de violencias contra las mujeres por medio de una alianza para establecer Redes Seguras para las Mujeres. 
Con corte al mes de septiembre se participó en</t>
    </r>
    <r>
      <rPr>
        <b/>
        <sz val="11"/>
        <color theme="1"/>
        <rFont val="Arial"/>
        <family val="2"/>
      </rPr>
      <t xml:space="preserve"> (95)</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
</t>
    </r>
  </si>
  <si>
    <r>
      <t>Logros: En septiembre, en el marco de la asistencia técnica para el fortalecimiento de los componentes de prevención, atención, protección y sanción del Sistema Distrital SOFIA, se llevaron a cabo</t>
    </r>
    <r>
      <rPr>
        <b/>
        <sz val="11"/>
        <color theme="1"/>
        <rFont val="Arial"/>
        <family val="2"/>
      </rPr>
      <t xml:space="preserve"> (8) </t>
    </r>
    <r>
      <rPr>
        <sz val="11"/>
        <color theme="1"/>
        <rFont val="Arial"/>
        <family val="2"/>
      </rPr>
      <t>espacios de articulación entre entidades distritales:
(1) 020925 Asistencia técnica al Instituto Distrital de Recreación y Deporte para el avance y seguimiento a los compromisos del Plan de Acción de la Mesa Distrital SOFIA.
(2) 030925 Asistencia técnica a la Secretaría General de la Alcaldía Mayor para el avance y seguimiento a los compromisos del Plan de Acción de la Mesa Distrital SOFIA.
(3) 160925 Asistencia técnica a la Secretaría Distrital de Integración Social para el tránsito Distrital al Mecanismo Articulador de violencias basadas en sexo y género, estipulado en el Decreto Nacional 1710 de 2020.
(4) 180925 Asistencia técnica a la Secretaría Distrital de Desarrollo Económico para el avance y seguimiento a los compromisos del Plan de Acción de la Mesa Distrital SOFIA – Programa Empleo Incluyente.
(5) 220925 Asistencia técnica a la Secretaría Distrital de Desarrollo Económico para el avance y seguimiento a los compromisos del Plan de Acción de la Mesa Distrital SOFIA – Despacho.
(6) 240925 Asistencia técnica a la Secretaría Distrital de Integración Social para el tránsito Distrital al Mecanismo Articulador de violencias basadas en sexo y género, estipulado en el Decreto Nacional 1710 de 2020.
(7) 250925 Asistencia técnica a la Secretaría Distrital de Desarrollo Económico para el lanzamiento del Programa Empleo Incluyente.
En especial, para el fortalecimiento de los componentes del Sistema SOFIA relacionados con las violencias contra las mujeres en el espacio público, se llevaron a cabo (1) espacios de articulación entre entidades distritales con competencia en este ámbito:
(1) 100925 Asistencia técnica al Instituto Distrital de las Artes para la implementación del Punto Seguro para las mujeres en el Festival Popular al Parque. 
En total, con corte al mes de septiembre se realizaron</t>
    </r>
    <r>
      <rPr>
        <b/>
        <sz val="11"/>
        <color theme="1"/>
        <rFont val="Arial"/>
        <family val="2"/>
      </rPr>
      <t xml:space="preserve"> (65)</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
</t>
    </r>
  </si>
  <si>
    <t>https://secretariadistritald-my.sharepoint.com/:f:/g/personal/devaj_sdmujer_gov_co/ElmyRrBZ8spArEmbgI_1lKsBdHGmdTqP3ENYubjfUNOj4Q?e=nbdXDq</t>
  </si>
  <si>
    <t>https://secretariadistritald-my.sharepoint.com/:f:/g/personal/devaj_sdmujer_gov_co/EkvpNxpnRsVDvG5ba4XYsSgBYg4cYS64fMCWjvia0qsxyg?e=aAm0Ln</t>
  </si>
  <si>
    <t>https://secretariadistritald-my.sharepoint.com/:f:/g/personal/devaj_sdmujer_gov_co/EiNWSQFtgAxCqC1F6rOxj1oB0utksJ6KUE7Fq1jKVk3ojQ?e=jOqDAQ</t>
  </si>
  <si>
    <r>
      <t xml:space="preserve">En el mes de septiembre para la prevención y atención de violencias contra las mujeres en el espacio y transporte público:
- Se brindaron </t>
    </r>
    <r>
      <rPr>
        <b/>
        <sz val="11"/>
        <color theme="1"/>
        <rFont val="Arial"/>
        <family val="2"/>
      </rPr>
      <t xml:space="preserve">373 </t>
    </r>
    <r>
      <rPr>
        <sz val="11"/>
        <color theme="1"/>
        <rFont val="Arial"/>
        <family val="2"/>
      </rPr>
      <t xml:space="preserve">atenciones psico-jurídicas en dupla a mujeres víctimas de violencias en el espacio y el transporte público, de las cuales </t>
    </r>
    <r>
      <rPr>
        <b/>
        <sz val="11"/>
        <color theme="1"/>
        <rFont val="Arial"/>
        <family val="2"/>
      </rPr>
      <t>98</t>
    </r>
    <r>
      <rPr>
        <sz val="11"/>
        <color theme="1"/>
        <rFont val="Arial"/>
        <family val="2"/>
      </rPr>
      <t xml:space="preserve"> fueron nuevas atenciones y </t>
    </r>
    <r>
      <rPr>
        <b/>
        <sz val="11"/>
        <color theme="1"/>
        <rFont val="Arial"/>
        <family val="2"/>
      </rPr>
      <t>275</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</si>
  <si>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septiembre para la prevención y atención de violencias contra las mujeres en el espacio y transporte público:
- Se brindaron </t>
    </r>
    <r>
      <rPr>
        <b/>
        <sz val="11"/>
        <color theme="1"/>
        <rFont val="Arial"/>
        <family val="2"/>
      </rPr>
      <t xml:space="preserve">1.897 </t>
    </r>
    <r>
      <rPr>
        <sz val="11"/>
        <color theme="1"/>
        <rFont val="Arial"/>
        <family val="2"/>
      </rPr>
      <t xml:space="preserve">atenciones psico-jurídicas en dupla a mujeres víctimas de violencias en el espacio y el transporte público, de las cuales </t>
    </r>
    <r>
      <rPr>
        <b/>
        <sz val="11"/>
        <color theme="1"/>
        <rFont val="Arial"/>
        <family val="2"/>
      </rPr>
      <t>466</t>
    </r>
    <r>
      <rPr>
        <sz val="11"/>
        <color theme="1"/>
        <rFont val="Arial"/>
        <family val="2"/>
      </rPr>
      <t xml:space="preserve"> fueron nuevas atenciones y </t>
    </r>
    <r>
      <rPr>
        <b/>
        <sz val="11"/>
        <color theme="1"/>
        <rFont val="Arial"/>
        <family val="2"/>
      </rPr>
      <t>1.431</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(33)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</si>
  <si>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Logros: En el mes de septiembre se brindaron </t>
    </r>
    <r>
      <rPr>
        <b/>
        <sz val="10"/>
        <rFont val="Arial"/>
        <family val="2"/>
      </rPr>
      <t>373</t>
    </r>
    <r>
      <rPr>
        <sz val="10"/>
        <rFont val="Arial"/>
        <family val="2"/>
      </rPr>
      <t xml:space="preserve"> atenciones psico-jurídicas en dupla a mujeres víctimas de violencias en el espacio y el transporte público, de las cuales 98 fueron nuevas atenciones y 275 seguimientos efectivos. Dichas atenciones incluyeron primeros acercamientos, orientaciones y seguimientos a los casos de mujeres que requirieron acompañamiento integral.
Con corte al mes de septiembre las Duplas Psico-Jurídicas han realizado un total de</t>
    </r>
    <r>
      <rPr>
        <b/>
        <sz val="10"/>
        <rFont val="Arial"/>
        <family val="2"/>
      </rPr>
      <t xml:space="preserve"> 1.897</t>
    </r>
    <r>
      <rPr>
        <sz val="10"/>
        <rFont val="Arial"/>
        <family val="2"/>
      </rPr>
      <t xml:space="preserve"> atenciones psico-jurídicas en dupla a mujeres víctimas de violencias en el espacio y el transporte público, de las cuales 466 fueron primeras atenciones y 1.431 seguimientos efectivos.
Reporte diferenciado:
Nuevas atenciones en Transporte Público: 16
Seguimiento efectivos en Transporte Público: 34
Nuevas atenciones en Espacio Público: 82
Seguimiento efectivos en Espacio Público: 241
Con corte al mes de septiembre se han realizado en reporte diferenciado:
Nuevas atenciones en Transporte Público: 118
Seguimiento efectivos en Transporte Público: 249
Nuevas atenciones en Espacio Público: 341
Seguimiento efectivos en Espacio Público: 1.169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
</t>
    </r>
  </si>
  <si>
    <r>
      <t>Logros: En septiembre, en el marco de la asistencia técnica para el fortalecimiento de las capacidades del sector transporte, se llevaron a cabo</t>
    </r>
    <r>
      <rPr>
        <b/>
        <sz val="10"/>
        <rFont val="Arial"/>
        <family val="2"/>
      </rPr>
      <t xml:space="preserve"> (2)</t>
    </r>
    <r>
      <rPr>
        <sz val="10"/>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
(1) 120925 Asistencia técnica a la Secretaría Distrital de Integración Social y a Transmilenio S.A. para la integración de la difusión de los servicios de las Comisarías de Familia en las Megatomas de Mujer y Género.
(1) 250925 Asistencia técnica a la Secretaría Distrital de Movilidad y Metro de Bogotá, para el fortalecimiento de las acciones de prevención de violencias contra las mujeres en obras de la Línea 1, en el marco de la estrategia “Metro te Acompaña”.
Con corte al mes de septiembre se realizaron </t>
    </r>
    <r>
      <rPr>
        <b/>
        <sz val="10"/>
        <rFont val="Arial"/>
        <family val="2"/>
      </rPr>
      <t xml:space="preserve">(33) </t>
    </r>
    <r>
      <rPr>
        <sz val="10"/>
        <rFont val="Arial"/>
        <family val="2"/>
      </rPr>
      <t xml:space="preserve">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
</t>
    </r>
  </si>
  <si>
    <t>https://secretariadistritald-my.sharepoint.com/:f:/g/personal/devaj_sdmujer_gov_co/Ets13yx8MQpPjmNLk3lze0wBeOBGz87r6iYEb9DXxWG_Og?e=xesnvn</t>
  </si>
  <si>
    <t>https://secretariadistritald-my.sharepoint.com/:f:/g/personal/devaj_sdmujer_gov_co/EoLNjPoQqixDtmLXkovesHUBiE8rcla60oMkMGo2p5rpWQ?e=11vWW1</t>
  </si>
  <si>
    <t xml:space="preserve">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para la apropiación del espacio público por parte de las mujeres. (Sensibilizaciones, Recorridos, Bicirodadas, Murales, Talleres Cartografía Social, Talleres acoso callejero)
Jornadas de difusión de la Ruta de atención a mujeres víctimas de violencias y en riesgo de feminicidio. 
Jornadas de sensibilización sobre el derecho a una vida libre de violencias en IED y la comunidad educativa.
Mesas de trabajo para el seguimiento de la implementación de los PLSM con entidades y ciudadanas. 
Sensibilización sobre el derecho a una vida libre de violencias con redes comunitarias y organizaciones de mujeres.
Jornadas de sensibilización sobre el derecho a una vida libre de violencias y difusión de la Ruta única de atención a mujeres víctimas de violencias y en riesgo de feminicidio en el marco de la estrategia Redes Seguras para las Mujeres.  
Jornadas de prevención de violencias en articulación con la SDSCJ en el marco del Dia de amor y amistad. </t>
  </si>
  <si>
    <t>Logros: En septiembre se realizaron 15 espacios técnicos con las Alcaldías Locales de: Usaquén, Chapinero, Santa Fe, San Cristóbal, Usme, Tunjuelito, Bosa, Kennedy, Engativá, Suba, Teusaquillo, Los Mártires, La Candelaria, Rafael Uribe y Ciudad Bolívar, donde se definieron las fechas y agendas de las terceras sesiones del año de los Consejos Locales de Seguridad para las Mujeres, las cuales se programaron para agosto, septiembre y octubre con base en la agenda propuesta por parte de la SDMujer
Con corte al mes de septiembre se realizaron 110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</si>
  <si>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septiembre se realizaron 17 encuentros con las entidades locales para el seguimiento de los compromisos y estrategias de prevención de violencias contra las mujeres de los Planes Locales de Seguridad para las Mujeres de: Usaquén, Chapinero, Santa Fe, San Cristóbal, Usme, Tunjuelito, Bosa, Kennedy, Fontibón, Engativá, Barrios Unidos, Teusaquillo, Los Mártires, Puente Aranda, La Candelaria, Rafael Uribe y Ciudad Bolívar.
Con corte al mes de septiembre se realizaron 124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</si>
  <si>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septiembre se avanzó en el desarrollo de 79 acciones de prevención de violencias contra las mujeres en el espacio y transporte público en las localidades de: Usaquén, Chapinero, Santa Fe, San Cristóbal, Usme, Tunjuelito, Bosa, Kennedy, Fontibón, Engativá, Barrios Unidos, Teusaquillo, Los Mártires, Antonio Nariño, Puente Aranda, La Candelaria, Rafael Uribe y Ciudad Bolívar. Con corte al mes de septiembre se realizaron 403 actividades de prevención de violencias contra las mujeres en el espacio y transporte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</si>
  <si>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septiembre se avanzó en el desarrollo de 16 Mesas de Trabajo para la  prevención del delito de feminicidio en las localidades de: Usaquén, Chapinero, San Cristóbal, Usme, Tunjuelito, Bosa, Kennedy, Fontibón, Engativá, Suba, Barrios Unidos, Los Mártires, Antonio Nariño, Puente Aranda, La Candelaria y Rafael Uribe.  Con corte al mes de septiembre se desarrollaron 112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</si>
  <si>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En septiembre se llevaron a cabo 15 espacios técnicos con las Alcaldías Locales donde se avanzó en la definición de fechas y agendas para las terceras sesiones del año de los Consejos Locales de Seguridad para las Mujeres, así se realizaron 13 sesiones de los Consejos en las localidades de: Usaquén, Chapinero, Santa Fe. San Cristóbal, Kennedy, Fontibón, Engativá, Suba, Barrios Unidos, Los Mártires, Antonio Nariño, Puente Aranda y Ciudad Bolívar.  Se realizaron 17  encuentros con las entidades locales para el seguimiento de las estrategias de prevención de violencias contra las mujeres de los Planes Locales de Seguridad para las Mujeres 2025. Se realizaron 79  acciones de prevención de violencias contra las mujeres en el espacio público y 16 mesas de trabajo para la prevención del delito de feminicidio.</t>
  </si>
  <si>
    <t>Entre enero y septiembre se llevaron a cabo 110 espacios técnicos con las Alcaldías Locales donde se avanzó en la definición de fechas y agendas para las primeras, segundas y terceras sesiones del año de los Consejos Locales de Seguridad para las Mujeres, así se realizaron  56 sesiones de los CLSM. Se realizaron 124 encuentros con las entidades locales para la concertación, formulación y seguimiento de las estrategias de prevención de violencias contra las mujeres de los Planes Locales de Seguridad para las Mujeres 2025. Se realizaron 403 acciones de prevención de violencias contra las mujeres en el espacio público y 112 mesas de trabajo para la prevención del delito de feminicidio.</t>
  </si>
  <si>
    <t>https://secretariadistritald-my.sharepoint.com/:f:/g/personal/devaj_sdmujer_gov_co/EiZuWqLndgNLqU4Yh617bioBoq-XBLXyv-aEtTv6hcFwvQ?e=rYhNWY</t>
  </si>
  <si>
    <t>https://secretariadistritald-my.sharepoint.com/:f:/g/personal/devaj_sdmujer_gov_co/ElYtLCXXCvZIueYd4ptTmfkB8WRlRhslcJPp0dcunIlpBg?e=KiXwa2</t>
  </si>
  <si>
    <t>https://secretariadistritald-my.sharepoint.com/:f:/g/personal/devaj_sdmujer_gov_co/EqtXXACfhRJEhmPSbbxbDWsBs2bfLgohu-mPoytBEDdvzg?e=HBvybx</t>
  </si>
  <si>
    <t>https://secretariadistritald-my.sharepoint.com/:f:/g/personal/devaj_sdmujer_gov_co/EujcekC03k5BjkkmlfA1N5cBDHg5P25_w6-SmhoALAh67A?e=NgeJ36</t>
  </si>
  <si>
    <t>https://secretariadistritald-my.sharepoint.com/:f:/g/personal/devaj_sdmujer_gov_co/EsW2c7Y3SNlOjQDyPzZV0o4BwXLy7dnlcmgOkXKMgAf3fQ?e=mmfx2j</t>
  </si>
  <si>
    <t>https://secretariadistritald-my.sharepoint.com/:f:/g/personal/devaj_sdmujer_gov_co/EuoUnfb--X9DmiREk9C2TdgBb5jbG-BZPJct29Eq5szOmA?e=KfYGTT</t>
  </si>
  <si>
    <t>https://secretariadistritald-my.sharepoint.com/:f:/g/personal/devaj_sdmujer_gov_co/Eoz0lHS5FjtGnHFnWfXNRu4BnDuarqtGLpo7tbezFc_XNQ?e=Dn3aRk</t>
  </si>
  <si>
    <t>https://secretariadistritald-my.sharepoint.com/:f:/g/personal/devaj_sdmujer_gov_co/EkZbVImvpahPkqjpdyupVFUBxjP8um-cB58z9gidbQil8Q?e=eA0b6H</t>
  </si>
  <si>
    <t>https://secretariadistritald-my.sharepoint.com/:f:/g/personal/devaj_sdmujer_gov_co/Eto6AEgj225JpeAic4wQnBcBPyAgcOtlhcpRjrB1vlf1BA?e=lSaA52</t>
  </si>
  <si>
    <t>https://secretariadistritald-my.sharepoint.com/:f:/g/personal/devaj_sdmujer_gov_co/Eimygk3Kz-dOvUrJK_tMgcIBA5j8K95E-EMo5JWXh5Rm9A?e=Kd4qvd</t>
  </si>
  <si>
    <t>https://secretariadistritald-my.sharepoint.com/:f:/g/personal/devaj_sdmujer_gov_co/El17Cad430VClA8CUXlc-fIBm_CGY6L-23CSpl_gaV1eIA?e=dImGTS</t>
  </si>
  <si>
    <t>https://secretariadistritald-my.sharepoint.com/:f:/g/personal/devaj_sdmujer_gov_co/EigAP3GKzhhFsYrJHqf6oVMBEqifPa9zwnJDyb_kCpes7g?e=5b3Ya1</t>
  </si>
  <si>
    <t>https://secretariadistritald-my.sharepoint.com/:f:/g/personal/devaj_sdmujer_gov_co/Ej8byMyLvxtOlcd8_Vx7xvIB1Wonuaii_NFxuPvjWxzyFw?e=nOqNIx</t>
  </si>
  <si>
    <r>
      <rPr>
        <sz val="11"/>
        <color rgb="FF000000"/>
        <rFont val="Arial"/>
        <family val="2"/>
      </rPr>
      <t xml:space="preserve">Logros: De acuerdo con los registros del Simisional 2.0. En el mes de septiembre fueron contestados, analizados o gestionados 800 incidentes por la AgenciaMuj de los códigos de tipificación priorizados.
De estos, 230 incidentes fueron no procedentes (incluye el estado No procedente y Sin información), 570 fueron direccionados a equipos de la SDMujer para atención post-evento y en emergencia. Se desarrolló 7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ajustes en plataforma de gestión de incidentes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</si>
  <si>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septiembre se recepcionaron y gestionaron 103 incidentes con código de tipificación 204-Tentativa de Feminicidio priorizado para la atención en urgencia/emergencia a través de la móvil mujer de la AgenciaMuj bajo un esquema de duplas psico jurídicas.
De estos, se realizaron 66 orientaciones psico-jurídicas efectivas  y se gestionaron 37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</si>
  <si>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https://secretariadistritald-my.sharepoint.com/:x:/g/personal/devaj_sdmujer_gov_co/EQTJvvbJJV1BkkSODJVNekMBL3zMizXRtCGo7kQM6gbEYQ?e=y9wgDL</t>
  </si>
  <si>
    <t>https://secretariadistritald-my.sharepoint.com/:x:/g/personal/devaj_sdmujer_gov_co/Efn4MX7XpCtMlM5xQG73GCcB47eX0Gg5hqFVcl1xMg3nJg?e=mi6XLh</t>
  </si>
  <si>
    <t xml:space="preserve">De acuerdo con los registros del Simisional 2.0. Durante el mes de septiembre se recepcionaron y gestionaron 103 incidentes con código de tipificación 204-Tentativa de Feminicidio priorizado para la atención en urgencia/emergencia a través de la móvil mujer de la AgenciaMuj bajo un esquema de duplas psico jurídicas. 
De estos, se realizaron 66 orientaciones psico-jurídicas efectivas y se gestionaron 37 incidentes como intento fallido de contacto. </t>
  </si>
  <si>
    <t>Con corte al mes de septiembre se recepcionaron y gestionaron 1.533 incidentes con código de tipificación 204-Tentativa de Feminicidio priorizado para la atención en urgencia/emergencia a través de la móvil mujer de la AgenciaMuj bajo un esquema de duplas psico jurídicas. De estos incidentes 870 incidentes fueron orientaciones psico-jurídicas efectivas y 663 fueron casos gestionados con Contacto Inicial fallido.</t>
  </si>
  <si>
    <t>En septiembre de 2025 el Sistema Articulado de Alertas Tempranas-SAAT hizo seguimiento socio jurídico y psicosocial a 305 casos de mujeres en riesgo de feminicidio,según remisiones externas del Instituto Nacional de Medicina Legal y Ciencias Forenses y remisiones internas de los equipos de la Secretaría Distrital de la Mujer. Así mismo, impulsó 135 acciones de coordinación interinstitucional para aportar a la garantía de los derechos de las mujeres en riesgo de feminicidio.</t>
  </si>
  <si>
    <t>Entre enero y septiembre de 2025 el Sistema Articulado de Alertas Tempranas-SAAT hizo seguimiento jurídico y psicosocial a 2488 mujeres en riesgo de feminicidio, valoradas por el Instituto Nacional de Medicina Legal y Ciencias Forenses-INMLCF e identificadas por los equipos de atención de la Secretaría Distrital de la Mujer. Así mismo, impulsó 565 acciones de coordinación interinstitucional para aportar a la garantía de los derechos de las mujeres en riesgo de feminicidio.</t>
  </si>
  <si>
    <t>Logro: en septiembre de 2025 el Sistema Articulado de Alertas Tempranas-SAAT hizo seguimiento socio jurídico y psicosocial a 305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no se registraron retrasos.
Alternativa de solución: no aplica.</t>
  </si>
  <si>
    <t>Logro: en septiembre de 2025 se hizo seguimiento a 5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</si>
  <si>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septiembre de 2025 se realizaron 135 acciones reforzadas de articulación interinstitucional de 180 casos de mujeres en riesgo de feminicidio atendidas por el equipo SAAT. Las entidades a las que se enviaron casos fueron: FGN (113 solicitudes); Comisarías de Familia (2 solicitudes); Policía Bogotá (6 solicitudes); entes territoriales (3 solicitudes); y otras entidades (11 solicitudes).
Las solicitudes remitidas a la Fiscalía General de la Nación fueron colectivas.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</si>
  <si>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https://secretariadistritald-my.sharepoint.com/:f:/g/personal/devaj_sdmujer_gov_co/EoP9jpD-jdlFtGJk2k9x-agBiphTeO_cKz7d-RCFbSwF1g?e=uqRFze</t>
  </si>
  <si>
    <t>https://secretariadistritald-my.sharepoint.com/:f:/g/personal/devaj_sdmujer_gov_co/EjTN-vKArXhEkZYi05GBbSQBu9atR0T3IKnOK_tLyNR8tw?e=WdVCq1</t>
  </si>
  <si>
    <t>https://secretariadistritald-my.sharepoint.com/:f:/g/personal/devaj_sdmujer_gov_co/Egd1zRsd1BpDqKtKVBwIPgQB_lqjtSupD-tW07KzGh-W2g?e=S3IVUY</t>
  </si>
  <si>
    <t>En septiembre de 2025 el Sistema Articulado de Alertas Tempranas-SAAT hizo seguimiento socio jurídico y psicosocial a 305 casos de mujeres en riesgo de feminicidio, según remisiones externas del Instituto Nacional de Medicina Legal y Ciencias Forenses, y remisiones internas de los equipos de la Secretaría Distrital de la Mujer. Así mismo, impulsó 135 acciones de coordinación interinstitucional para aportar a la garantía de los derechos de las mujeres en riesgo de feminicidio.</t>
  </si>
  <si>
    <t>https://secretariadistritald-my.sharepoint.com/:f:/g/personal/devaj_sdmujer_gov_co/Ehv7EYCKK9NGn94Jh3TkRPQB_pZN1EUx8Y5LoGlshVLo5w?e=izul7K</t>
  </si>
  <si>
    <r>
      <t xml:space="preserve">Durante el mes de septiembre </t>
    </r>
    <r>
      <rPr>
        <sz val="11"/>
        <rFont val="Arial"/>
        <family val="2"/>
      </rPr>
      <t>se garantizó la prestación de servicios socio jurídicos y psicosociales especializados al 100% de las mujeres víctimas de violencia a través de:
- 3.654 atenciones efectivas a través de la Línea Púrpura Distrital "Mujeres que escuchan mujeres".</t>
    </r>
    <r>
      <rPr>
        <sz val="11"/>
        <color theme="1"/>
        <rFont val="Arial"/>
        <family val="2"/>
      </rPr>
      <t xml:space="preserve">
- 66 orientaciones psico-jurídicas efectivas de los incidentes con código de tipificación 204-Tentativa de Feminicidio priorizado para la atención en urgencia/emergencia a través de la móvil mujer de la AgenciaMuj bajo un esquema de duplas psico jurídicas.
- 2.493 atenciones brindadas el marco de la estrategia de preven</t>
    </r>
    <r>
      <rPr>
        <sz val="11"/>
        <rFont val="Arial"/>
        <family val="2"/>
      </rPr>
      <t>ción del feminicidio (desde la Estrategia Intersectorial para la Prevención y Atención de Víctimas de Violencia de Género con Énfasis en Violencia Sexual y Feminicidio - Estrategia en Hospitales)
- 487 atenciones a través de las Duplas de Atención Psicosocial.
- 305</t>
    </r>
    <r>
      <rPr>
        <sz val="11"/>
        <color theme="1"/>
        <rFont val="Arial"/>
        <family val="2"/>
      </rPr>
      <t xml:space="preserve">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</si>
  <si>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Con corte al mes de agosto se garantizó la prestación de servicios socio jurídicos y psicosociales especializados al 100% de las mujeres víctimas de violencia a través de:</t>
    </r>
    <r>
      <rPr>
        <sz val="11"/>
        <rFont val="Arial"/>
        <family val="2"/>
      </rPr>
      <t xml:space="preserve">
- 28,087 a</t>
    </r>
    <r>
      <rPr>
        <sz val="11"/>
        <color theme="1"/>
        <rFont val="Arial"/>
        <family val="2"/>
      </rPr>
      <t>tenciones efectivas a través de la Línea Púrpura Distrital "Mujeres que escuchan mujeres".
- 804 orientaciones psico-jurídicas efectivas de los incidentes con código de tipificación 204-Tentativa de Feminicidio priorizado para la atención en urgencia/emergencia a través de la móvil mujer de la AgenciaMuj bajo un esquema de duplas psico jurídicas.
- 15.269</t>
    </r>
    <r>
      <rPr>
        <sz val="11"/>
        <rFont val="Arial"/>
        <family val="2"/>
      </rPr>
      <t xml:space="preserve"> atenciones brindadas el marco de la estrategia de prevención del feminicidio (desde la Estrategia Intersectorial para la Prevención y Atención de Víctimas de Violencia de Género con Énfasis en Violencia Sexual y Feminicidio - Estrategia en Hospitales)
- 2.302 atenciones a través de las Duplas de Atención Psicosocial.
- 2.083 </t>
    </r>
    <r>
      <rPr>
        <sz val="11"/>
        <color theme="1"/>
        <rFont val="Arial"/>
        <family val="2"/>
      </rPr>
      <t xml:space="preserve">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</si>
  <si>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Con corte al mes de septiembre se garantizó la prestación de servicios socio jurídicos y psicosociales especializados al 100% de las mujeres víctimas de violencia a través de:</t>
    </r>
    <r>
      <rPr>
        <sz val="11"/>
        <rFont val="Arial"/>
        <family val="2"/>
      </rPr>
      <t xml:space="preserve">
- 31.741 a</t>
    </r>
    <r>
      <rPr>
        <sz val="11"/>
        <color theme="1"/>
        <rFont val="Arial"/>
        <family val="2"/>
      </rPr>
      <t xml:space="preserve">tenciones efectivas a través de la Línea Púrpura Distrital "Mujeres que escuchan mujeres".
- 870 orientaciones psico-jurídicas efectivas de los incidentes con código de tipificación 204-Tentativa de Feminicidio priorizado para la atención en urgencia/emergencia a través de la móvil mujer de la AgenciaMuj bajo un esquema de duplas psico jurídicas.
- 17.762 </t>
    </r>
    <r>
      <rPr>
        <sz val="11"/>
        <rFont val="Arial"/>
        <family val="2"/>
      </rPr>
      <t xml:space="preserve">atenciones brindadas el marco de la estrategia de prevención del feminicidio (desde la Estrategia Intersectorial para la Prevención y Atención de Víctimas de Violencia de Género con Énfasis en Violencia Sexual y Feminicidio - Estrategia en Hospitales)
- 2.789 atenciones a través de las Duplas de Atención Psicosocial.
- 2.488 </t>
    </r>
    <r>
      <rPr>
        <sz val="11"/>
        <color theme="1"/>
        <rFont val="Arial"/>
        <family val="2"/>
      </rPr>
      <t xml:space="preserve">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</si>
  <si>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https://secretariadistritald-my.sharepoint.com/:f:/g/personal/devaj_sdmujer_gov_co/EjwSxK5uHwtHs2USVjBa8v8Boj5nDU8xNts32-RIeYkgbw?e=ZpgWqg</t>
  </si>
  <si>
    <r>
      <t xml:space="preserve">En septiembre,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(3)</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(31)</t>
    </r>
    <r>
      <rPr>
        <sz val="11"/>
        <color theme="1"/>
        <rFont val="Arial"/>
        <family val="2"/>
      </rPr>
      <t xml:space="preserve"> jornadas de formación y sensibilización, se logró la participación de</t>
    </r>
    <r>
      <rPr>
        <b/>
        <sz val="11"/>
        <color theme="1"/>
        <rFont val="Arial"/>
        <family val="2"/>
      </rPr>
      <t xml:space="preserve"> (731)</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septiembre no se programaron Megatomas de Mujer y Género por parte de Transmilenio S.A.
4. Puntos seguros para las mujeres:  Implementación de un </t>
    </r>
    <r>
      <rPr>
        <b/>
        <sz val="11"/>
        <color theme="1"/>
        <rFont val="Arial"/>
        <family val="2"/>
      </rPr>
      <t>(2)</t>
    </r>
    <r>
      <rPr>
        <sz val="11"/>
        <color theme="1"/>
        <rFont val="Arial"/>
        <family val="2"/>
      </rPr>
      <t xml:space="preserve"> punto seguro para las mujeres en los Festivales Cordillera y Popular al parque, contando con el alcance de </t>
    </r>
    <r>
      <rPr>
        <b/>
        <sz val="11"/>
        <color theme="1"/>
        <rFont val="Arial"/>
        <family val="2"/>
      </rPr>
      <t>(2680)</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(373)</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</si>
  <si>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septiembre,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(32)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(207)</t>
    </r>
    <r>
      <rPr>
        <sz val="11"/>
        <color theme="1"/>
        <rFont val="Arial"/>
        <family val="2"/>
      </rPr>
      <t xml:space="preserve"> jornadas de formación y sensibilización, se logro la participación de </t>
    </r>
    <r>
      <rPr>
        <b/>
        <sz val="11"/>
        <color theme="1"/>
        <rFont val="Arial"/>
        <family val="2"/>
      </rPr>
      <t>(5496)</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(13)</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cuatro</t>
    </r>
    <r>
      <rPr>
        <b/>
        <sz val="11"/>
        <color theme="1"/>
        <rFont val="Arial"/>
        <family val="2"/>
      </rPr>
      <t xml:space="preserve"> (6)</t>
    </r>
    <r>
      <rPr>
        <sz val="11"/>
        <color theme="1"/>
        <rFont val="Arial"/>
        <family val="2"/>
      </rPr>
      <t xml:space="preserve"> puntos seguros para las mujeres en el Festivales Estéreo Picnic y Baum, contando con el alcance de </t>
    </r>
    <r>
      <rPr>
        <b/>
        <sz val="11"/>
        <color theme="1"/>
        <rFont val="Arial"/>
        <family val="2"/>
      </rPr>
      <t>(8782)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(1897)</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</si>
  <si>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https://secretariadistritald-my.sharepoint.com/:f:/g/personal/devaj_sdmujer_gov_co/Ep-FNPvpMWFGvogtV_8pK0MBnxMTtv1JQDnwyDAhROjUdQ?e=dGbX38</t>
  </si>
  <si>
    <t>Brindar 80.000 atenciones  y seguimientos socio-jurídicos a las mujeres víctimas de violencias que ingresan a las instituciones prestadoras de salud públicas -IPS- y fortalecer las capacidades técnicas del sector salud</t>
  </si>
  <si>
    <t>Brindar 7.000 atenciones y seguimientos psico-jurídicos a los casos de mujeres víctimas de violencia en el espacio y el transporte público remitidos</t>
  </si>
  <si>
    <t>Brindar 10.000 atenciones y seguimientos psicosociales a los casos de mujeres víctimas de violencias en el contexto intrafamiliar y en el marco de relaciones de pareja y expareja remitidos</t>
  </si>
  <si>
    <t>Brindar 4.063 atenciones psico-jurídicas efectivas en emergencia a través de la MóvilMujer, fortaleciendo la respuesta de gestión, atención y transferencia de voz en urgencia- emergencia de los incidentes asociados a la Agencia Muj</t>
  </si>
  <si>
    <t xml:space="preserve">Logros: De acuerdo con los registros del Simisional 2.0. Durante el mes de septiembre de 2025, las Duplas de Atención Psicosocial realizaron un total de 487 atenciones, de las cuales 112 corresponden a primeras atenciones y 375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y ajustada a las cotidianidades de las mujeres, lo que permitió para ellas sentirse escuchadas y orientadas durante la emergencia de impactos psicosociales generados por las violencias.
Con corte al mes de septiembre se han realizado 2789 atenciones por parte de las duplas psicosociales. 
Lo anterior tomando como base la información consolidada que se encuentra disponible en el aplicativo Simisional 2.0. 
Retrasos: Durante el mes de septiembre no se reportaron retrasos en los procesos de atención a las ciudadanas víctimas de violencias atendidas por las Duplas de Atención Psicosocial. </t>
  </si>
  <si>
    <t>Liliana Andrea Hernández Moreno</t>
  </si>
  <si>
    <t>Contratista Oficina Asesora de Planeación</t>
  </si>
  <si>
    <t>Jefa Oficina Asesora de Planeación</t>
  </si>
  <si>
    <t>Paola Rojas Mayorga</t>
  </si>
  <si>
    <t>Durante el mes de octubre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</si>
  <si>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De acuerdo con los registros del Simisional 2.0. Durante el mes de octubre se recepcionaron y gestionaron 113 incidentes con código de tipificación 204-Tentativa de Feminicidio priorizado para la atención en urgencia/emergencia a través de la móvil mujer de la AgenciaMuj bajo un esquema de duplas psico jurídicas. 
De estos, se realizaron 79 orientaciones psico-jurídicas efectivas y se gestionaron 34 incidentes como intento fallido de contacto. </t>
  </si>
  <si>
    <t>Con corte al mes de octubre se recepcionaron y gestionaron 1.646 incidentes con código de tipificación 204-Tentativa de Feminicidio priorizado para la atención en urgencia/emergencia a través de la móvil mujer de la AgenciaMuj bajo un esquema de duplas psico jurídicas. De estos incidentes 949 incidentes fueron orientaciones psico-jurídicas efectivas y 697 fueron casos gestionados con Contacto Inicial fallido.</t>
  </si>
  <si>
    <t>https://secretariadistritald-my.sharepoint.com/:f:/g/personal/devaj_sdmujer_gov_co/EtKHAHpjRShDkL174-wv5AIB3HZcxlVsn1jkKujixhV2eA?e=UflR6c</t>
  </si>
  <si>
    <t>https://secretariadistritald-my.sharepoint.com/:f:/g/personal/devaj_sdmujer_gov_co/ElrrbO7N4LpBjDF1SRLg7b8Bx7AlPNp-r4mSutF26sgx2A?e=pT7ytR</t>
  </si>
  <si>
    <r>
      <rPr>
        <sz val="11"/>
        <color rgb="FF000000"/>
        <rFont val="Arial"/>
        <family val="2"/>
      </rPr>
      <t xml:space="preserve">Logros: De acuerdo con los registros del Simisional 2.0. En el mes de octubre fueron contestados, analizados o gestionados 812 incidentes por la AgenciaMuj de los códigos de tipificación priorizados.
De estos, 222 incidentes fueron no procedentes (incluye el estado No procedente y Sin información), 590 fueron direccionados a equipos de la SDMujer para atención post-evento y en emergencia. Se desarrolló 6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ajustes en plataforma de gestión de incidentes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</si>
  <si>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t xml:space="preserve">En los meses de enero a  octubre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
</t>
  </si>
  <si>
    <r>
      <t xml:space="preserve">Logros: Durante el mes de  octubre se llevaron a cabo 90 </t>
    </r>
    <r>
      <rPr>
        <sz val="11"/>
        <color rgb="FFFF0000"/>
        <rFont val="Arial"/>
        <family val="2"/>
      </rPr>
      <t xml:space="preserve"> </t>
    </r>
    <r>
      <rPr>
        <sz val="11"/>
        <color theme="1"/>
        <rFont val="Arial"/>
        <family val="2"/>
      </rPr>
      <t>reuniones de apoyo a la supervisión administrativa, financiera y contable con los operadores de  6 Casas Refugio que operaron durante el mes, sobre temas como: revisión de insumos, inventario y gastos.
En el periodo de enero a octubre de 2025 se llevaron a cabo 725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r>
  </si>
  <si>
    <r>
      <t>Logros: Durante el mes de octubre se realizaro</t>
    </r>
    <r>
      <rPr>
        <sz val="11"/>
        <rFont val="Arial"/>
        <family val="2"/>
      </rPr>
      <t>n 28</t>
    </r>
    <r>
      <rPr>
        <sz val="11"/>
        <color theme="1"/>
        <rFont val="Arial"/>
        <family val="2"/>
      </rPr>
      <t xml:space="preserve">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de las áreas de atención y lineamientos frente a casos particulares de personas acogidas. 
En el periodo de enero a octubre de 2025 se realizaron 291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r>
  </si>
  <si>
    <t>Logros: Durante el mes de octubre se realizo 1 reunión de supervisión técnica para brindar lineamientos técnicos para la implementación del enfoque diferencial.
En el periodo de enero a octubre de 2025 se desarrollaron 13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</si>
  <si>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https://secretariadistritald-my.sharepoint.com/:f:/g/personal/devaj_sdmujer_gov_co/Ehp3jDrOncROlOLzFVFpgcUBZf_Mtoky7vTVAeaaIT2rMw?e=K6Fc9k</t>
  </si>
  <si>
    <t>https://secretariadistritald-my.sharepoint.com/:f:/g/personal/devaj_sdmujer_gov_co/Er6VZmE-0OBHmfj4NqBU7Z8BiwlFUpFxZ683Su3Lt18Gbw?e=N9waIo</t>
  </si>
  <si>
    <t>https://secretariadistritald-my.sharepoint.com/:f:/g/personal/devaj_sdmujer_gov_co/EnujtjCiTL1Mt_nsHd9lTYgBAUYvEEJsX8eT89ILm9kIMg?e=p30dPC</t>
  </si>
  <si>
    <t>Durante el mes de octubre se recibieron 38 solicitudes de cupo (mujeres víctimas de violencia con personas a cargo) en el correo institucional de Casas Refugio, de las cuales se aceptaron y se realizaron los trámites de ingreso para 32 solicitudes al evidenciar que cumplían con los criterios, 3 resultaron en desistimiento de cupo y 3 en el no cumplimiento de criterios para el ingreso a Casa Refugio. 
Las 32 solicitudes de cupo que cumplieron con los criterios de ingreso, conllevaron la acogida de 66  personas nuevas, entre las cuales se encontraban 32  mujeres adultas y adultas mayores víctimas de violencia, 33 niños, niñas y adolescentes y 1 hombre adulto con nivel de dependencia a la mujer acogida.
Durante el mes de octubre estuvieron acogidas un total de 176  personas (mujeres víctimas de violencia y personas a cargo) en las Casas Refugio.</t>
  </si>
  <si>
    <t>En el periodo de enero a octubre de 2025 se recibieron 472 solicitudes de cupo (mujeres víctimas de violencia y personas a cargo) en el correo institucional de Casas Refugio, de las cuales se aceptaron y se realizaron los trámites de ingreso para 356 solicitudes al evidenciar que cumplían con los criterios, 73 resultaron en desistimiento de cupo y 43  no cumplieron con los criterios para el ingreso a Casa Refugio. 
Las 356 solicitudes de cupo que cumplieron con los criterios de ingreso, conllevaron la acogida de 739 personas nuevas, entre las cuales se encontraban 357  mujeres adultas víctimas de violencia, 381 niños, niñas, adolescentes, personas de sus grupos familiares y 1 hombre adulto con nivel de dependencia a la mujer acogida.</t>
  </si>
  <si>
    <t>Logros: En el mes de octubre se recibieron 38 solicitudes de cupo (mujeres víctimas de violencia y personas a cargo) en el correo institucional de Casas Refugio, de las cuales se aceptaron y se realizaron los trámites de ingreso para 32 solicitudes al evidenciar que cumplían con los criterios, 3 resultaron en desistimiento de cupo y 3 en el no cumplimiento de criterios para el ingreso a Casa Refugio.
En el periodo de enero a octubre de 2025 se recibieron 472 solicitudes de cupo (mujeres víctimas de violencia y personas a cargo) en el correo institucional de Casas Refugio, de las cuales se aceptaron y se realizaron los trámites de ingreso para 356 solicitudes al evidenciar que cumplían con los criterios, a través de 6 Casas Refugio; 73 resultaron en desistimiento de cupo para el ingreso a Casa Refugio y 43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</si>
  <si>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octubre se brindó acogida a 66 personas nuevas (mujeres víctimas de violencia y personas a cargo) que cumplieron los criterios de ingreso a las Casas Refugio, de las cuales 32  fueron mujeres adultas y adultas mayores, 5 adolescente, 19 niñas y niños, 9 bebés y 1 hombre adulto. Bajo ese marco, en octubre estuvieron acogidas un total de 176 personas en la Estrategia de Casas Refugio en sus tres Modalidades: Tradicional, rural e Intermedio.
En el periodo de enero a octubre de 2025 se brindó acogida a 739 personas nuevas (mujeres víctimas de violencia y personas a cargo) que cumplieron los criterios de ingreso a las Casas Refugio, de las cuales 357 son mujeres adultas y adultas mayores, 50 adolescentes, 245 niñas y niños, 86 bebés y 1 hombre adulto con nivel de dependencia a la mujer acogida.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</si>
  <si>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https://secretariadistritald-my.sharepoint.com/:f:/g/personal/devaj_sdmujer_gov_co/EqtndBJ5dWlHs6zPB1j7x1QBJlrOAMnyRutsT5lUEOzQ-w?e=vveBUX</t>
  </si>
  <si>
    <t>https://secretariadistritald-my.sharepoint.com/:f:/g/personal/devaj_sdmujer_gov_co/EvSsaxvRUVVDpG-1MLZRY9gBxaZbiAB2g0RyPGassgcTSw?e=7O0EGS</t>
  </si>
  <si>
    <t>Con corte al mes de octubre se dio cumplimiento a la operación de la Estrategia Casas Refugio a través del funcionamiento de 6 casas, 4 en el Modelo de Atención Tradicional, 1 del Modelo Intermedio y 1 de la Modelo Rural.</t>
  </si>
  <si>
    <t xml:space="preserve">En el periodo entre enero a octubre de 2025 ingresaron un total de 739 personas nuevas en las Casas Refugio, de las cuales 357 fueron mujeres adultas víctimas de violencia y 381  niños, niñas, adolescentes de sus sistemas familiares dependientes. </t>
  </si>
  <si>
    <t>https://secretariadistritald-my.sharepoint.com/:f:/g/personal/devaj_sdmujer_gov_co/EjMdTu5rA_tFrQG_hwzf870B4T6-OnK-fJPz1z4cRJgxAw?e=zdAWSf</t>
  </si>
  <si>
    <t>Durante el mes de octubre ingresaron un total de 66 personas nuevas en las Casas Refugio, de las cuales 32 fueron mujeres adultas y adulta mayor víctimas de violencia, 33 niños, niñas, adolescentes de sus sistemas familiares dependientes y 1 hombre adulto.
En el periodo entre enero a octubre de 2025 ingresaron un total de 739 personas nuevas en las Casas Refugio, de las cuales 357 fueron mujeres adultas y adulta mayor víctimas de violencia, 381 niños, niñas, adolescentes de sus sistemas familiares dependientes y1 hombre adulto con nivel de dependencia a la mujer acogida.
No se presentaron retrasos.</t>
  </si>
  <si>
    <t>De acuerdo con las matrices internas de información. Durante el mes de octubre,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553 atenciones y 2114 seguimientos, para un total de 2667. Así mismo, se llevaron a cabo 23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t>
  </si>
  <si>
    <t>De acuerdo con las matrices internas de información el acumulado al mes de octubre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4662 atenciones  y 15767  seguimientos, para un total de 20.429 atenciones socio jurídicas a mujeres víctimas de violencia. 
Se llevaron a cabo 307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t>
  </si>
  <si>
    <t xml:space="preserve">Logros: De acuerdo con las matrices internas de información. 
 Durante el mes de octubre,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553 atenciones y 2114 seguimientos, para un total de 2667.
Con corte al mes de octubre se operó en 8 IPS en el marco de las 4 subredes públicas y 1 IPS Privada, a través de las cuales se realizaron 4662 atenciones  y 15767  seguimientos, para un total de 20.429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
</t>
  </si>
  <si>
    <t xml:space="preserve">Logros: En el mes de octubre se llevaron a cabo 23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octubre, en el marco de la estrategia de prevención del feminicidio (desde la Estrategia Intersectorial para la Prevención y Atención de Víctimas de Violencia de Género con Énfasis en Violencia Sexual y Feminicidio (Estrategia en hospitales), se llevaron a cabo 307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
</t>
  </si>
  <si>
    <t>https://secretariadistritald-my.sharepoint.com/:f:/g/personal/devaj_sdmujer_gov_co/ElnJaSV2QrBNr-Y_fnPR2isBv9VWqS5AnhMpr7mXHlPFgA?e=6OaNYo</t>
  </si>
  <si>
    <t>https://secretariadistritald-my.sharepoint.com/:f:/g/personal/devaj_sdmujer_gov_co/EvU_Hn_ZOypMjofRE2YuJ3gBic_2oueISgwu6pvsmCtFnw?e=Kgv8ej</t>
  </si>
  <si>
    <t xml:space="preserve">De acuerdo con las matrices internas de información. Durante el mes de octubre,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553 atenciones socio jurídicas a mujeres víctimas de violencia. </t>
  </si>
  <si>
    <t>De acuerdo con los registros del Simisional 2.0. Durante el mes de octubre de 2025, las Duplas de Atención Psicosocial realizaron un total de 461 atenciones, de las cuales 92 corresponden a primeras atenciones y 369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</si>
  <si>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Logros: De acuerdo con los registros del Simisional 2.0. Durante el mes de octubre de 2025, las Duplas de Atención Psicosocial realizaron un total de 461 atenciones, de las cuales 92 corresponden a primeras atenciones y 369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y ajustada a las cotidianidades de las mujeres, lo que permitió para ellas sentirse escuchadas y orientadas durante la emergencia de impactos psicosociales generados por las violencias.
Con corte al mes de octubre se han realizado 3250 atenciones por parte de las duplas psicosociales. 
Lo anterior tomando como base la información consolidada que se encuentra disponible en el aplicativo Simisional 2.0. 
Retrasos: Durante el mes de octubre no se reportaron retrasos en los procesos de atención a las ciudadanas víctimas de violencias atendidas por las Duplas de Atención Psicosocial. </t>
  </si>
  <si>
    <t>https://secretariadistritald-my.sharepoint.com/:f:/g/personal/devaj_sdmujer_gov_co/EvRgcXqPGUFPneTXQIGy6U8BXiwtIqd-nehqoG19AaonUQ?e=tKuOwr</t>
  </si>
  <si>
    <t>https://secretariadistritald-my.sharepoint.com/:f:/g/personal/devaj_sdmujer_gov_co/EpxcArgxxEpMvz9PQZTuIkoBh8G1HQ_i9rUF-A3C4xVCYQ?e=qd3CFB</t>
  </si>
  <si>
    <t>Durante el mes de octubre de 2025, las Duplas de Atención Psicosocial realizaron un total de 461 atenciones, de las cuales 92 corresponden a primeras atenciones y 369 a seguimientos efectivos. El proceso de orientación, atención y acompañamiento psicosocial facilitado por las profesionales aportó al reconocimiento de las violencias y a la garantía del derecho de las mujeres a una vida libre de las mismas. 
Con corte al mes de octubre se han realizado 3250 atenciones por parte de las Duplas Psicosociales</t>
  </si>
  <si>
    <r>
      <t xml:space="preserve">En el mes de octubre para la prevención y atención de violencias contra las mujeres en el espacio y transporte público:
- Se brindaron </t>
    </r>
    <r>
      <rPr>
        <b/>
        <sz val="11"/>
        <color theme="1"/>
        <rFont val="Arial"/>
        <family val="2"/>
      </rPr>
      <t xml:space="preserve">333 </t>
    </r>
    <r>
      <rPr>
        <sz val="11"/>
        <color theme="1"/>
        <rFont val="Arial"/>
        <family val="2"/>
      </rPr>
      <t xml:space="preserve">atenciones psico-jurídicas en dupla a mujeres víctimas de violencias en el espacio y el transporte público, de las cuales </t>
    </r>
    <r>
      <rPr>
        <b/>
        <sz val="11"/>
        <color theme="1"/>
        <rFont val="Arial"/>
        <family val="2"/>
      </rPr>
      <t>89</t>
    </r>
    <r>
      <rPr>
        <sz val="11"/>
        <color theme="1"/>
        <rFont val="Arial"/>
        <family val="2"/>
      </rPr>
      <t xml:space="preserve"> fueron nuevas atenciones y </t>
    </r>
    <r>
      <rPr>
        <b/>
        <sz val="11"/>
        <color theme="1"/>
        <rFont val="Arial"/>
        <family val="2"/>
      </rPr>
      <t>244</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(2)</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</si>
  <si>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octubre para la prevención y atención de violencias contra las mujeres en el espacio y transporte público:
- Se brindaron </t>
    </r>
    <r>
      <rPr>
        <b/>
        <sz val="11"/>
        <color theme="1"/>
        <rFont val="Arial"/>
        <family val="2"/>
      </rPr>
      <t xml:space="preserve">2.230 </t>
    </r>
    <r>
      <rPr>
        <sz val="11"/>
        <color theme="1"/>
        <rFont val="Arial"/>
        <family val="2"/>
      </rPr>
      <t xml:space="preserve">atenciones psico-jurídicas en dupla a mujeres víctimas de violencias en el espacio y el transporte público, de las cuales </t>
    </r>
    <r>
      <rPr>
        <b/>
        <sz val="11"/>
        <color theme="1"/>
        <rFont val="Arial"/>
        <family val="2"/>
      </rPr>
      <t xml:space="preserve">555 </t>
    </r>
    <r>
      <rPr>
        <sz val="11"/>
        <color theme="1"/>
        <rFont val="Arial"/>
        <family val="2"/>
      </rPr>
      <t xml:space="preserve">fueron nuevas atenciones y </t>
    </r>
    <r>
      <rPr>
        <b/>
        <sz val="11"/>
        <color theme="1"/>
        <rFont val="Arial"/>
        <family val="2"/>
      </rPr>
      <t>1.675</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(35)</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</si>
  <si>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Logros: En el mes de octubre se brindaron </t>
    </r>
    <r>
      <rPr>
        <b/>
        <sz val="10"/>
        <rFont val="Arial"/>
        <family val="2"/>
      </rPr>
      <t>333</t>
    </r>
    <r>
      <rPr>
        <sz val="10"/>
        <rFont val="Arial"/>
        <family val="2"/>
      </rPr>
      <t xml:space="preserve"> atenciones psico-jurídicas en dupla a mujeres víctimas de violencias en el espacio y el transporte público, de las cuales 89 fueron nuevas atenciones y 244 seguimientos efectivos. Dichas atenciones incluyeron primeros acercamientos, orientaciones y seguimientos a los casos de mujeres que requirieron acompañamiento integral.
Con corte al mes de octubre las Duplas Psico-Jurídicas han realizado un total de</t>
    </r>
    <r>
      <rPr>
        <b/>
        <sz val="10"/>
        <rFont val="Arial"/>
        <family val="2"/>
      </rPr>
      <t xml:space="preserve"> 2.230</t>
    </r>
    <r>
      <rPr>
        <sz val="10"/>
        <rFont val="Arial"/>
        <family val="2"/>
      </rPr>
      <t xml:space="preserve"> atenciones psico-jurídicas en dupla a mujeres víctimas de violencias en el espacio y el transporte público, de las cuales 555 fueron primeras atenciones y 1.675 seguimientos efectivos.
Reporte diferenciado:
Nuevas atenciones en Transporte Público: 11
Seguimiento efectivos en Transporte Público: 18
Nuevas atenciones en Espacio Público: 78
Seguimiento efectivos en Espacio Público: 226
Con corte al mes de octubre se han realizado en reporte diferenciado:
Nuevas atenciones en Transporte Público: 129
Seguimiento efectivos en Transporte Público: 267
Nuevas atenciones en Espacio Público: 419
Seguimiento efectivos en Espacio Público: 1.395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
</t>
    </r>
  </si>
  <si>
    <r>
      <t xml:space="preserve">Logros: En octubre, en el marco de la asistencia técnica para el fortalecimiento de las capacidades del sector transporte, se llevaron a cabo </t>
    </r>
    <r>
      <rPr>
        <b/>
        <sz val="10"/>
        <rFont val="Arial"/>
        <family val="2"/>
      </rPr>
      <t xml:space="preserve">(2) </t>
    </r>
    <r>
      <rPr>
        <sz val="10"/>
        <rFont val="Arial"/>
        <family val="2"/>
      </rPr>
      <t xml:space="preserve">espacios de articulación interinstitucional con entidades con competencia en el espacio y el transporte público, de acuerdo con el protocolo de prevención, atención y sanción de las violencias contra las mujeres en el espacio y transporte público:
(1) 021025 Asistencia técnica a la Secretaría Distrital de Movilidad y entidades adscritas, para el seguimiento de acciones concertadas en el Plan de Acción de la Mesa SOFIA 2025.
(2) 281025 Megatoma de Mujer y Género Portal Américas y estaciones troncales Biblioteca el Tintal, Banderas y Ricaurte: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octubre se realizaron </t>
    </r>
    <r>
      <rPr>
        <b/>
        <sz val="10"/>
        <rFont val="Arial"/>
        <family val="2"/>
      </rPr>
      <t xml:space="preserve">(35) </t>
    </r>
    <r>
      <rPr>
        <sz val="10"/>
        <rFont val="Arial"/>
        <family val="2"/>
      </rPr>
      <t>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</si>
  <si>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https://secretariadistritald-my.sharepoint.com/:f:/g/personal/devaj_sdmujer_gov_co/EvI1CywU7bBAlT92_fd0rPgBY3molfNWqW9FtYlpHStFvA?e=24jDsR</t>
  </si>
  <si>
    <t>https://secretariadistritald-my.sharepoint.com/:f:/g/personal/devaj_sdmujer_gov_co/Emtfy3mzUI5KoDQoNu8AX-oB1nxaFZck_L3Z2khk_LBO4g?e=7N5MfT</t>
  </si>
  <si>
    <r>
      <t xml:space="preserve">En el mes de octubre para el fortalecimiento de los componentes de prevención, atención, protección y sanción del Sistema Distrital SOFIA, se desarrollaron las siguientes acciones: 
- El fortalecimiento de las capacidades de </t>
    </r>
    <r>
      <rPr>
        <b/>
        <sz val="11"/>
        <color theme="1"/>
        <rFont val="Arial"/>
        <family val="2"/>
      </rPr>
      <t>(1.766)</t>
    </r>
    <r>
      <rPr>
        <sz val="11"/>
        <color theme="1"/>
        <rFont val="Arial"/>
        <family val="2"/>
      </rPr>
      <t xml:space="preserve"> servidoras y servidores sobre el derecho de las mujeres a una vida libre de violencias.
- Participación en </t>
    </r>
    <r>
      <rPr>
        <b/>
        <sz val="11"/>
        <color theme="1"/>
        <rFont val="Arial"/>
        <family val="2"/>
      </rPr>
      <t>(16)</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(7)</t>
    </r>
    <r>
      <rPr>
        <sz val="11"/>
        <color theme="1"/>
        <rFont val="Arial"/>
        <family val="2"/>
      </rPr>
      <t xml:space="preserve"> espacios de asistencia técnica para el fortalecimiento de los componentes del Sistema SOFIA.</t>
    </r>
  </si>
  <si>
    <r>
      <t xml:space="preserve">Entre los meses de enero y octubre para el fortalecimiento de los componentes de prevención, atención, protección y sanción del Sistema Distrital SOFIA, se desarrollaron las siguientes acciones: 
- El fortalecimiento de las capacidades de </t>
    </r>
    <r>
      <rPr>
        <b/>
        <sz val="11"/>
        <color theme="1"/>
        <rFont val="Arial"/>
        <family val="2"/>
      </rPr>
      <t>(13.735)</t>
    </r>
    <r>
      <rPr>
        <sz val="11"/>
        <color theme="1"/>
        <rFont val="Arial"/>
        <family val="2"/>
      </rPr>
      <t xml:space="preserve"> servidoras y servidores sobre el derecho de las mujeres a una vida libre de violencias.
- Participación en </t>
    </r>
    <r>
      <rPr>
        <b/>
        <sz val="11"/>
        <color theme="1"/>
        <rFont val="Arial"/>
        <family val="2"/>
      </rPr>
      <t xml:space="preserve">(111)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(72)</t>
    </r>
    <r>
      <rPr>
        <sz val="11"/>
        <color theme="1"/>
        <rFont val="Arial"/>
        <family val="2"/>
      </rPr>
      <t xml:space="preserve"> espacios de asistencia técnica para el fortalecimiento de los componentes del Sistema SOFIA.</t>
    </r>
  </si>
  <si>
    <r>
      <t xml:space="preserve">Logros: En el mes de octubre se participó en </t>
    </r>
    <r>
      <rPr>
        <b/>
        <sz val="11"/>
        <color theme="1"/>
        <rFont val="Arial"/>
        <family val="2"/>
      </rPr>
      <t>(16)</t>
    </r>
    <r>
      <rPr>
        <sz val="11"/>
        <color theme="1"/>
        <rFont val="Arial"/>
        <family val="2"/>
      </rPr>
      <t xml:space="preserve"> espacios de articulación y coordinación de acciones estratégicas para la prevención, atención y sanción de las violencias contra las mujeres en el Distrito Capital:
(1) 011025 Articulación de acciones intrainstitucionales con la Dirección de Derechos y Diseño de Políticas para la presentación de la estrategia de Ruta Universitaria por Igualdad.
(2) 031025 Articulación de acciones interinstitucionales con el Consejo Local de Seguridad de la localidad de Teusaquillo, con el fin de presentar la Estrategia Redes Seguras Para las Mujeres.
(3) 061025 Seguimiento a la articulación de acciones interinstitucionales con Grupo GELSA para la implementación de la Estrategia Redes Seguras Para las Mujeres.
(4) 071025 Articulación de acciones intrainstitucionales con el equipo técnico de Casas Refugio, con el fin de coordinar la implementación del enfoque diferencial en las tres (3) modalidades de Casas Refugio y el fortalecimiento de lineamientos técnicos que orientan su operación.
(5) 101025 Seguimiento a la articulación de acciones interinstitucionales con Alianza Grupo Inmobiliario SAS para el fortalecimiento de la prevención de violencias contra las mujeres por medio de una alianza para establecer Redes Seguras para las Mujeres.
(6) 151025 Articulación de acciones interinstitucionales con la empresa KOAJ Permoda para el fortalecimiento de capacidades sobre el derecho de las mujeres a una vida libre de violencias y la Ruta Única de Atención.
(7) 161025 Seguimiento a la articulación de acciones interinstitucionales con Grupo GELSA para la implementación de la Estrategia Redes Seguras Para las Mujeres.
(8) 201025 Seguimiento a la articulación de acciones interinstitucionales con la empresa OXXO para la implementación de la Estrategia Redes Seguras Para las Mujeres.
(9) 201025 Articulación de acciones con Lideresa de la localidad de Suba para socializar el derecho de las mujeres a una vida libre de violencias y la Ruta Única de Atención con enfoque étnico.
(10) 211025 Fortalecimiento técnico y de capacidades del talento humano de la Casa Refugio Rural en la atención con enfoque diferencial étnico a mujeres pertenecientes a comunidades negras/afrodescendientes, raizales, palenqueras, indígenas y Rrom.
(11) 221025 Seguimiento a la articulación de acciones interinstitucionales con la Constructora Amarilo para la implementación de la Estrategia Redes Seguras Para las Mujeres.
(12) 231025 Seguimiento a la articulación de acciones interinstitucionales con Alianza Grupo Inmobiliario SAS para la implementación de la Estrategia Redes Seguras Para las Mujeres.
(13) 271025 Articulación de acciones intrainstitucionales con la Dirección de Derechos y Diseño de Políticas para coordinación del plan de trabajo con respecto a la Mesa de Dialogo con Instituciones de Educación Superior de la Secretaría de Educación.
(14) 291025 Articulación de acciones intrainstitucionales con la Oficina Asesoria de Comunicaciones para la planeación de la conmemoración del Día Internacional de la Eliminación de Violencias contra las Mujeres – 25N.
(15) 311025 Seguimiento a la articulación de acciones interinstitucionales con Alianza Grupo Inmobiliario SAS para la implementación de la Estrategia Redes Seguras Para las Mujeres.
(16) 311025 Participación en el Comité Operativo Local Para el Fenómeno de Habitabilidad en Calle de la Localidad de Puente Aranda.
Con corte al mes de octubre se participó en </t>
    </r>
    <r>
      <rPr>
        <b/>
        <sz val="11"/>
        <color theme="1"/>
        <rFont val="Arial"/>
        <family val="2"/>
      </rPr>
      <t xml:space="preserve">(111) </t>
    </r>
    <r>
      <rPr>
        <sz val="11"/>
        <color theme="1"/>
        <rFont val="Arial"/>
        <family val="2"/>
      </rPr>
      <t>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</si>
  <si>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Logros: En octubre, en el marco de la asistencia técnica para el fortalecimiento de los componentes de prevención, atención, protección y sanción del Sistema Distrital SOFIA, se llevaron a cabo</t>
    </r>
    <r>
      <rPr>
        <b/>
        <sz val="11"/>
        <color theme="1"/>
        <rFont val="Arial"/>
        <family val="2"/>
      </rPr>
      <t xml:space="preserve"> (7) </t>
    </r>
    <r>
      <rPr>
        <sz val="11"/>
        <color theme="1"/>
        <rFont val="Arial"/>
        <family val="2"/>
      </rPr>
      <t xml:space="preserve">espacios de articulación entre entidades distritales:
(1) 021025 Asistencia técnica a la Secretaría Distrital de Integración Social para la planeación y participación de la Secretaría Distrital de la Mujer en la Semana del Buen Trato.
(2) 081025 Asistencia técnica al Jardín Botánico, para la implementación de acciones en la Casa Refugio Modelo Rural.
(3) 091025 Asistencia técnica a la Secretaría Distrital de Integración Social para el cumplimiento del cronograma de capacitaciones sobre el derecho de las mujeres a una vida libre de violencias con el equipo técnico de Comisarías de Familia.
(4) 101025 Asistencia técnica a la Secretaría Distrital de Desarrollo Económico para el avance y seguimiento a los compromisos del Plan de Acción de la Mesa Distrital SOFIA – Programa Empleo Incluyente.
(5) 151025 Asistencia técnica a la Secretaría Distrital de Integración Social para el tránsito Distrital al Mecanismo Articulador de violencias basadas en sexo y género, estipulado en el Decreto Nacional 1710 de 2020.
(6) 161025 Asistencia técnica a la Agencia Distrital para la Educación Superior, la Ciencia y la Tecnología, para el avance y seguimiento a los compromisos del Plan de Acción de la Mesa Distrital SOFIA.
(7) 231025 Asistencia técnica a la Secretaría Distrital de Desarrollo Económico para el avance y seguimiento a los compromisos del Plan de Acción de la Mesa Distrital SOFIA – Programa Empleo Incluyente.
En total, con corte al mes de octubre se realizaron </t>
    </r>
    <r>
      <rPr>
        <b/>
        <sz val="11"/>
        <color theme="1"/>
        <rFont val="Arial"/>
        <family val="2"/>
      </rPr>
      <t xml:space="preserve">(72) </t>
    </r>
    <r>
      <rPr>
        <sz val="11"/>
        <color theme="1"/>
        <rFont val="Arial"/>
        <family val="2"/>
      </rPr>
      <t>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</si>
  <si>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https://secretariadistritald-my.sharepoint.com/:f:/g/personal/devaj_sdmujer_gov_co/ElN0uE1KtkhFt1IGfmJWHV4BJk-mkzFrHYiBnbxAqs4yeQ?e=LKe4ji</t>
  </si>
  <si>
    <t>https://secretariadistritald-my.sharepoint.com/:f:/g/personal/devaj_sdmujer_gov_co/EgagB6HBj3RHsaImO8O3BoABnIPmO5CauQbkJ7QgZzaHGQ?e=Kdm4Pe</t>
  </si>
  <si>
    <t>https://secretariadistritald-my.sharepoint.com/:f:/g/personal/devaj_sdmujer_gov_co/Ejwr7KbJTPlHip-WGA1fKJ4BL9lGPBb-Neh2Ny3IEVpjkQ?e=Z9QvWc</t>
  </si>
  <si>
    <t>https://secretariadistritald-my.sharepoint.com/:f:/g/personal/devaj_sdmujer_gov_co/EgPJ0tFSQZRFpYDkuPdqZlUBek6rU2X_f0YRMWy4wSoxjQ?e=Rjr3LB</t>
  </si>
  <si>
    <t xml:space="preserve">De acuerdo con los datos arrojados por el Simisional 2.0, así como los datos que suministró la Dirección de Gestión de Conocimiento en cuanto a la matriz de efectividad proporcionada, en el mes de octubre  se realizaron 3.384 atenciones efectivas a través de la Línea Púrpura Distrital "Mujeres que escuchan mujeres" </t>
  </si>
  <si>
    <t xml:space="preserve">De acuerdo con los datos arrojados por el Simisional 2.0, así como los datos que suministró la Dirección d0e Gestión de Conocimiento en cuanto a la matriz de efectividad proporcionada, con corte al mes de octubre se realizaron 35.125 atenciones efectivas a través de la Línea Púrpura Distrital "Mujeres que escuchan mujeres" </t>
  </si>
  <si>
    <t>Es importante recordar que la Línea Púrpura Distrital - Mujeres que escuchan mujeres es un servicio a demanda, es decir que está pensando principalmente como un canal de entrada para atender las necesidades de la ciudadanía en el canal telefónico y de whatsapp -y que si bien se hace devolución de llamadas-, los esfuerzos estan orientados en que la Línea tenga mayor visibilidad y difusión.  Al respecto, se han realizado varias acciones en articulación con la oficina de comunicaciones,  que pueda permitir mayor recordación y que aumente las solicitudes en los canales de entrada.  A continuación, describimos las acciones desarrolladas:
*En el mes de abril de 2025, en articulación con el enlace de la OAC para la DEVAJ, se trabajó en la construcción y ajuste de un Newsletter  sobre la Línea, que tenía un carácter pedagógico y buscaba difundir el servicio
*El 18 de julio de 2025, se realizó reunión con la enlace de la OAC para la DEVAJ, y se planteraon una serie de ideas de difusión de la Línea Púrpura Distrital.
* Además, en articulación con el  SOFIA Distrital, en el marco de la RUA, se logró interoperabilidad por parte de la 195 con la LPD desde el 4 de agosto de 2025, a través de la opción 7 del IVR de dicha línea. 
* El  7 de octubre de 2025, se adelantaron dos jornadas de fortalecimiento con el equipo de la Línea 195. 
* Adicional a ello, luego de varios intercambios de ideas y trabajo, salió en redes de la SDMujer (Instagram), el 8 de octubre de 2025 una pieza interactiva sobre la Línea Púrpura Distrital  https://www.instagram.com/reel/DPkJ192kpq3/?igsh=MTBzb2VxcXhsOGd6MA==
* También, el 20 de octubre se difundió información de la Línea  en un total de siete (7) medios comunitarios, a saber:
 https://x.com/AlDiaNoticiasJD/status/1980392605621059834?t=lr26jdgB1qlVlJwE63RtMA&amp;s=08
https://www.ambientarteradio.com/2025/10/20/linea-purpura-una-llamada-puede-cambiarlo-todo/
https://www.impactamag.com/2025/10/una-llamada-puede-cambiarlo-todo-la.html
https://bogota.gov.co/mi-ciudad/mujer/una-llamada-la-linea-purpura-en-bogota-puede-cambiarlo-todo
https://lahermosastereo.com/linea-purpura-una-llamada-puede-cambiarlo-todo/
https://www.3pmnoticias.com/3pmrecomienda/una-llamada-puede-marcar-una-gran-diferencia/</t>
  </si>
  <si>
    <t>Logros: Durante el mes de octubre  se realizaron un total de 3.509 intervenciones de las cuales 1.085 fue atención psicosocial, 30 intervención en crisis, 266 orientación e información general, 966 orientaciones en rutas de atención, 16 orientación en salud, 470 orientaciónes jurídicas, 5 primeros auxilios psicológicos y 671 otras intervenciones; a mujeres de acuerdo con las necesidades y demandas,  así como los hechos victimizantes. 
Nota: Una atención brindada puede tener más de un tipo de intervención
Con corte al mes de octubre se realizaron un total de 31.049 intervenciones de las cuales 7.041 fue atención psicosocial, 332 intervención en crisis, 2.064 orientación e información general, 5.960 orientaciones en rutas de atención, 127 orientación en salud, 3.024 orientaciónes jurídicas, 35 primeros auxilios psicológicos y 12.466 otras intervenciones; a mujeres de acuerdo con las necesidades y demandas,  así como los hechos victimizantes.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</si>
  <si>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https://secretariadistritald-my.sharepoint.com/:f:/g/personal/devaj_sdmujer_gov_co/EsAANprjUQ5Oo_cc4x-kJw8BmlhmtBo5dgXDTjJ4TTwjag?e=oeJf5d</t>
  </si>
  <si>
    <t>https://secretariadistritald-my.sharepoint.com/:f:/g/personal/devaj_sdmujer_gov_co/ElX9Qnv5GRpAgk67abjvkTgBuQ2vIGSMaytKYLgvJmhVpg?e=cfcaCI</t>
  </si>
  <si>
    <t xml:space="preserve">De acuerdo con los datos arrojados por el Simisional 2.0, así como los datos que suministró la Dirección de Gestión de Conocimiento en cuanto a la matriz de efectividad proporcionada, en el mes de septiembre  se realizaron 3.384 atenciones efectivas a través de la Línea Púrpura Distrital "Mujeres que escuchan mujeres" .  
De acuerdo con los datos arrojados por el Simisional 2.0, así como los datos que suministró la Dirección de Gestión de Conocimiento en cuanto a la matriz de efectividad proporcionada, con corte al mes de octubre  se realizaron 35.125 atenciones efectivas a través de la Línea Púrpura Distrital "Mujeres que escuchan mujeres" </t>
  </si>
  <si>
    <t>En octubre de 2025 el Sistema Articulado de Alertas Tempranas-SAAT hizo seguimiento socio jurídico y psicosocial a 498 casos de mujeres en riesgo de feminicidio,según remisiones externas del Instituto Nacional de Medicina Legal y Ciencias Forenses y remisiones internas de los equipos de la Secretaría Distrital de la Mujer. Así mismo, impulsó 68 acciones de coordinación interinstitucional para aportar a la garantía de los derechos de las mujeres en riesgo de feminicidio.</t>
  </si>
  <si>
    <t>Entre enero y octubre de 2025 el Sistema Articulado de Alertas Tempranas-SAAT hizo seguimiento jurídico y psicosocial a 2986 mujeres en riesgo de feminicidio, valoradas por el Instituto Nacional de Medicina Legal y Ciencias Forenses-INMLCF e identificadas por los equipos de atención de la Secretaría Distrital de la Mujer. Así mismo, impulsó 633 acciones de coordinación interinstitucional para aportar a la garantía de los derechos de las mujeres en riesgo de feminicidio.</t>
  </si>
  <si>
    <t>Logro: en octubre de 2025 el Sistema Articulado de Alertas Tempranas-SAAT hizo seguimiento socio jurídico y psicosocial a 498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no se registraron retrasos.
Alternativa de solución: no aplica.</t>
  </si>
  <si>
    <t>Logro: en octubre de 2025 se hizo seguimiento a 4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</si>
  <si>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octubre de 2025 se realizaron 68 acciones reforzadas de articulación interinstitucional de 35 casos de mujeres en riesgo de feminicidio atendidas por el equipo SAAT. Las entidades a las que se enviaron casos fueron: FGN, Comisarías de Familia, Policía Bogotá, entes territoriales, y otras entidades.
Las solicitudes remitidas a la Fiscalía General de la Nación fueron colectivas.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</si>
  <si>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https://secretariadistritald-my.sharepoint.com/:f:/g/personal/devaj_sdmujer_gov_co/Esv8qCJYaONHt6NWdiZAcKsBcjBEFh0EK-M_4RA8C6mWdw?e=rLzfMm</t>
  </si>
  <si>
    <t>https://secretariadistritald-my.sharepoint.com/:f:/g/personal/devaj_sdmujer_gov_co/EuaA98BxnGdPoS4zWE8qirwB5fg0fteARFLgRPEJDvwWOg?e=enRo23</t>
  </si>
  <si>
    <t>https://secretariadistritald-my.sharepoint.com/:f:/g/personal/devaj_sdmujer_gov_co/EidSKIhJhOBOimpDHEe1hfABXQiH5WMh0NR9vejqTBhO3A?e=nyUFwf</t>
  </si>
  <si>
    <t>En octubre de 2025 el Sistema Articulado de Alertas Tempranas-SAAT hizo seguimiento socio jurídico y psicosocial a 498 casos de mujeres en riesgo de feminicidio, según remisiones externas del Instituto Nacional de Medicina Legal y Ciencias Forenses, y remisiones internas de los equipos de la Secretaría Distrital de la Mujer. Así mismo, impulsó 68 acciones de coordinación interinstitucional para aportar a la garantía de los derechos de las mujeres en riesgo de feminicidio.</t>
  </si>
  <si>
    <r>
      <t xml:space="preserve">En octubre se llevaron a cabo 15 espacios técnicos con las Alcaldías Locales donde se avanzó en la definición de fechas y agendas para las terceras y cuartas sesiones del año de los Consejos Locales de Seguridad para las Mujeres, así se realizaron 5 sesiones de los Consejos en las localidades de: </t>
    </r>
    <r>
      <rPr>
        <sz val="11"/>
        <color theme="1"/>
        <rFont val="Calibri"/>
        <family val="2"/>
        <scheme val="major"/>
      </rPr>
      <t>Usme, Tunjuelito, Bosa, Teusaquillo y Sumapaz.</t>
    </r>
    <r>
      <rPr>
        <sz val="11"/>
        <color theme="1"/>
        <rFont val="Arial"/>
        <family val="2"/>
      </rPr>
      <t xml:space="preserve"> Se realizaron 18  encuentros con las entidades locales para el seguimiento de las estrategias de prevención de violencias contra las mujeres de los Planes Locales de Seguridad para las Mujeres 2025. Se realizaron 67  acciones de prevención de violencias contra las mujeres en el espacio público y 16 mesas de trabajo para la prevención del delito de feminicidio.</t>
    </r>
  </si>
  <si>
    <t>Entre enero y octubre se llevaron a cabo 125 espacios técnicos con las Alcaldías Locales donde se avanzó en la definición de fechas y agendas para las primeras, segundas, terceras  y cuartas sesiones del año de los Consejos Locales de Seguridad para las Mujeres, así se realizaron  61 sesiones de los CLSM. Se realizaron 142 encuentros con las entidades locales para la concertación, formulación y seguimiento de las estrategias de prevención de violencias contra las mujeres de los Planes Locales de Seguridad para las Mujeres 2025. Se realizaron 470 acciones de prevención de violencias contra las mujeres en el espacio público y  128 mesas de trabajo para la prevención del delito de feminicidio.</t>
  </si>
  <si>
    <t>Logros: En octubre se realizaron 15 espacios técnicos con las Alcaldías Locales de: Usaquén, Chapinero, Santa Fe, San Cristóbal, Bosa, Kennedy, Suba, Barrios Unidos, Teusaquillo, Los Mártires, Antonio Nariño, Puente Aranda, La Candelaria, RUU y Sumapaz, donde se definieron las fechas y agendas de las terceras y cuartas sesiones del año de los Consejos Locales de Seguridad para las Mujeres, las cuales se programaron para octubre, noviembre y diciembre con base en la agenda propuesta por parte de la SDMujer y la disponibilidad de las entidades locales. 
Con corte al mes de octubre se realizaron 125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</si>
  <si>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octubre se realizaron 18 encuentros con las entidades locales para el seguimiento de los compromisos y estrategias de prevención de violencias contra las mujeres de los Planes Locales de Seguridad para las Mujeres de: Usaquén, Chapinero, Santa Fe, San Cristóbal, Usme, Tunjuelito, Bosa, Kennedy, Fontibón, Engativá, Suba, Barrios Unidos, Teusaquillo, Los Mártires, Antonio Nariño, La Candelaria, RUU y Ciudad Bolívar. 
Con corte al mes de octubre se realizaron 142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</si>
  <si>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octubre se avanzó en el desarrollo de 67 acciones de prevención de violencias contra las mujeres en el espacio y transporte público en las localidades de: Usaquén, Chapinero, Santa Fe, San Cristóbal, Usme, Tunjuelito, Fontibón, Engativá, Suba, Barrios Unidos, Teusaquillo, Los Mártires, Antonio Nariño, Puente Aranda, La Candelaria, RUU y Ciudad Bolívar.  
Con corte al mes de octubre se realizaron 470 actividades de prevención de violencias contra las mujeres en el espacio y transporte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</si>
  <si>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octubre se avanzó en el desarrollo de 16 Mesas de Trabajo para la  prevención del delito de feminicidio en las localidades de: Usaquén, Chapinero, San Cristóbal, Usme, Tunjuelito, Bosa, Kennedy, Fontibón, Engativá, Suba, Teusaquillo, Los Mártires, Puente Aranda, La Candelaria, RUU y Ciudad Bolívar.  
Con corte al mes de octubre se desarrollaron 128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</si>
  <si>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para la apropiación del espacio público por parte de las mujeres. (Sensibilizaciones, Recorridos, Bicirodadas, Murales, Talleres Cartografía Social, Talleres acoso callejero)
Jornadas de difusión de la Ruta de atención a mujeres víctimas de violencias y en riesgo de feminicidio. 
Jornadas de sensibilización sobre el derecho a una vida libre de violencias en IED y la comunidad educativa.
Mesas de trabajo para el seguimiento de la implementación de los PLSM con entidades y ciudadanas. 
Sensibilización sobre el derecho a una vida libre de violencias con redes comunitarias y organizaciones de mujeres y lideresas.
Jornadas de sensibilización sobre el derecho a una vida libre de violencias y difusión de la Ruta única de atención a mujeres víctimas de violencias y en riesgo de feminicidio en el marco de la estrategia Redes Seguras para las Mujeres.  
Jornadas de prevención de violencias en articulación con la SDSCJ en el marco de las celebraciones de Halloween
Participación en Festival Lesbiarte, Festival de Salud Mental y Festival Derechos Humanos.</t>
  </si>
  <si>
    <t>Logros: Durante el mes de octubre se realizaron un total de 1.378 seguimientos, de estos 1.038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340 corresponden a seguimientos fallidos. (seguimientos de Bogotá, Alertantes y canal WhatsApp)
Con corte al mes de octubre se realizaron un total de 14.417, de estos 10.889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3.528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</si>
  <si>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r>
      <rPr>
        <sz val="11"/>
        <color rgb="FF000000"/>
        <rFont val="Arial"/>
        <family val="2"/>
      </rPr>
      <t xml:space="preserve">Logros: De acuerdo con los registros del Simisional 2.0. Durante el mes de octubre se recepcionaron y gestionaron 113 incidentes con código de tipificación 204-Tentativa de Feminicidio priorizado para la atención en urgencia/emergencia a través de la móvil mujer de la AgenciaMuj bajo un esquema de duplas psico jurídicas.
De estos, se realizaron 79 orientaciones psico-jurídicas efectivas  y se gestionaron 34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</si>
  <si>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Logros: Durante el mes de octubre de 2025, las Duplas de Atención Psicosocial realizaron un total de 369 seguimientos efectivos. Esto posibilitó la construcción de escenarios de confianza institucional con las ciudadanas para afrontar las situaciones de violencias sufridas y permanecer en los procesos de activación de ruta, solicitud de medidas de protección, consolidación y fortalecimiento de redes de apoyo.  
Con corte al mes de octubre se han realizado 2448 seguimientos efectivos por parte de las duplas psicosociales.
Beneficios: A través de los seguimientos fue posible ampliar la comprensión de las violencias y riesgo asociados a estas, con base en ello se determinó el plan de acción y las acciones prioritarias necesarias en cada caso.
Retrasos: Durante el mes de octubre no se reportaron retrasos en los procesos de seguimiento a la ciudadanas víctimas de violencias atendidas por las Duplas de Atención Psicosocial</t>
  </si>
  <si>
    <r>
      <t xml:space="preserve">En octubre,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 </t>
    </r>
    <r>
      <rPr>
        <b/>
        <sz val="11"/>
        <color theme="1"/>
        <rFont val="Arial"/>
        <family val="2"/>
      </rPr>
      <t>(1)</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(36)</t>
    </r>
    <r>
      <rPr>
        <sz val="11"/>
        <color theme="1"/>
        <rFont val="Arial"/>
        <family val="2"/>
      </rPr>
      <t xml:space="preserve"> jornadas de formación y sensibilización, se logró la participación de</t>
    </r>
    <r>
      <rPr>
        <b/>
        <sz val="11"/>
        <color theme="1"/>
        <rFont val="Arial"/>
        <family val="2"/>
      </rPr>
      <t xml:space="preserve"> (980)</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implementaron puntos seguros en el periodo reportado.
5. Activación del servicio de Duplas de Atención Psico-Jurídica: Se brindaron </t>
    </r>
    <r>
      <rPr>
        <b/>
        <sz val="11"/>
        <color theme="1"/>
        <rFont val="Arial"/>
        <family val="2"/>
      </rPr>
      <t>(333)</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</si>
  <si>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octubre,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(33)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(243)</t>
    </r>
    <r>
      <rPr>
        <sz val="11"/>
        <color theme="1"/>
        <rFont val="Arial"/>
        <family val="2"/>
      </rPr>
      <t xml:space="preserve"> jornadas de formación y sensibilización, se logro la participación de </t>
    </r>
    <r>
      <rPr>
        <b/>
        <sz val="11"/>
        <color theme="1"/>
        <rFont val="Arial"/>
        <family val="2"/>
      </rPr>
      <t>(6.476)</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(14)</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cuatro</t>
    </r>
    <r>
      <rPr>
        <b/>
        <sz val="11"/>
        <color theme="1"/>
        <rFont val="Arial"/>
        <family val="2"/>
      </rPr>
      <t xml:space="preserve"> (6)</t>
    </r>
    <r>
      <rPr>
        <sz val="11"/>
        <color theme="1"/>
        <rFont val="Arial"/>
        <family val="2"/>
      </rPr>
      <t xml:space="preserve"> puntos seguros para las mujeres en el Festivales Estéreo Picnic y Baum, contando con el alcance de </t>
    </r>
    <r>
      <rPr>
        <b/>
        <sz val="11"/>
        <color theme="1"/>
        <rFont val="Arial"/>
        <family val="2"/>
      </rPr>
      <t>(8782)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(2.230)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</si>
  <si>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https://secretariadistritald-my.sharepoint.com/:f:/g/personal/devaj_sdmujer_gov_co/Eqjrz2UY3CxGlmkcyTf_LtoBoLu5Y3wNqjrGOBltu5rWVw?e=LOBZJM</t>
  </si>
  <si>
    <t>https://secretariadistritald-my.sharepoint.com/:f:/g/personal/devaj_sdmujer_gov_co/ErhvWp8nJj1ClepTiGlAMY8B6Hu4CfGKv4rjC5hkobOxVg?e=0Rombh</t>
  </si>
  <si>
    <t>https://secretariadistritald-my.sharepoint.com/:f:/g/personal/devaj_sdmujer_gov_co/Epi-hPU8Fm9LriU6pEUqyewBywqlAJqV8iBLUuyFH42k6Q?e=BozBtR</t>
  </si>
  <si>
    <t>https://secretariadistritald-my.sharepoint.com/:f:/g/personal/devaj_sdmujer_gov_co/Eol7cLQ2rfdMkAfaU7iWo3YBJboaxmxGKVg_guZ4E8Fw9Q?e=SdF7Rf</t>
  </si>
  <si>
    <r>
      <t>Con corte al mes de octubre se garantizó la prestación de servicios socio jurídicos y psicosociales especializados al 100% de las mujeres víctimas de violencia a través de:</t>
    </r>
    <r>
      <rPr>
        <sz val="11"/>
        <rFont val="Arial"/>
        <family val="2"/>
      </rPr>
      <t xml:space="preserve">
- 35.125 a</t>
    </r>
    <r>
      <rPr>
        <sz val="11"/>
        <color theme="1"/>
        <rFont val="Arial"/>
        <family val="2"/>
      </rPr>
      <t xml:space="preserve">tenciones efectivas a través de la Línea Púrpura Distrital "Mujeres que escuchan mujeres".
- 949 orientaciones psico-jurídicas efectivas de los incidentes con código de tipificación 204-Tentativa de Feminicidio priorizado para la atención en urgencia/emergencia a través de la móvil mujer de la AgenciaMuj bajo un esquema de duplas psico jurídicas.
- 20.429 </t>
    </r>
    <r>
      <rPr>
        <sz val="11"/>
        <rFont val="Arial"/>
        <family val="2"/>
      </rPr>
      <t xml:space="preserve">atenciones brindadas el marco de la estrategia de prevención del feminicidio (desde la Estrategia Intersectorial para la Prevención y Atención de Víctimas de Violencia de Género con Énfasis en Violencia Sexual y Feminicidio - Estrategia en Hospitales)
- 3.250 atenciones a través de las Duplas de Atención Psicosocial.
- 2.986 </t>
    </r>
    <r>
      <rPr>
        <sz val="11"/>
        <color theme="1"/>
        <rFont val="Arial"/>
        <family val="2"/>
      </rPr>
      <t xml:space="preserve">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</si>
  <si>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https://secretariadistritald-my.sharepoint.com/:f:/g/personal/devaj_sdmujer_gov_co/EoqRhVyYtXtOpgHtBoVkTn4BOmw8yFBVjRRu9tLy5cKfFQ?e=sDzbzI</t>
  </si>
  <si>
    <t>Logros: En octubre a través del curso virtual "El derecho de las mujeres a una vida libre de violencias", se capacitaron 64 servidoras(es) a través de los 4 módulos y las 9 unidades temáticas dispuestas.
Así mismo, a partir de 69 jornadas de sensibilización sobre el derecho de las mujeres a una vida libre de violencia realizadas por los equipos de la Dirección de Eliminación de Violencias, se logró la participación de 1.766 servidoras y servidores públicos, para un total de 1.830 servidores(as) formados(as) en el mes de septiembre.
Con corte al mes de octubre se fortalecieron las capacidades de 13.799 servidores(as) a partir 640 de jornadas.
Beneficios: Se brindaron herramientas a servidoras y servidores públicos para el reconocimiento del derecho de las mujeres a una vida libre de violencias y los elementos y procedimientos para su garantía.
No se presentaron retrasos.</t>
  </si>
  <si>
    <r>
      <t xml:space="preserve">Durante el mes de octubre </t>
    </r>
    <r>
      <rPr>
        <sz val="11"/>
        <rFont val="Arial"/>
        <family val="2"/>
      </rPr>
      <t>se garantizó la prestación de servicios socio jurídicos y psicosociales especializados al 100% de las mujeres víctimas de violencia a través de:
- 3.384 atenciones efectivas a través de la Línea Púrpura Distrital "Mujeres que escuchan mujeres".</t>
    </r>
    <r>
      <rPr>
        <sz val="11"/>
        <color theme="1"/>
        <rFont val="Arial"/>
        <family val="2"/>
      </rPr>
      <t xml:space="preserve">
- 79 orientaciones psico-jurídicas efectivas de los incidentes con código de tipificación 204-Tentativa de Feminicidio priorizado para la atención en urgencia/emergencia a través de la móvil mujer de la AgenciaMuj bajo un esquema de duplas psico jurídicas.
- 2.667 atenciones brindadas el marco de la estrategia de preven</t>
    </r>
    <r>
      <rPr>
        <sz val="11"/>
        <rFont val="Arial"/>
        <family val="2"/>
      </rPr>
      <t>ción del feminicidio (desde la Estrategia Intersectorial para la Prevención y Atención de Víctimas de Violencia de Género con Énfasis en Violencia Sexual y Feminicidio - Estrategia en Hospitales)
- 461 atenciones a través de las Duplas de Atención Psicosocial.
- 498</t>
    </r>
    <r>
      <rPr>
        <sz val="11"/>
        <color theme="1"/>
        <rFont val="Arial"/>
        <family val="2"/>
      </rPr>
      <t xml:space="preserve">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</si>
  <si>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De acuerdo con los registros del Simisional 2.0. Del 1 de enero al 30 de septiembre de 2025, las Duplas de Atención Psicosocial realizaron un total de 2789 atenciones, de las cuales 710 corresponden a primeras atenciones y 2079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</si>
  <si>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31 de octubre de 2025, las Duplas de Atención Psicosocial realizaron un total de 3250 atenciones, de las cuales 802 corresponden a primeras atenciones y 2448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</si>
  <si>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La Dirección de Eliminación de Violencias contra las Mujeres y Acceso a la Justicia, requiere realizar traslado de recursos entre metas del proyecto 8205 con el fin de garantizar los recursos necesarios para realizar un traslado entre proyectos de inversión, resultante de: i.) saldo del proceso de contratación de la modalidad rural de Casa Refugio, debido a la diferencia entre la fecha programada de inicio y la fecha efectiva de inicio de ejecución del mismo y ii). recurso correspondiente a un mes del pago recurrente de la operación de la Línea Púrpura Distrital, teniendo en cuenta que esta operación se contratará mediante vigencia futuras para el período noviembre 2025-diciembre 2026.</t>
  </si>
  <si>
    <t>Modificación al presupuesto asignado para todas las metas del proyecto 8205 con el fin de garantizar recursos para garantizar la continuidad y adecuada prestación de los servicios a las ciudadanas victimas de violencia.</t>
  </si>
  <si>
    <t>Modificación magnitudes octubre, noviembre y diciembre de la vigencia 2025, para los indicadores PMR 2,4,5, 7 y 8</t>
  </si>
  <si>
    <t>La Dirección de Eliminación de Violencias contra las Mujeres y Acceso a la Justicia, con base en la orientación emitida por la Oficina Asesora de Planeación, con previa aprobación de la Secretaría Distrital de Hacienda, requiere ajustar las magnitudes de los meses octubre, noviembre y diciembre de la vigencia 2025, para los indicadores PMR 2,4, 5, 7 y 8</t>
  </si>
  <si>
    <t xml:space="preserve">De acuerdo con los registros del Simisional 2.0. Durante el mes de noviembre se recepcionaron y gestionaron 149 incidentes con código de tipificación 204-Tentativa de Feminicidio priorizado para la atención en urgencia/emergencia a través de la móvil mujer de la AgenciaMuj bajo un esquema de duplas psico jurídicas. 
De estos, se realizaron 104 orientaciones psico-jurídicas efectivas y se gestionaron 45 incidentes como intento fallido de contacto. </t>
  </si>
  <si>
    <t>Con corte al mes de noviembre se recepcionaron y gestionaron 1.795 incidentes con código de tipificación 204-Tentativa de Feminicidio priorizado para la atención en urgencia/emergencia a través de la móvil mujer de la AgenciaMuj bajo un esquema de duplas psico jurídicas. De estos incidentes 1.053 incidentes fueron orientaciones psico-jurídicas efectivas y 742 fueron casos gestionados con Contacto Inicial fallido.</t>
  </si>
  <si>
    <r>
      <rPr>
        <sz val="11"/>
        <color rgb="FF000000"/>
        <rFont val="Arial"/>
        <family val="2"/>
      </rPr>
      <t xml:space="preserve">Logros: De acuerdo con los registros del Simisional 2.0. En el mes de noviembre fueron contestados, analizados o gestionados 877 incidentes por la AgenciaMuj de los códigos de tipificación priorizados.
De estos, 234 incidentes fueron no procedentes (incluye el estado No procedente y Sin información), 643 fueron direccionados a equipos de la SDMujer para atención post-evento y en emergencia. Se desarrolló 4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ajustes en plataforma de gestión de incidentes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</si>
  <si>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noviembre se recepcionaron y gestionaron 149 incidentes con código de tipificación 204-Tentativa de Feminicidio priorizado para la atención en urgencia/emergencia a través de la móvil mujer de la AgenciaMuj bajo un esquema de duplas psico jurídicas.
De estos, se realizaron 104 orientaciones psico-jurídicas efectivas  y se gestionaron 45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</si>
  <si>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De acuerdo con los registros del Simisional 2.0. Durante el mes de noviembre de 2025, las Duplas de Atención Psicosocial realizaron un total de 403 atenciones, de las cuales 94 corresponden a primeras atenciones y 309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</si>
  <si>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Del 1 de enero al 30 de noviembre de 2025, las Duplas de Atención Psicosocial realizaron un total de 3653 atenciones, de las cuales 896 corresponden a primeras atenciones y 2757 a seguimientos gestionados.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</si>
  <si>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Garantizar el acompañamiento interdisciplinar e integral a las mujeres víctimas de violencias ejercidas por parte de sus parejas o exparejas. 
- Socializar a las mujeres la oferta ampliada de la Secretaria Disitrital de la mujer, para activar todos los servicios para el restablecimiento de los derechos vulnerados. </t>
  </si>
  <si>
    <t xml:space="preserve">Logros: De acuerdo con los registros del Simisional 2.0. Durante el mes de noviembre de 2025, las Duplas de Atención Psicosocial realizaron un total de 403 atenciones, de las cuales 94 corresponden a primeras atenciones y 309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y ajustada a las cotidianidades de las mujeres, lo que permitió para ellas sentirse escuchadas y orientadas durante la emergencia de impactos psicosociales generados por las violencias.
Con corte al mes de noviembre se han realizado 3653 atenciones por parte de las duplas psicosociales. 
Lo anterior tomando como base la información consolidada que se encuentra disponible en el aplicativo Simisional 2.0. 
Retrasos: Durante el mes de noviembre no se reportaron retrasos en los procesos de atención a las ciudadanas víctimas de violencias atendidas por las Duplas de Atención Psicosocial. </t>
  </si>
  <si>
    <t>Logros: Durante el mes de noviembre de 2025, las Duplas de Atención Psicosocial realizaron un total de 309 seguimientos efectivos. Esto posibilitó la construcción de escenarios de confianza institucional con las ciudadanas para afrontar las situaciones de violencias sufridas y permanecer en los procesos de activación de ruta, solicitud de medidas de protección, consolidación y fortalecimiento de redes de apoyo.  
Con corte al mes de noviembre se han realizado 2757 seguimientos efectivos por parte de las duplas psicosociales.
Beneficios: A través de los seguimientos fue posible ampliar la comprensión de las violencias y riesgo asociados a estas, con base en ello se determinó el plan de acción y las acciones prioritarias necesarias en cada caso.
Retrasos: Durante el mes de noviembre no se reportaron retrasos en los procesos de seguimiento a la ciudadanas víctimas de violencias atendidas por las Duplas de Atención Psicosocial</t>
  </si>
  <si>
    <t>https://secretariadistritald-my.sharepoint.com/:f:/g/personal/devaj_sdmujer_gov_co/IgDtQPaAx82_Qp4d_F7rIqQDATHPQqTBGLgyYLjHNMjzZlc?e=DdR6q2</t>
  </si>
  <si>
    <t>https://secretariadistritald-my.sharepoint.com/:f:/g/personal/devaj_sdmujer_gov_co/IgChGyczhEK7QI-qua_olHv2AfOggwzcUvMQXGkSPRfHMFw?e=8S9VQ1</t>
  </si>
  <si>
    <t>https://secretariadistritald-my.sharepoint.com/:f:/g/personal/devaj_sdmujer_gov_co/IgBJ3AzH9I6aTLdy0wgpZHbsAZsncY30fiVyP2stAdJDmi4?e=wlSJgY</t>
  </si>
  <si>
    <t>https://secretariadistritald-my.sharepoint.com/:f:/g/personal/devaj_sdmujer_gov_co/IgBck5KaYOIcSJh5-slR3W4KAXpW6bV65EXB8wJVHUptDq8?e=2VKiZI</t>
  </si>
  <si>
    <t>Durante el mes de noviembre de 2025, las Duplas de Atención Psicosocial realizaron un total de 403 atenciones, de las cuales 94 corresponden a primeras atenciones y 309 a seguimientos efectivos. El proceso de orientación, atención y acompañamiento psicosocial facilitado por las profesionales aportó al reconocimiento de las violencias y a la garantía del derecho de las mujeres a una vida libre de las mismas. 
Con corte al mes de noviembre se han realizado 3653 atenciones por parte de las Duplas Psicosociales</t>
  </si>
  <si>
    <t>De acuerdo con las matrices internas de información. Durante el mes de noviembre,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575  atenciones y 2064 seguimientos, para un total de 2639. Así mismo, se llevaron a cabo 27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t>
  </si>
  <si>
    <t>De acuerdo con las matrices internas de información el acumulado al mes de noviembre de 2025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5237 atenciones  y 17831  seguimientos, para un total de 23.068 atenciones socio jurídicas a mujeres víctimas de violencia. 
Se llevaron a cabo 334 jornadas de capacitaciones y sensibilizaciones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t>
  </si>
  <si>
    <t xml:space="preserve">Logros: De acuerdo con las matrices internas de información. 
 Durante el mes de noviembre,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575  atenciones y 2064 seguimientos, para un total de 2639.
Con corte al mes de noviembre se operó en 8 IPS en el marco de las 4 subredes públicas y 1 IPS Privada, a través de las cuales se realizaron 5237 atenciones  y 17831  seguimientos, para un total de 23.068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
</t>
  </si>
  <si>
    <t>https://secretariadistritald-my.sharepoint.com/:f:/g/personal/devaj_sdmujer_gov_co/IgCdG1INBt_SQpXUnWG95yfkAQAfIfMJ6UU2QhLn78SZGSk?e=zkIuT6</t>
  </si>
  <si>
    <t>https://secretariadistritald-my.sharepoint.com/:f:/g/personal/devaj_sdmujer_gov_co/IgCg8Igb4cHdT6kFVswMniYXAfHBiKfzf5fTruQmPo-mq6w?e=f2AYP8</t>
  </si>
  <si>
    <t xml:space="preserve">Logros: En el mes de noviembre se llevaron a cabo 27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noviembre, en el marco de la estrategia de prevención del feminicidio (desde la Estrategia Intersectorial para la Prevención y Atención de Víctimas de Violencia de Género con Énfasis en Violencia Sexual y Feminicidio (Estrategia en hospitales), se llevaron a cabo 334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
</t>
  </si>
  <si>
    <t xml:space="preserve">De acuerdo con las matrices internas de información. Durante el mes de noviembre,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575  atenciones socio jurídicas a mujeres víctimas de violencia. </t>
  </si>
  <si>
    <t>Durante el mes de noviembre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</si>
  <si>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En los meses de enero a  noviembre de 2025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
</t>
  </si>
  <si>
    <r>
      <t xml:space="preserve">Logros: Durante el mes de  noviembre se llevaron a cabo 68 </t>
    </r>
    <r>
      <rPr>
        <sz val="11"/>
        <color rgb="FFFF0000"/>
        <rFont val="Arial"/>
        <family val="2"/>
      </rPr>
      <t xml:space="preserve"> </t>
    </r>
    <r>
      <rPr>
        <sz val="11"/>
        <color theme="1"/>
        <rFont val="Arial"/>
        <family val="2"/>
      </rPr>
      <t>reuniones de apoyo a la supervisión administrativa, financiera y contable con los operadores de  6 Casas Refugio que operaron durante el mes, sobre temas como: revisión de insumos, inventario y gastos.
En el periodo de enero a noviembre de 2025 se llevaron a cabo 793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r>
  </si>
  <si>
    <r>
      <t>Logros: Durante el mes de noviembre se realizaro</t>
    </r>
    <r>
      <rPr>
        <sz val="11"/>
        <rFont val="Arial"/>
        <family val="2"/>
      </rPr>
      <t>n 40</t>
    </r>
    <r>
      <rPr>
        <sz val="11"/>
        <color theme="1"/>
        <rFont val="Arial"/>
        <family val="2"/>
      </rPr>
      <t xml:space="preserve">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de las áreas de atención y lineamientos frente a casos particulares de personas acogidas. 
En el periodo de enero a noviembre de 2025 se realizaron 331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r>
  </si>
  <si>
    <t>Logros: Durante el mes de noviembre se realizaron 2 reuniones de supervisión técnica para brindar lineamientos técnicos para la implementación del enfoque diferencial.
En el periodo de enero a noviembre de 2025 se desarrollaron 15 reunión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</si>
  <si>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https://secretariadistritald-my.sharepoint.com/:f:/g/personal/devaj_sdmujer_gov_co/IgAaH4yD6bWITYFxrfglG9upAU4ic_P1tnoTjuDu_AJptIo?e=Qt0O5L</t>
  </si>
  <si>
    <t>https://secretariadistritald-my.sharepoint.com/:f:/g/personal/devaj_sdmujer_gov_co/IgCRXT0jrjUVQ5hoQexVyaToATljdzB5f_OuNAPVS9qrfuw?e=DgfEpA</t>
  </si>
  <si>
    <t>https://secretariadistritald-my.sharepoint.com/:f:/g/personal/devaj_sdmujer_gov_co/IgBjUq1suD_YRL0ge47hcGudATj3eUxRupM2TCADWMEtrrw?e=ca3KiE</t>
  </si>
  <si>
    <t>En el periodo de enero a noviembre de 2025 se recibieron 519 solicitudes de cupo (mujeres víctimas de violencia y personas a cargo) en el correo institucional de Casas Refugio, de las cuales se aceptaron y se realizaron los trámites de ingreso para 389 solicitudes al evidenciar que cumplían con los criterios, 80 resultaron en desistimiento de cupo y 50  no cumplieron con los criterios para el ingreso a Casa Refugio. 
Las 389 solicitudes de cupo que cumplieron con los criterios de ingreso, conllevaron la acogida de 799 personas nuevas, entre las cuales se encontraban 390  mujeres adultas víctimas de violencia, 408 niños, niñas, adolescentes, personas de sus grupos familiares, con nivel de dependencia a la mujer acogida.</t>
  </si>
  <si>
    <t>Logros: En el mes de noviembre se recibieron 47 solicitudes de cupo (mujeres víctimas de violencia y personas a cargo) en el correo institucional de Casas Refugio, de las cuales se aceptaron y se realizaron los trámites de ingreso para 33 solicitudes al evidenciar que cumplían con los criterios, 7 resultaron en desistimiento de cupo y 7 en el no cumplimiento de criterios para el ingreso a Casa Refugio.
En el periodo de enero a noviembre de 2025 se recibieron 519 solicitudes de cupo (mujeres víctimas de violencia y personas a cargo) en el correo institucional de Casas Refugio, de las cuales se aceptaron y se realizaron los trámites de ingreso para 389 solicitudes al evidenciar que cumplían con los criterios, a través de 6 Casas Refugio; 80 resultaron en desistimiento de cupo para el ingreso a Casa Refugio y 50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</si>
  <si>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noviembre se brindó acogida a 60 personas nuevas (mujeres víctimas de violencia y personas a cargo) que cumplieron los criterios de ingreso a las Casas Refugio, de las cuales 33  fueron mujeres adultas y adultas mayores, 4 adolescente, 18 niñas y niños, 5 bebés. Bajo ese marco, en noviembre estuvieron acogidas un total de 165 personas en la Estrategia de Casas Refugio en sus tres Modalidades: Tradicional, rural e Intermedio.
En el periodo de enero a noviembre de 2025 se brindó acogida a 799 personas nuevas (mujeres víctimas de violencia y personas a cargo) que cumplieron los criterios de ingreso a las Casas Refugio, de las cuales 390 son mujeres adultas y adultas mayores, 54 adolescentes, 263 niñas y niños, 91 bebés  y 1 hombre adulto. Con nivel de dependencia a la mujer acogida.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</si>
  <si>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https://secretariadistritald-my.sharepoint.com/:f:/g/personal/devaj_sdmujer_gov_co/IgBjh0epdo28TYbYH0Qt0WpxAUWwvbIWeqBsqr2IvQ9Rnmo?e=qAINSc</t>
  </si>
  <si>
    <t>https://secretariadistritald-my.sharepoint.com/:f:/g/personal/devaj_sdmujer_gov_co/IgBKL2jgMiSyQr059gra55_pAYQikgqGMnXlKmejWEltiY8?e=l7tWX3</t>
  </si>
  <si>
    <t>Con corte al mes de noviembre se dio cumplimiento a la operación de la Estrategia Casas Refugio a través del funcionamiento de 6 casas, 4 en el Modelo de Atención Tradicional, 1 del Modelo Intermedio y 1 de la Modelo Rural.</t>
  </si>
  <si>
    <t xml:space="preserve">En el periodo entre enero a noviembre de 2025 ingresaron un total de 799 personas nuevas en las Casas Refugio, de las cuales 390 fueron mujeres adultas víctimas de violencia y 408 niños, niñas, adolescentes de sus sistemas familiares dependientes. </t>
  </si>
  <si>
    <t>https://secretariadistritald-my.sharepoint.com/:f:/g/personal/devaj_sdmujer_gov_co/IgAZ9WihA8ZWSKpXYRKMqKwvARc8CtA6sSYkZlpag9mIK0k?e=EaZDHU</t>
  </si>
  <si>
    <t>Durante el mes de noviembre ingresaron un total de 60 personas nuevas en las Casas Refugio, de las cuales 33 fueron mujeres adultas y adulta mayor víctimas de violencia, 27 niños, niñas, adolescentes de sus sistemas familiares dependientes.
En el periodo entre enero a noviembre de 2025 ingresaron un total de 799 personas nuevas en las Casas Refugio, de las cuales 390 fueron mujeres adultas y adulta mayor víctimas de violencia, 408 niños, niñas, adolescentes de sus sistemas familiares dependientes y1 hombre adulto con nivel de dependencia a la mujer acogida.
No se presentaron retrasos.</t>
  </si>
  <si>
    <r>
      <t xml:space="preserve">En el mes de noviembre para la prevención y atención de violencias contra las mujeres en el espacio y transporte público:
- Se brindaron </t>
    </r>
    <r>
      <rPr>
        <b/>
        <sz val="11"/>
        <color theme="1"/>
        <rFont val="Arial"/>
        <family val="2"/>
      </rPr>
      <t xml:space="preserve">332 </t>
    </r>
    <r>
      <rPr>
        <sz val="11"/>
        <color theme="1"/>
        <rFont val="Arial"/>
        <family val="2"/>
      </rPr>
      <t>atenciones psico-jurídicas en dupla a mujeres víctimas de violencias en el espacio y el transporte público, de las cuales</t>
    </r>
    <r>
      <rPr>
        <b/>
        <sz val="11"/>
        <color theme="1"/>
        <rFont val="Arial"/>
        <family val="2"/>
      </rPr>
      <t xml:space="preserve"> 98</t>
    </r>
    <r>
      <rPr>
        <sz val="11"/>
        <color theme="1"/>
        <rFont val="Arial"/>
        <family val="2"/>
      </rPr>
      <t xml:space="preserve"> fueron nuevas atenciones y </t>
    </r>
    <r>
      <rPr>
        <b/>
        <sz val="11"/>
        <color theme="1"/>
        <rFont val="Arial"/>
        <family val="2"/>
      </rPr>
      <t>234</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</si>
  <si>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noviembre para la prevención y atención de violencias contra las mujeres en el espacio y transporte público:
- Se brindaron </t>
    </r>
    <r>
      <rPr>
        <b/>
        <sz val="11"/>
        <color theme="1"/>
        <rFont val="Arial"/>
        <family val="2"/>
      </rPr>
      <t xml:space="preserve">2.562 </t>
    </r>
    <r>
      <rPr>
        <sz val="11"/>
        <color theme="1"/>
        <rFont val="Arial"/>
        <family val="2"/>
      </rPr>
      <t xml:space="preserve">atenciones psico-jurídicas en dupla a mujeres víctimas de violencias en el espacio y el transporte público, de las cuales </t>
    </r>
    <r>
      <rPr>
        <b/>
        <sz val="11"/>
        <color theme="1"/>
        <rFont val="Arial"/>
        <family val="2"/>
      </rPr>
      <t xml:space="preserve">653 </t>
    </r>
    <r>
      <rPr>
        <sz val="11"/>
        <color theme="1"/>
        <rFont val="Arial"/>
        <family val="2"/>
      </rPr>
      <t xml:space="preserve">fueron nuevas atenciones y </t>
    </r>
    <r>
      <rPr>
        <b/>
        <sz val="11"/>
        <color theme="1"/>
        <rFont val="Arial"/>
        <family val="2"/>
      </rPr>
      <t>1.909</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(38)</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</si>
  <si>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Logros: En el mes de noviembre se brindaron</t>
    </r>
    <r>
      <rPr>
        <b/>
        <sz val="10"/>
        <rFont val="Arial"/>
        <family val="2"/>
      </rPr>
      <t xml:space="preserve"> 332</t>
    </r>
    <r>
      <rPr>
        <sz val="10"/>
        <rFont val="Arial"/>
        <family val="2"/>
      </rPr>
      <t xml:space="preserve"> atenciones psico-jurídicas en dupla a mujeres víctimas de violencias en el espacio y el transporte público, de las cuales 98 fueron nuevas atenciones y 234 seguimientos efectivos. Dichas atenciones incluyeron primeros acercamientos, orientaciones y seguimientos a los casos de mujeres que requirieron acompañamiento integral.
Con corte al mes de noviembre las Duplas Psico-Jurídicas han realizado un total de </t>
    </r>
    <r>
      <rPr>
        <b/>
        <sz val="10"/>
        <rFont val="Arial"/>
        <family val="2"/>
      </rPr>
      <t>2.562</t>
    </r>
    <r>
      <rPr>
        <sz val="10"/>
        <rFont val="Arial"/>
        <family val="2"/>
      </rPr>
      <t xml:space="preserve"> atenciones psico-jurídicas en dupla a mujeres víctimas de violencias en el espacio y el transporte público, de las cuales 653 fueron primeras atenciones y 1.909 seguimientos efectivos.
Reporte diferenciado:
Nuevas atenciones en Transporte Público: 13
Seguimiento efectivos en Transporte Público: 16
Nuevas atenciones en Espacio Público: 85
Seguimiento efectivos en Espacio Público: 218
Con corte al mes de noviembre se han realizado en reporte diferenciado:
Nuevas atenciones en Transporte Público: 142
Seguimiento efectivos en Transporte Público: 283
Nuevas atenciones en Espacio Público: 504
Seguimiento efectivos en Espacio Público: 1.613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
</t>
    </r>
  </si>
  <si>
    <r>
      <t>Logros: En noviembre, en el marco de la asistencia técnica para el fortalecimiento de las capacidades del sector transporte, se llevaron a cabo</t>
    </r>
    <r>
      <rPr>
        <b/>
        <sz val="10"/>
        <rFont val="Arial"/>
        <family val="2"/>
      </rPr>
      <t xml:space="preserve"> (3) </t>
    </r>
    <r>
      <rPr>
        <sz val="10"/>
        <rFont val="Arial"/>
        <family val="2"/>
      </rPr>
      <t>espacios de articulación interinstitucional con entidades con competencia en el espacio y el transporte público, de acuerdo con el protocolo de prevención, atención y sanción de las violencias contra las mujeres en el espacio y transporte público:
(1) 101125 Megatoma de Mujer y Género Estación Troncal Molinos a Portal Usme: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121125 Asistencia técnica a la Secretaría Distrital de Movilidad y entidades adscritas, para el seguimiento de acciones concertadas en el Plan de Acción de la Mesa SOFIA 2025.
(3) 241125 Asistencia a la mesa distrital de conductores y conductoras, con el fin de identificar las principales problemáticas en temas de seguridad que presentan estos actores viales.
Con corte al mes de noviembre se realizaron</t>
    </r>
    <r>
      <rPr>
        <b/>
        <sz val="10"/>
        <rFont val="Arial"/>
        <family val="2"/>
      </rPr>
      <t xml:space="preserve"> (38)</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</si>
  <si>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https://secretariadistritald-my.sharepoint.com/:f:/g/personal/devaj_sdmujer_gov_co/IgA-lcCXWG4YRrtarO5hBDzEAby7hFsGcFWox0fytIihsvw?e=JveDUE</t>
  </si>
  <si>
    <t>https://secretariadistritald-my.sharepoint.com/:f:/g/personal/devaj_sdmujer_gov_co/IgCm-hLmaU9yQ4id6yqpr-i1AdiPoyJwmQK7b8AhKzkTWdw?e=eXVo7T</t>
  </si>
  <si>
    <r>
      <t xml:space="preserve">En el mes de noviembre para el fortalecimiento de los componentes de prevención, atención, protección y sanción del Sistema Distrital SOFIA, se desarrollaron las siguientes acciones: 
- El fortalecimiento de las capacidades de </t>
    </r>
    <r>
      <rPr>
        <b/>
        <sz val="11"/>
        <color theme="1"/>
        <rFont val="Arial"/>
        <family val="2"/>
      </rPr>
      <t>(1.233)</t>
    </r>
    <r>
      <rPr>
        <sz val="11"/>
        <color theme="1"/>
        <rFont val="Arial"/>
        <family val="2"/>
      </rPr>
      <t xml:space="preserve"> servidoras y servidores sobre el derecho de las mujeres a una vida libre de violencias.
- Participación en </t>
    </r>
    <r>
      <rPr>
        <b/>
        <sz val="11"/>
        <color theme="1"/>
        <rFont val="Arial"/>
        <family val="2"/>
      </rPr>
      <t>(12)</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(4)</t>
    </r>
    <r>
      <rPr>
        <sz val="11"/>
        <color theme="1"/>
        <rFont val="Arial"/>
        <family val="2"/>
      </rPr>
      <t xml:space="preserve"> espacios de asistencia técnica para el fortalecimiento de los componentes del Sistema SOFIA.</t>
    </r>
  </si>
  <si>
    <r>
      <t xml:space="preserve">Entre los meses de enero y noviembre para el fortalecimiento de los componentes de prevención, atención, protección y sanción del Sistema Distrital SOFIA, se desarrollaron las siguientes acciones: 
- El fortalecimiento de las capacidades de </t>
    </r>
    <r>
      <rPr>
        <b/>
        <sz val="11"/>
        <color theme="1"/>
        <rFont val="Arial"/>
        <family val="2"/>
      </rPr>
      <t>(15.004)</t>
    </r>
    <r>
      <rPr>
        <sz val="11"/>
        <color theme="1"/>
        <rFont val="Arial"/>
        <family val="2"/>
      </rPr>
      <t xml:space="preserve"> servidoras y servidores sobre el derecho de las mujeres a una vida libre de violencias.
- Participación en </t>
    </r>
    <r>
      <rPr>
        <b/>
        <sz val="11"/>
        <color theme="1"/>
        <rFont val="Arial"/>
        <family val="2"/>
      </rPr>
      <t xml:space="preserve">(123)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(76)</t>
    </r>
    <r>
      <rPr>
        <sz val="11"/>
        <color theme="1"/>
        <rFont val="Arial"/>
        <family val="2"/>
      </rPr>
      <t xml:space="preserve"> espacios de asistencia técnica para el fortalecimiento de los componentes del Sistema SOFIA.</t>
    </r>
  </si>
  <si>
    <r>
      <t xml:space="preserve">Logros: En noviembre a través del curso virtual "El derecho de las mujeres a una vida libre de violencias", se capacitaron 28 servidoras(es) a través de los 4 módulos y las 9 unidades temáticas dispuestas.
Así mismo, a partir de 52 jornadas de sensibilización sobre el derecho de las mujeres a una vida libre de violencia realizadas por los equipos de la Dirección de Eliminación de Violencias, se logró la participación de 1.325 servidoras y servidores públicos, para un total de </t>
    </r>
    <r>
      <rPr>
        <b/>
        <sz val="11"/>
        <color theme="1"/>
        <rFont val="Arial"/>
        <family val="2"/>
      </rPr>
      <t>1.353</t>
    </r>
    <r>
      <rPr>
        <sz val="11"/>
        <color theme="1"/>
        <rFont val="Arial"/>
        <family val="2"/>
      </rPr>
      <t xml:space="preserve"> servidores(as) formados(as) en el mes de noviembre.
Con corte al mes de noviembre se fortalecieron las capacidades de </t>
    </r>
    <r>
      <rPr>
        <b/>
        <sz val="11"/>
        <color theme="1"/>
        <rFont val="Arial"/>
        <family val="2"/>
      </rPr>
      <t xml:space="preserve">15.152 </t>
    </r>
    <r>
      <rPr>
        <sz val="11"/>
        <color theme="1"/>
        <rFont val="Arial"/>
        <family val="2"/>
      </rPr>
      <t>servidores(as) a partir 690 de jornadas.
Beneficios: Se brindaron herramientas a servidoras y servidores públicos para el reconocimiento del derecho de las mujeres a una vida libre de violencias y los elementos y procedimientos para su garantía.
No se presentaron retrasos.</t>
    </r>
  </si>
  <si>
    <r>
      <t>Logros: En el mes de noviembre se participó en</t>
    </r>
    <r>
      <rPr>
        <b/>
        <sz val="11"/>
        <color theme="1"/>
        <rFont val="Arial"/>
        <family val="2"/>
      </rPr>
      <t xml:space="preserve"> (12)</t>
    </r>
    <r>
      <rPr>
        <sz val="11"/>
        <color theme="1"/>
        <rFont val="Arial"/>
        <family val="2"/>
      </rPr>
      <t xml:space="preserve"> espacios de articulación y coordinación de acciones estratégicas para la prevención, atención y sanción de las violencias contra las mujeres en el Distrito Capital:
(1) 041125 Seguimiento a la articulación de acciones interinstitucionales con la Constructora Amarilo para la implementación de la Estrategia Redes Seguras Para las Mujeres.
(2) 041125 Articulación de acciones interinstitucionales con la empresa KOAJ Permoda para la difusión y socialización de información sobre el derecho de las mujeres a una vida libre de violencias y la Ruta Única de Atención.
(3) 051125 Articulación de acciones interinstitucionales con la Aeronáutica Civil para el fortalecimiento de capacidades sobre el derecho de las mujeres a una vida libre de violencias y la Ruta Única de Atención.
(4) 111125 Seguimiento a la articulación de acciones interinstitucionales con la empresa OXXO para la implementación de la Estrategia Redes Seguras Para las Mujeres.
(5) 121125 Seguimiento a la articulación de acciones interinstitucionales con Grupo GELSA para la implementación de la Estrategia Redes Seguras Para las Mujeres.
(6) 121125 Articulación de acciones interinstitucionales con la empresa Home Burger para el fortalecimiento de la autonomía económica de mujeres víctimas de violencia.
(7) 131125 Participación en la mesa de concertación del CONPES con grupos étnicos – Comunidad Indígena.
(8) 181125 Articulación de acciones intrainstitucionales con la Dirección de Derechos y Diseño de Políticas para el fortalecimiento de la asistencia técnica a la Empresa Acueducto de Bogotá.
(9) 181125 Fortalecimiento técnico y de capacidades del talento humano de la Casa Refugio Rural en la atención con enfoque diferencial étnico a mujeres pertenecientes a comunidades negras/afrodescendientes, raizales, palenqueras, indígenas y Rrom.
(10) 191125 Articulación de acciones interinstitucionales con la empresa Home Burger para el fortalecimiento de la autonomía económica de mujeres víctimas de violencia.
(11) 191125 Participación en el taller de reconocimiento de violencias contra las mujeres con jovenes de la Casa Afro Suba.
(12) 211125 Fortalecimiento técnico y de capacidades del talento humano de la Casa Refugio Rural en la atención con enfoque diferencial étnico a mujeres pertenecientes a comunidades negras/afrodescendientes, raizales, palenqueras, indígenas y Rrom.
Con corte al mes de noviembre se participó en </t>
    </r>
    <r>
      <rPr>
        <b/>
        <sz val="11"/>
        <color theme="1"/>
        <rFont val="Arial"/>
        <family val="2"/>
      </rPr>
      <t xml:space="preserve">(123) </t>
    </r>
    <r>
      <rPr>
        <sz val="11"/>
        <color theme="1"/>
        <rFont val="Arial"/>
        <family val="2"/>
      </rPr>
      <t xml:space="preserve">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
</t>
    </r>
  </si>
  <si>
    <r>
      <t xml:space="preserve">Logros: En noviembre, en el marco de la asistencia técnica para el fortalecimiento de los componentes de prevención, atención, protección y sanción del Sistema Distrital SOFIA, se llevaron a cabo </t>
    </r>
    <r>
      <rPr>
        <b/>
        <sz val="11"/>
        <color theme="1"/>
        <rFont val="Arial"/>
        <family val="2"/>
      </rPr>
      <t>(4)</t>
    </r>
    <r>
      <rPr>
        <sz val="11"/>
        <color theme="1"/>
        <rFont val="Arial"/>
        <family val="2"/>
      </rPr>
      <t xml:space="preserve"> espacios de articulación entre entidades distritales:
(1) 101125 Asistencia técnica a la Secretaría Distrital de Desarrollo Económico para el avance y seguimiento a los compromisos del Plan de Acción de la Mesa Distrital SOFIA.
(2) 101125 Asistencia técnica al Instituto Distrital de Turismo para la elaboración del Brief de presentación de las actividades planeadas en el Aeropuerto El Dorado, en el marco de la conmemoración del 25N.
(3) 201125 Asistencia técnica al Instituto Distrital de Turismo para la presentación y planeación metodológica de las actividades planeadas en el Aeropuerto El Dorado, en el marco de la conmemoración del 25N.
(4) 211125 Asistencia técnica al Instituto Distrital de Turismo y a OPAIN para la revisión de la agenda y presentación de las actividades planeadas en el Aeropuerto El Dorado, en el marco de la conmemoración del 25N.
En total, con corte al mes de noviembre se realizaron</t>
    </r>
    <r>
      <rPr>
        <b/>
        <sz val="11"/>
        <color theme="1"/>
        <rFont val="Arial"/>
        <family val="2"/>
      </rPr>
      <t xml:space="preserve"> (76)</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</si>
  <si>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https://secretariadistritald-my.sharepoint.com/:f:/g/personal/devaj_sdmujer_gov_co/IgC7qpAF9_b7TYKFf6HtDgM-Af0FGDHuCpXoA38xStOsiM4?e=8NTfMe</t>
  </si>
  <si>
    <t>https://secretariadistritald-my.sharepoint.com/:f:/g/personal/devaj_sdmujer_gov_co/IgAE8c4EBRGzSbkB2kt9dokoAQtXE8F7zTVrhLhQLZ8OrPI?e=W69rJO</t>
  </si>
  <si>
    <t>https://secretariadistritald-my.sharepoint.com/:f:/g/personal/devaj_sdmujer_gov_co/IgA-sfI03E22T4LNsd5guSL5Aebpc1M93Ez8RGL5rxJoVPg?e=lgESkE</t>
  </si>
  <si>
    <r>
      <t xml:space="preserve">En noviembre,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 </t>
    </r>
    <r>
      <rPr>
        <b/>
        <sz val="11"/>
        <color theme="1"/>
        <rFont val="Arial"/>
        <family val="2"/>
      </rPr>
      <t>(2)</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(13)</t>
    </r>
    <r>
      <rPr>
        <sz val="11"/>
        <color theme="1"/>
        <rFont val="Arial"/>
        <family val="2"/>
      </rPr>
      <t xml:space="preserve"> jornadas de formación y sensibilización, se logró la participación de</t>
    </r>
    <r>
      <rPr>
        <b/>
        <sz val="11"/>
        <color theme="1"/>
        <rFont val="Arial"/>
        <family val="2"/>
      </rPr>
      <t xml:space="preserve"> (535)</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implementaron puntos seguros en el periodo reportado.
5. Activación del servicio de Duplas de Atención Psico-Jurídica: Se brindaron </t>
    </r>
    <r>
      <rPr>
        <b/>
        <sz val="11"/>
        <color theme="1"/>
        <rFont val="Arial"/>
        <family val="2"/>
      </rPr>
      <t>(332)</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</si>
  <si>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noviembre,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(35)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(256)</t>
    </r>
    <r>
      <rPr>
        <sz val="11"/>
        <color theme="1"/>
        <rFont val="Arial"/>
        <family val="2"/>
      </rPr>
      <t xml:space="preserve"> jornadas de formación y sensibilización, se logro la participación de </t>
    </r>
    <r>
      <rPr>
        <b/>
        <sz val="11"/>
        <color theme="1"/>
        <rFont val="Arial"/>
        <family val="2"/>
      </rPr>
      <t>(7,011)</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(15)</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cuatro</t>
    </r>
    <r>
      <rPr>
        <b/>
        <sz val="11"/>
        <color theme="1"/>
        <rFont val="Arial"/>
        <family val="2"/>
      </rPr>
      <t xml:space="preserve"> (6)</t>
    </r>
    <r>
      <rPr>
        <sz val="11"/>
        <color theme="1"/>
        <rFont val="Arial"/>
        <family val="2"/>
      </rPr>
      <t xml:space="preserve"> puntos seguros para las mujeres en el Festivales Estéreo Picnic y Baum, contando con el alcance de </t>
    </r>
    <r>
      <rPr>
        <b/>
        <sz val="11"/>
        <color theme="1"/>
        <rFont val="Arial"/>
        <family val="2"/>
      </rPr>
      <t>(8782)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(2.230)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</si>
  <si>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https://secretariadistritald-my.sharepoint.com/:f:/g/personal/devaj_sdmujer_gov_co/IgDPeTJXBp-7T7r2pUjmvA8_AdLJWHmzAeOyD7AcjW2g5z8?e=78c7A0</t>
  </si>
  <si>
    <t xml:space="preserve">De acuerdo con los datos arrojados por el Simisional 2.0, así como los datos que suministró la Dirección de Gestión de Conocimiento en cuanto a la matriz de efectividad proporcionada, en el mes de noviembre se realizaron 2.981 atenciones efectivas a través de la Línea Púrpura Distrital "Mujeres que escuchan mujeres" </t>
  </si>
  <si>
    <t xml:space="preserve">De acuerdo con los datos arrojados por el Simisional 2.0, así como los datos que suministró la Dirección d0e Gestión de Conocimiento en cuanto a la matriz de efectividad proporcionada, con corte al mes de noviembre se realizaron 38.106 atenciones efectivas a través de la Línea Púrpura Distrital "Mujeres que escuchan mujeres" </t>
  </si>
  <si>
    <t>Logros: Durante el mes de noviembre se realizaron un total de 1.331 seguimientos, de estos 1.002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329 corresponden a seguimientos fallidos. (seguimientos de Bogotá, Alertantes y canal WhatsApp)
Con corte al mes de noviembre se realizaron un total de 15.748, de estos 11.891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3.857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</si>
  <si>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https://secretariadistritald-my.sharepoint.com/:f:/g/personal/devaj_sdmujer_gov_co/IgCEYPEY7R-9Sro4fSIpnPVeAQLXXUxgOeIHwItCuR5Lmzc?e=UfdZSV</t>
  </si>
  <si>
    <t>https://secretariadistritald-my.sharepoint.com/:f:/g/personal/devaj_sdmujer_gov_co/IgBI67fJtpnoRoq8JwTfm5ACAVXqFimxo5xunbGMnVieWoE?e=lEz2oC</t>
  </si>
  <si>
    <t xml:space="preserve">De acuerdo con los datos arrojados por el Simisional 2.0, así como los datos que suministró la Dirección de Gestión de Conocimiento en cuanto a la matriz de efectividad proporcionada, en el mes de noviembre  se realizaron 2.981 atenciones efectivas a través de la Línea Púrpura Distrital "Mujeres que escuchan mujeres" .  
De acuerdo con los datos arrojados por el Simisional 2.0, así como los datos que suministró la Dirección de Gestión de Conocimiento en cuanto a la matriz de efectividad proporcionada, con corte al mes de noviembre  se realizaron 38.106 atenciones efectivas a través de la Línea Púrpura Distrital "Mujeres que escuchan mujeres" </t>
  </si>
  <si>
    <t>https://secretariadistritald-my.sharepoint.com/:f:/g/personal/devaj_sdmujer_gov_co/IgBWIJTKcPqnTqPGOYq-X4kNAcp3G06TwDZO0YUk4unWRdM?e=Vtswdd</t>
  </si>
  <si>
    <t>En noviembre de 2025 el Sistema Articulado de Alertas Tempranas-SAAT hizo seguimiento socio jurídico y psicosocial a 126 casos de mujeres en riesgo de feminicidio,según remisiones externas del Instituto Nacional de Medicina Legal y Ciencias Forenses y remisiones internas de los equipos de la Secretaría Distrital de la Mujer. Así mismo, impulsó 12 acciones de coordinación interinstitucional para aportar a la garantía de los derechos de las mujeres en riesgo de feminicidio.</t>
  </si>
  <si>
    <t>Entre enero y noviembre de 2025 el Sistema Articulado de Alertas Tempranas-SAAT hizo seguimiento jurídico y psicosocial a 3112 mujeres en riesgo de feminicidio, valoradas por el Instituto Nacional de Medicina Legal y Ciencias Forenses-INMLCF e identificadas por los equipos de atención de la Secretaría Distrital de la Mujer. Así mismo, impulsó 645 acciones de coordinación interinstitucional para aportar a la garantía de los derechos de las mujeres en riesgo de feminicidio.</t>
  </si>
  <si>
    <r>
      <rPr>
        <b/>
        <sz val="11"/>
        <color theme="1"/>
        <rFont val="Arial"/>
        <family val="2"/>
      </rPr>
      <t>Retraso:</t>
    </r>
    <r>
      <rPr>
        <sz val="11"/>
        <color theme="1"/>
        <rFont val="Arial"/>
        <family val="2"/>
      </rPr>
      <t xml:space="preserve"> en el periodo no se recibió base de valoración del riesgo de feminicidio del INMLCF; razón por la cual, la asignación de casos y seguimientos se hizo sobre la reiteración de casos que no se habían reportado en el formulario SAAT.
</t>
    </r>
    <r>
      <rPr>
        <b/>
        <sz val="11"/>
        <color theme="1"/>
        <rFont val="Arial"/>
        <family val="2"/>
      </rPr>
      <t>Alternativa de solución:</t>
    </r>
    <r>
      <rPr>
        <sz val="11"/>
        <color theme="1"/>
        <rFont val="Arial"/>
        <family val="2"/>
      </rPr>
      <t xml:space="preserve"> la subsanación en el reporte se hará en el periodo de diciembre 2025.</t>
    </r>
  </si>
  <si>
    <t>Logro: en noviembre de 2025 el Sistema Articulado de Alertas Tempranas-SAAT hizo seguimiento socio jurídico y psicosocial a 126 casos de mujeres en riesgo de feminicidio, según remisiones externas del Instituto Nacional de Medicina Legal y Ciencias Forenses, y remisiones internas de los equipos de la Secretaría Distrital de la Mujer.
Beneficio: impulsar acciones para prevenir la materialización del delito de feminicidio en contra de las mujeres víctimas de violencias; a través del seguimiento sociojurídico y psicosocial brindado por la entidad.
Retraso: en el periodo no se recibió base de valoración del riesgo de feminicidio del INMLCF; razón por la cual, la asignación de casos y seguimientos se hizo sobre la reiteración de casos que no se habían reportado en el formulario SAAT.
Alternativa de solución: la subsanación en el reporte se hará en el periodo de diciembre 2025.</t>
  </si>
  <si>
    <t>Logro: en noviembre de 2025 se hizo seguimiento a 3 casos nuevos de víctimas indirectas de feminicidio; según los reportes enviados por directivas de la entidad y la EJG. 
Beneficio: brindar acompañamiento psicosocial y orientación sociojurídica y/o de representación legal a las víctimas indirectas de feminicidio, aporta a la garantía del acceso a su derecho a la justicia, y a la elaboración de su proceso de duelo y sanación. 
Retraso: en el periodo no se registraron retrasos.
Alternativa de solución: no aplica.</t>
  </si>
  <si>
    <t>Logro: en noviembre de 2025 se realizaron 12 acciones reforzadas de articulación interinstitucional de 12 casos de mujeres en riesgo de feminicidio atendidas por el equipo SAAT. Las entidades a las que se enviaron casos fueron: FGN, Comisarías de Familia y Policía Bogotá.
Beneficio: avanzar en las acciones de articulación institucional a nivel distrital aportan a la prevención del feminicidio y a la superación de barreras que limitan el derecho de las mujeres a una vida libre de violencias. 
Retraso: en el periodo no se registraron retrasos.
Alternativa de solución: no aplica.</t>
  </si>
  <si>
    <t>https://secretariadistritald-my.sharepoint.com/:f:/g/personal/devaj_sdmujer_gov_co/IgCENup9b2XTRoHEtSOUdv26AZipQ17bendzgKMHXq3gVuE?e=fgaHS8</t>
  </si>
  <si>
    <t>https://secretariadistritald-my.sharepoint.com/:f:/g/personal/devaj_sdmujer_gov_co/IgAtsJHXTECTQoNyAyTWD_BZARZeFSK5NZb7ThCiN4ZVAfk?e=4i5wRL</t>
  </si>
  <si>
    <t>https://secretariadistritald-my.sharepoint.com/:f:/g/personal/devaj_sdmujer_gov_co/IgCQ-i3z8XOZSrNt7fPP5q6KAdxA2QGzfTM6ljyuT9OyEmg?e=qxvTY8</t>
  </si>
  <si>
    <t>En noviembre de 2025 el Sistema Articulado de Alertas Tempranas-SAAT hizo seguimiento socio jurídico y psicosocial a 126 casos de mujeres en riesgo de feminicidio, según remisiones externas del Instituto Nacional de Medicina Legal y Ciencias Forenses, y remisiones internas de los equipos de la Secretaría Distrital de la Mujer. Así mismo, impulsó 12 acciones de coordinación interinstitucional para aportar a la garantía de los derechos de las mujeres en riesgo de feminicidio.</t>
  </si>
  <si>
    <t xml:space="preserve">Durante el mes de noviembre se garantizó la prestación de servicios socio jurídicos y psicosociales especializados al 100% de las mujeres víctimas de violencia a través de:
- 2.981 atenciones efectivas a través de la Línea Púrpura Distrital "Mujeres que escuchan mujeres".
- 104 orientaciones psico-jurídicas efectivas de los incidentes con código de tipificación 204-Tentativa de Feminicidio priorizado para la atención en urgencia/emergencia a través de la móvil mujer de la AgenciaMuj bajo un esquema de duplas psico jurídicas.
- 2.639 atenciones brindadas el marco de la estrategia de prevención del feminicidio (desde la Estrategia Intersectorial para la Prevención y Atención de Víctimas de Violencia de Género con Énfasis en Violencia Sexual y Feminicidio - Estrategia en Hospitales)
- 403 atenciones a través de las Duplas de Atención Psicosocial.
- 126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</si>
  <si>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t xml:space="preserve">Con corte al mes de noviembre se garantizó la prestación de servicios socio jurídicos y psicosociales especializados al 100% de las mujeres víctimas de violencia a través de:
- 38.106 atenciones efectivas a través de la Línea Púrpura Distrital "Mujeres que escuchan mujeres".
- 1.053 orientaciones psico-jurídicas efectivas de los incidentes con código de tipificación 204-Tentativa de Feminicidio priorizado para la atención en urgencia/emergencia a través de la móvil mujer de la AgenciaMuj bajo un esquema de duplas psico jurídicas.
- 23.068 atenciones brindadas el marco de la estrategia de prevención del feminicidio (desde la Estrategia Intersectorial para la Prevención y Atención de Víctimas de Violencia de Género con Énfasis en Violencia Sexual y Feminicidio - Estrategia en Hospitales)
- 3.653 atenciones a través de las Duplas de Atención Psicosocial.
- 3.112 seguimientos socio jurídicos y psicosociales a casos de mujeres en riesgo de feminicidio en el marco del SAAT, según remisiones externas del Instituto Nacional de Medicina Legal y Ciencias Forenses.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</si>
  <si>
    <r>
      <t>En noviembre se llevaron a cabo 14 espacios técnicos con las Alcaldías Locales donde se avanzó en la definición de fechas y agendas para las cuartas sesiones del año de los Consejos Locales de Seguridad para las Mujeres, así se realizaron 7 sesiones de los Consejos en las localidades de: Usaquén. Kennedy, Los Mártires, Antonio N., La Candelaria, Rafael Uribe y Sumapaz</t>
    </r>
    <r>
      <rPr>
        <sz val="11"/>
        <color theme="1"/>
        <rFont val="Calibri"/>
        <family val="2"/>
        <scheme val="major"/>
      </rPr>
      <t>.</t>
    </r>
    <r>
      <rPr>
        <sz val="11"/>
        <color theme="1"/>
        <rFont val="Arial"/>
        <family val="2"/>
      </rPr>
      <t xml:space="preserve"> Se realizaron 16 encuentros con las entidades locales para el seguimiento de las estrategias de prevención de violencias contra las mujeres de los Planes Locales de Seguridad para las Mujeres 2025. Se realizaron 76 acciones de prevención de violencias contra las mujeres en el espacio público y 17 mesas de trabajo para la prevención del delito de feminicidio.</t>
    </r>
  </si>
  <si>
    <t>Entre enero y noviembre se llevaron a cabo 138 espacios técnicos con las Alcaldías Locales donde se avanzó en la definición de fechas y agendas para las primeras, segundas, terceras  y cuartas sesiones del año de los Consejos Locales de Seguridad para las Mujeres, así se realizaron  68 sesiones de los CLSM. Se realizaron 158 encuentros con las entidades locales para la concertación, formulación y seguimiento de las estrategias de prevención de violencias contra las mujeres de los Planes Locales de Seguridad para las Mujeres 2025. Se realizaron 546 acciones de prevención de violencias contra las mujeres en el espacio público y  145 mesas de trabajo para la prevención del delito de feminicidio.</t>
  </si>
  <si>
    <t>Logros: En noviembre se realizaron 14 espacios técnicos con las Alcaldías Locales de: Usaquén, Chapinero, Santa Fe, Usme, Tunjuelito, Bosa, Fontibón, Barrios Unidos, Teusaquillo, Puente Aranda, La Candelaria, Rafael Uribe, Ciudad Bolívar y Sumapaz donde se definieron las fechas y agendas de las cuartas sesiones del año de los Consejos Locales de Seguridad para las Mujeres, las cuales se programaron para noviembre y diciembre con base en la agenda propuesta por parte de la SDMujer y la disponibilidad de las entidades locales. 
Con corte al mes de noviembre se realizaron 138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t>
  </si>
  <si>
    <t>Logros: En noviembre se realizaron 16 encuentros con las entidades locales para el seguimiento de los compromisos y estrategias de prevención de violencias contra las mujeres de los Planes Locales de Seguridad para las Mujeres de: Usaquén, Chapinero, Santa Fe, San Cristóbal, Usme, Tunjuelito, Bosa, Kennedy, Fontibón, Engativá, Barrios Unidos, Teusaquillo, Los Mártires, La Candelaria, Rafael Uribe, Ciudad Bolívar. 
Con corte al mes de noviembre se realizaron 158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t>
  </si>
  <si>
    <t>Logros: En noviembre se avanzó en el desarrollo de 76 acciones de prevención de violencias contra las mujeres en el espacio y transporte público en las localidades de: Usaquén, Chapinero, Santa Fe, San Cristóbal, Usme, Tunjuelito, Bosa, Fontibón, Engativá, Barrios Unidos, Teusaquillo, Los Mártires, Antonio Nariño, Puente Aranda, La Candelaria, Rafael Uribe, Ciudad Bolívar.
Con corte al mes de noviembre se realizaron 546 actividades de prevención de violencias contra las mujeres en el espacio y transporte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t>
  </si>
  <si>
    <t>Logros: En noviembre se avanzó en el desarrollo de 17 Mesas de Trabajo para la  prevención del delito de feminicidio en las localidades de: Chapinero, Santa Fe, San Cristóbal, Usme, Tunjuelito, Bosa, Fontibón, Engativá, Barrios Unidos, Teusaquillo, Los Mártires, Antonio Nariño, Puente Aranda, Rafael Uribe, Ciudad Bolívar y Sumapaz
Con corte al mes de noviembre se desarrollaron 145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t>
  </si>
  <si>
    <t>https://secretariadistritald-my.sharepoint.com/:f:/g/personal/devaj_sdmujer_gov_co/IgDRkfKF1oxPRbt6K9H4lLMOAfORBuBN0Fg-nY20tWrfwGM?e=yAcVbi</t>
  </si>
  <si>
    <t>https://secretariadistritald-my.sharepoint.com/:f:/g/personal/devaj_sdmujer_gov_co/IgCfv-o7R8MJQqxbKGbSdQqWAciJ59H908ucKKyya-Izti8?e=7Kx404</t>
  </si>
  <si>
    <t>https://secretariadistritald-my.sharepoint.com/:f:/g/personal/devaj_sdmujer_gov_co/IgBrx1WbsW9jQYdN8y0kWSfCATb6-5jWtOtHWDD0DLnTzvI?e=7RtINt</t>
  </si>
  <si>
    <t>https://secretariadistritald-my.sharepoint.com/:f:/g/personal/devaj_sdmujer_gov_co/IgALlKUtwAEOSZ2nxoftGLgCAcpdD_F7Np0Eui-9uwoU2ZY?e=zVMXdn</t>
  </si>
  <si>
    <t>Durante este periodo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para la apropiación del espacio público por parte de las mujeres. (Sensibilizaciones, Recorridos, Bicirodadas, Murales, Talleres Cartografía Social, Talleres acoso callejero)
Jornadas de difusión de la Ruta de atención a mujeres víctimas de violencias y en riesgo de feminicidio. 
Jornadas de sensibilización sobre el derecho a una vida libre de violencias en IED y la comunidad educativa.
Mesas de trabajo para el seguimiento de la implementación de los PLSM con entidades y ciudadanas. 
Sensibilización sobre el derecho a una vida libre de violencias con redes comunitarias y organizaciones de mujeres y lideresas.
Jornadas de sensibilización sobre el derecho a una vida libre de violencias y difusión de la Ruta única de atención a mujeres víctimas de violencias y en riesgo de feminicidio en el marco de la estrategia Redes Seguras para las Mujeres.  
Jornadas de conmemoración del 25 de noviembre Día internacional de la eliminación de las violencias contra las mujeres</t>
  </si>
  <si>
    <t>En el marco del traslado presupuestal aprobado por la Secretaría de Hacienda Distrital mediante radicado 2025EE818011O1, el proyecto de inversión 8205 - Fortalecimiento de la estrategia de acogida, atención y prevención de violencias contra las mujeres en el espacio público y privado en Bogotá D.C., trasladó la suma de MIL OCHOCIENTOS TRECE MILLONES TRESCIENTOS TRES MIL QUINIENTOS OCHENTA Y CUATRO PESOSM/CTE ($1.813.303.584), resultante de los saldos de los contratos de prestación de servicios profesionales y de apoyo a la gestión de la Dirección de Eliminación de Violencias contra las mujeres y Acceso a la Justicia, debido a la diferencia entre la fecha programada de inicio y la fecha efectiva de inicio de ejecución de los mismos. En este sentido, se requiere ajustar el presupuesto programado por metas para el proyecto de inversión 8205.</t>
  </si>
  <si>
    <t>Modificación al presupuesto asignado para la meta 3 del proyecto 8205 , con base en el traslado presupuestal realizado</t>
  </si>
  <si>
    <t>Logros: Durante el mes de noviembre se realizaron un total de 3.129 intervenciones de las cuales 1.023 fue atención psicosocial, 22 intervención en crisis, 269 orientación e información general, 874 orientaciones en rutas de atención, 12 orientación en salud, 480 orientaciónes jurídicas, 5 primeros auxilios psicológicos y 444 otras intervenciones; a mujeres de acuerdo con las necesidades y demandas,  así como los hechos victimizantes. 
Nota: Una atención brindada puede tener más de un tipo de intervención
Con corte al mes de noviembre se realizaron un total de 34.178 intervenciones de las cuales 8.064 fue atención psicosocial, 354 intervención en crisis, 2.333 orientación e información general, 6.834 orientaciones en rutas de atención, 139 orientación en salud, 3.504 orientaciónes jurídicas, 40 primeros auxilios psicológicos y 12.910 otras intervenciones; a mujeres de acuerdo con las necesidades y demandas, así como los hechos victimizantes.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</si>
  <si>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Durante el mes de noviembre se recibieron 47 solicitudes de cupo (mujeres víctimas de violencia con personas a cargo) en el correo institucional de Casas Refugio, de las cuales se aceptaron y se realizaron los trámites de ingreso para 33 solicitudes al evidenciar que cumplían con los criterios, 7 resultaron en desistimiento de cupo y 7 en el no cumplimiento de criterios para el ingreso a Casa Refugio. 
Las 33 solicitudes de cupo que cumplieron con los criterios de ingreso, conllevaron la acogida de 60  personas nuevas, entre las cuales se encontraban 33  mujeres adultas y adultas mayores víctimas de violencia y 27 niños, niñas y adolescentes.
Durante el mes de noviembre estuvieron acogidas un total de 165  personas (mujeres víctimas de violencia y personas a cargo) en las Casas Refugio.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</si>
</sst>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 #,##0;[Red]\-&quot;$&quot;\ #,##0"/>
    <numFmt numFmtId="41" formatCode="_-* #,##0_-;\-* #,##0_-;_-* &quot;-&quot;_-;_-@_-"/>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_-* #,##0.00\ _€_-;\-* #,##0.00\ _€_-;_-* &quot;-&quot;??\ _€_-;_-@_-"/>
    <numFmt numFmtId="169" formatCode="_-* #,##0\ _€_-;\-* #,##0\ _€_-;_-* &quot;-&quot;??\ _€_-;_-@_-"/>
    <numFmt numFmtId="170" formatCode="_-* #,##0\ _€_-;\-* #,##0\ _€_-;_-* &quot;-&quot;\ _€_-;_-@_-"/>
    <numFmt numFmtId="171" formatCode="0.0%"/>
    <numFmt numFmtId="172" formatCode="###,000"/>
    <numFmt numFmtId="173" formatCode="_-&quot;$&quot;\ * #,##0_-;\-&quot;$&quot;\ * #,##0_-;_-&quot;$&quot;\ * &quot;-&quot;??_-;_-@_-"/>
    <numFmt numFmtId="174" formatCode="_-* #,##0_-;\-* #,##0_-;_-* &quot;-&quot;??_-;_-@_-"/>
    <numFmt numFmtId="175" formatCode="_-* #,##0.0000_-;\-* #,##0.0000_-;_-* &quot;-&quot;??_-;_-@_-"/>
    <numFmt numFmtId="176" formatCode="#,##0\ &quot;€&quot;;\-#,##0\ &quot;€&quot;"/>
    <numFmt numFmtId="177" formatCode="_-&quot;$&quot;* #,##0.00_-;\-&quot;$&quot;* #,##0.00_-;_-&quot;$&quot;* &quot;-&quot;??_-;_-@_-"/>
    <numFmt numFmtId="178" formatCode="_(&quot;$&quot;\ * #,##0.00_);_(&quot;$&quot;\ * \(#,##0.00\);_(&quot;$&quot;\ * &quot;-&quot;??_);_(@_)"/>
    <numFmt numFmtId="179" formatCode="_ &quot;$&quot;\ * #,##0.00_ ;_ &quot;$&quot;\ * \-#,##0.00_ ;_ &quot;$&quot;\ * &quot;-&quot;??_ ;_ @_ "/>
  </numFmts>
  <fonts count="8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4"/>
      <name val="Arial"/>
      <family val="2"/>
    </font>
    <font>
      <sz val="14"/>
      <name val="Arial"/>
      <family val="2"/>
    </font>
    <font>
      <b/>
      <sz val="12"/>
      <color theme="1"/>
      <name val="Calibri"/>
      <family val="2"/>
      <scheme val="minor"/>
    </font>
    <font>
      <sz val="10"/>
      <color rgb="FF000000"/>
      <name val="Arial Narrow"/>
      <family val="2"/>
    </font>
    <font>
      <sz val="10"/>
      <color rgb="FF000000"/>
      <name val="Times New Roman"/>
      <family val="1"/>
    </font>
    <font>
      <sz val="11"/>
      <color theme="1"/>
      <name val="Calibri"/>
      <family val="2"/>
      <scheme val="minor"/>
    </font>
    <font>
      <b/>
      <sz val="13"/>
      <color rgb="FF000000"/>
      <name val="Arial"/>
      <family val="2"/>
    </font>
    <font>
      <sz val="12"/>
      <color theme="1"/>
      <name val="Calibri"/>
      <family val="2"/>
      <scheme val="minor"/>
    </font>
    <font>
      <sz val="11"/>
      <color theme="1"/>
      <name val="Arial"/>
      <family val="2"/>
    </font>
    <font>
      <u/>
      <sz val="11"/>
      <color theme="10"/>
      <name val="Calibri"/>
      <family val="2"/>
      <scheme val="minor"/>
    </font>
    <font>
      <sz val="11"/>
      <color rgb="FF000000"/>
      <name val="Arial"/>
      <family val="2"/>
    </font>
    <font>
      <sz val="11"/>
      <color rgb="FF000000"/>
      <name val="Arial"/>
      <family val="2"/>
    </font>
    <font>
      <sz val="11"/>
      <color rgb="FF002060"/>
      <name val="Arial"/>
      <family val="2"/>
    </font>
    <font>
      <sz val="11"/>
      <color rgb="FF000000"/>
      <name val="Calibri"/>
      <family val="2"/>
      <scheme val="minor"/>
    </font>
    <font>
      <sz val="11"/>
      <name val="Calibri"/>
      <family val="2"/>
      <scheme val="minor"/>
    </font>
    <font>
      <sz val="11"/>
      <color rgb="FFFF0000"/>
      <name val="Arial"/>
      <family val="2"/>
    </font>
    <font>
      <b/>
      <sz val="10"/>
      <name val="Arial"/>
      <family val="2"/>
    </font>
    <font>
      <u/>
      <sz val="10"/>
      <color theme="10"/>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sz val="11"/>
      <color indexed="8"/>
      <name val="Calibri"/>
      <family val="2"/>
    </font>
    <font>
      <sz val="10"/>
      <color theme="1"/>
      <name val="Verdana"/>
      <family val="2"/>
    </font>
    <font>
      <sz val="17"/>
      <color theme="0"/>
      <name val="Calibri"/>
      <family val="2"/>
      <scheme val="minor"/>
    </font>
    <font>
      <sz val="11"/>
      <color rgb="FF0B744D"/>
      <name val="Calibri"/>
      <family val="2"/>
      <scheme val="minor"/>
    </font>
    <font>
      <b/>
      <sz val="10"/>
      <color theme="1"/>
      <name val="Verdana"/>
      <family val="2"/>
    </font>
    <font>
      <sz val="42"/>
      <color theme="0"/>
      <name val="Segoe UI"/>
      <family val="2"/>
      <charset val="1"/>
    </font>
    <font>
      <sz val="11"/>
      <color theme="1"/>
      <name val="Calibri"/>
      <family val="2"/>
      <scheme val="major"/>
    </font>
    <font>
      <sz val="13"/>
      <color theme="7" tint="-0.249977111117893"/>
      <name val="Arial"/>
      <family val="2"/>
    </font>
    <font>
      <sz val="9"/>
      <color theme="1"/>
      <name val="Calibri"/>
      <family val="2"/>
      <scheme val="minor"/>
    </font>
  </fonts>
  <fills count="37">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FEB9C"/>
      </patternFill>
    </fill>
    <fill>
      <patternFill patternType="solid">
        <fgColor theme="9"/>
      </patternFill>
    </fill>
    <fill>
      <patternFill patternType="solid">
        <fgColor theme="9" tint="0.79998168889431442"/>
        <bgColor indexed="65"/>
      </patternFill>
    </fill>
    <fill>
      <patternFill patternType="solid">
        <fgColor theme="9" tint="0.79998168889431442"/>
        <bgColor theme="9" tint="0.79998168889431442"/>
      </patternFill>
    </fill>
    <fill>
      <patternFill patternType="solid">
        <fgColor rgb="FF217346"/>
        <bgColor indexed="64"/>
      </patternFill>
    </fill>
    <fill>
      <patternFill patternType="solid">
        <fgColor rgb="FFDBE5F1"/>
        <bgColor indexed="64"/>
      </patternFill>
    </fill>
  </fills>
  <borders count="1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top style="thin">
        <color indexed="64"/>
      </top>
      <bottom style="thin">
        <color indexed="64"/>
      </bottom>
      <diagonal/>
    </border>
    <border>
      <left style="thin">
        <color rgb="FF000000"/>
      </left>
      <right style="thin">
        <color rgb="FF000000"/>
      </right>
      <top style="thin">
        <color indexed="64"/>
      </top>
      <bottom style="medium">
        <color indexed="64"/>
      </bottom>
      <diagonal/>
    </border>
    <border>
      <left/>
      <right style="thin">
        <color rgb="FF000000"/>
      </right>
      <top style="thin">
        <color indexed="64"/>
      </top>
      <bottom style="thin">
        <color indexed="64"/>
      </bottom>
      <diagonal/>
    </border>
    <border>
      <left style="thin">
        <color indexed="64"/>
      </left>
      <right style="thin">
        <color indexed="64"/>
      </right>
      <top style="medium">
        <color indexed="64"/>
      </top>
      <bottom style="thin">
        <color rgb="FF000000"/>
      </bottom>
      <diagonal/>
    </border>
    <border>
      <left style="thin">
        <color indexed="64"/>
      </left>
      <right/>
      <top style="thin">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theme="9" tint="0.39994506668294322"/>
      </top>
      <bottom style="thin">
        <color theme="9" tint="0.39994506668294322"/>
      </bottom>
      <diagonal/>
    </border>
    <border>
      <left/>
      <right style="thin">
        <color theme="9" tint="0.39991454817346722"/>
      </right>
      <top/>
      <bottom style="thin">
        <color theme="9" tint="0.39991454817346722"/>
      </bottom>
      <diagonal/>
    </border>
    <border>
      <left style="thin">
        <color theme="9" tint="0.39994506668294322"/>
      </left>
      <right/>
      <top/>
      <bottom style="thin">
        <color theme="9" tint="0.39991454817346722"/>
      </bottom>
      <diagonal/>
    </border>
  </borders>
  <cellStyleXfs count="87">
    <xf numFmtId="0" fontId="0" fillId="0" borderId="0"/>
    <xf numFmtId="9" fontId="21" fillId="0" borderId="0" applyFont="0" applyFill="0" applyBorder="0" applyAlignment="0" applyProtection="0"/>
    <xf numFmtId="0" fontId="26" fillId="0" borderId="11"/>
    <xf numFmtId="0" fontId="6" fillId="0" borderId="11"/>
    <xf numFmtId="165" fontId="6" fillId="0" borderId="11" applyFont="0" applyFill="0" applyBorder="0" applyAlignment="0" applyProtection="0"/>
    <xf numFmtId="168" fontId="6" fillId="0" borderId="11" applyFont="0" applyFill="0" applyBorder="0" applyAlignment="0" applyProtection="0"/>
    <xf numFmtId="9" fontId="6" fillId="0" borderId="11" applyFont="0" applyFill="0" applyBorder="0" applyAlignment="0" applyProtection="0"/>
    <xf numFmtId="170" fontId="6" fillId="0" borderId="11" applyFont="0" applyFill="0" applyBorder="0" applyAlignment="0" applyProtection="0"/>
    <xf numFmtId="164" fontId="6" fillId="0" borderId="11" applyFont="0" applyFill="0" applyBorder="0" applyAlignment="0" applyProtection="0"/>
    <xf numFmtId="9" fontId="26" fillId="0" borderId="11" applyFont="0" applyFill="0" applyBorder="0" applyAlignment="0" applyProtection="0"/>
    <xf numFmtId="9" fontId="33" fillId="0" borderId="11" applyFont="0" applyFill="0" applyBorder="0" applyAlignment="0" applyProtection="0"/>
    <xf numFmtId="172" fontId="38" fillId="0" borderId="55" applyNumberFormat="0" applyAlignment="0" applyProtection="0">
      <alignment horizontal="right" vertical="center"/>
    </xf>
    <xf numFmtId="172" fontId="38" fillId="0" borderId="56" applyNumberFormat="0" applyAlignment="0" applyProtection="0">
      <alignment horizontal="left" vertical="center" indent="1"/>
    </xf>
    <xf numFmtId="0" fontId="39" fillId="0" borderId="56" applyAlignment="0" applyProtection="0">
      <alignment horizontal="left" vertical="center" indent="1"/>
    </xf>
    <xf numFmtId="0" fontId="40" fillId="23" borderId="11" applyNumberFormat="0" applyAlignment="0" applyProtection="0">
      <alignment horizontal="left" vertical="center" indent="1"/>
    </xf>
    <xf numFmtId="172" fontId="42" fillId="0" borderId="55" applyNumberFormat="0" applyFill="0" applyBorder="0" applyAlignment="0" applyProtection="0">
      <alignment horizontal="right" vertical="center"/>
    </xf>
    <xf numFmtId="0" fontId="34" fillId="0" borderId="11" applyNumberFormat="0" applyFill="0" applyBorder="0" applyAlignment="0" applyProtection="0"/>
    <xf numFmtId="0" fontId="5" fillId="0" borderId="11"/>
    <xf numFmtId="43" fontId="50" fillId="0" borderId="0" applyFont="0" applyFill="0" applyBorder="0" applyAlignment="0" applyProtection="0"/>
    <xf numFmtId="0" fontId="4" fillId="0" borderId="11"/>
    <xf numFmtId="0" fontId="55" fillId="0" borderId="11"/>
    <xf numFmtId="44" fontId="56" fillId="0" borderId="0" applyFont="0" applyFill="0" applyBorder="0" applyAlignment="0" applyProtection="0"/>
    <xf numFmtId="0" fontId="3" fillId="0" borderId="11"/>
    <xf numFmtId="9" fontId="3" fillId="0" borderId="11" applyFont="0" applyFill="0" applyBorder="0" applyAlignment="0" applyProtection="0"/>
    <xf numFmtId="0" fontId="3" fillId="0" borderId="11"/>
    <xf numFmtId="165" fontId="3" fillId="0" borderId="11" applyFont="0" applyFill="0" applyBorder="0" applyAlignment="0" applyProtection="0"/>
    <xf numFmtId="168" fontId="3" fillId="0" borderId="11" applyFont="0" applyFill="0" applyBorder="0" applyAlignment="0" applyProtection="0"/>
    <xf numFmtId="9" fontId="3" fillId="0" borderId="11" applyFont="0" applyFill="0" applyBorder="0" applyAlignment="0" applyProtection="0"/>
    <xf numFmtId="170" fontId="3" fillId="0" borderId="11" applyFont="0" applyFill="0" applyBorder="0" applyAlignment="0" applyProtection="0"/>
    <xf numFmtId="164"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60" fillId="0" borderId="0" applyNumberFormat="0" applyFill="0" applyBorder="0" applyAlignment="0" applyProtection="0"/>
    <xf numFmtId="0" fontId="2" fillId="0" borderId="11"/>
    <xf numFmtId="9" fontId="2" fillId="0" borderId="11" applyFont="0" applyFill="0" applyBorder="0" applyAlignment="0" applyProtection="0"/>
    <xf numFmtId="0" fontId="2" fillId="0" borderId="11"/>
    <xf numFmtId="165" fontId="2" fillId="0" borderId="11" applyFont="0" applyFill="0" applyBorder="0" applyAlignment="0" applyProtection="0"/>
    <xf numFmtId="168" fontId="2" fillId="0" borderId="11" applyFont="0" applyFill="0" applyBorder="0" applyAlignment="0" applyProtection="0"/>
    <xf numFmtId="9" fontId="2" fillId="0" borderId="11" applyFont="0" applyFill="0" applyBorder="0" applyAlignment="0" applyProtection="0"/>
    <xf numFmtId="170" fontId="2" fillId="0" borderId="11" applyFont="0" applyFill="0" applyBorder="0" applyAlignment="0" applyProtection="0"/>
    <xf numFmtId="164"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2" fillId="0" borderId="11"/>
    <xf numFmtId="0" fontId="2" fillId="33" borderId="115" applyNumberFormat="0" applyAlignment="0" applyProtection="0"/>
    <xf numFmtId="49" fontId="73" fillId="0" borderId="11" applyFill="0" applyBorder="0" applyProtection="0">
      <alignment horizontal="left" vertical="center"/>
    </xf>
    <xf numFmtId="0" fontId="7" fillId="34" borderId="116" applyNumberFormat="0" applyFont="0" applyFill="0" applyAlignment="0"/>
    <xf numFmtId="0" fontId="7" fillId="34" borderId="117" applyNumberFormat="0" applyFont="0" applyFill="0" applyAlignment="0"/>
    <xf numFmtId="0" fontId="74" fillId="35" borderId="11" applyNumberFormat="0" applyProtection="0">
      <alignment horizontal="left" wrapText="1" indent="4"/>
    </xf>
    <xf numFmtId="0" fontId="75" fillId="35" borderId="11" applyNumberFormat="0" applyProtection="0">
      <alignment horizontal="left" wrapText="1" indent="4"/>
    </xf>
    <xf numFmtId="0" fontId="70" fillId="32" borderId="11" applyNumberFormat="0" applyBorder="0" applyAlignment="0" applyProtection="0"/>
    <xf numFmtId="16" fontId="65" fillId="0" borderId="11" applyFont="0" applyFill="0" applyBorder="0" applyAlignment="0">
      <alignment horizontal="left"/>
    </xf>
    <xf numFmtId="0" fontId="76" fillId="36" borderId="11" applyNumberFormat="0" applyBorder="0" applyProtection="0">
      <alignment horizontal="center" vertical="center"/>
    </xf>
    <xf numFmtId="168" fontId="2" fillId="0" borderId="11" applyFont="0" applyFill="0" applyBorder="0" applyAlignment="0" applyProtection="0"/>
    <xf numFmtId="170" fontId="2" fillId="0" borderId="11" applyFont="0" applyFill="0" applyBorder="0" applyAlignment="0" applyProtection="0"/>
    <xf numFmtId="41" fontId="2" fillId="0" borderId="11" applyFont="0" applyFill="0" applyBorder="0" applyAlignment="0" applyProtection="0"/>
    <xf numFmtId="168" fontId="33" fillId="0" borderId="11" applyFont="0" applyFill="0" applyBorder="0" applyAlignment="0" applyProtection="0"/>
    <xf numFmtId="165" fontId="2" fillId="0" borderId="11" applyFont="0" applyFill="0" applyBorder="0" applyAlignment="0" applyProtection="0"/>
    <xf numFmtId="164" fontId="2" fillId="0" borderId="11" applyFont="0" applyFill="0" applyBorder="0" applyAlignment="0" applyProtection="0"/>
    <xf numFmtId="177" fontId="2" fillId="0" borderId="11" applyFont="0" applyFill="0" applyBorder="0" applyAlignment="0" applyProtection="0"/>
    <xf numFmtId="179" fontId="26" fillId="0" borderId="11" applyFont="0" applyFill="0" applyBorder="0" applyAlignment="0" applyProtection="0"/>
    <xf numFmtId="178" fontId="2" fillId="0" borderId="11" applyFont="0" applyFill="0" applyBorder="0" applyAlignment="0" applyProtection="0"/>
    <xf numFmtId="177" fontId="72" fillId="0" borderId="11" applyFont="0" applyFill="0" applyBorder="0" applyAlignment="0" applyProtection="0"/>
    <xf numFmtId="176" fontId="7" fillId="0" borderId="11" applyFont="0" applyFill="0" applyBorder="0" applyAlignment="0" applyProtection="0"/>
    <xf numFmtId="0" fontId="69" fillId="31" borderId="11" applyNumberFormat="0" applyBorder="0" applyAlignment="0" applyProtection="0"/>
    <xf numFmtId="0" fontId="26" fillId="0" borderId="11"/>
    <xf numFmtId="0" fontId="7" fillId="0" borderId="11"/>
    <xf numFmtId="0" fontId="33" fillId="0" borderId="11"/>
    <xf numFmtId="0" fontId="33" fillId="0" borderId="11"/>
    <xf numFmtId="0" fontId="26" fillId="0" borderId="11"/>
    <xf numFmtId="9" fontId="2" fillId="0" borderId="11" applyFont="0" applyFill="0" applyBorder="0" applyAlignment="0" applyProtection="0"/>
    <xf numFmtId="0" fontId="75" fillId="0" borderId="11" applyFill="0" applyBorder="0">
      <alignment wrapText="1"/>
    </xf>
    <xf numFmtId="0" fontId="71" fillId="0" borderId="11"/>
    <xf numFmtId="0" fontId="77" fillId="35" borderId="11" applyNumberFormat="0" applyBorder="0" applyProtection="0">
      <alignment horizontal="left" indent="1"/>
    </xf>
    <xf numFmtId="9" fontId="2" fillId="0" borderId="11" applyFont="0" applyFill="0" applyBorder="0" applyAlignment="0" applyProtection="0"/>
    <xf numFmtId="0" fontId="2" fillId="0" borderId="11"/>
    <xf numFmtId="41" fontId="2" fillId="0" borderId="11" applyFont="0" applyFill="0" applyBorder="0" applyAlignment="0" applyProtection="0"/>
    <xf numFmtId="41"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0" fontId="1" fillId="0" borderId="11"/>
  </cellStyleXfs>
  <cellXfs count="992">
    <xf numFmtId="0" fontId="0" fillId="0" borderId="0" xfId="0"/>
    <xf numFmtId="0" fontId="7" fillId="0" borderId="0" xfId="0" applyFont="1"/>
    <xf numFmtId="0" fontId="9" fillId="0" borderId="1" xfId="0" applyFont="1" applyBorder="1" applyAlignment="1">
      <alignment horizontal="center"/>
    </xf>
    <xf numFmtId="166" fontId="11" fillId="0" borderId="1" xfId="0" applyNumberFormat="1" applyFont="1" applyBorder="1" applyAlignment="1">
      <alignment vertical="center"/>
    </xf>
    <xf numFmtId="0" fontId="11" fillId="0" borderId="0" xfId="0" applyFont="1"/>
    <xf numFmtId="0" fontId="9" fillId="0" borderId="0" xfId="0" applyFont="1" applyAlignment="1">
      <alignment horizontal="left"/>
    </xf>
    <xf numFmtId="0" fontId="12"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0" borderId="1" xfId="0" applyFont="1" applyBorder="1" applyAlignment="1">
      <alignment horizontal="center" vertical="center" wrapText="1"/>
    </xf>
    <xf numFmtId="166"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2" fontId="11" fillId="0" borderId="1" xfId="0" applyNumberFormat="1" applyFont="1" applyBorder="1" applyAlignment="1">
      <alignment horizontal="center" vertical="center"/>
    </xf>
    <xf numFmtId="166" fontId="7" fillId="0" borderId="0" xfId="0" applyNumberFormat="1" applyFont="1"/>
    <xf numFmtId="166" fontId="13" fillId="0" borderId="1" xfId="0" applyNumberFormat="1" applyFont="1" applyBorder="1" applyAlignment="1">
      <alignment horizontal="center" vertical="center"/>
    </xf>
    <xf numFmtId="6" fontId="11" fillId="0" borderId="1" xfId="0" applyNumberFormat="1" applyFont="1" applyBorder="1"/>
    <xf numFmtId="0" fontId="11" fillId="0" borderId="0" xfId="0" applyFont="1" applyAlignment="1">
      <alignment vertical="center" textRotation="90" wrapText="1"/>
    </xf>
    <xf numFmtId="0" fontId="11" fillId="0" borderId="0" xfId="0" applyFont="1" applyAlignment="1">
      <alignment horizontal="left" vertical="center" wrapText="1"/>
    </xf>
    <xf numFmtId="9" fontId="11" fillId="7" borderId="1" xfId="0" applyNumberFormat="1" applyFont="1" applyFill="1" applyBorder="1" applyAlignment="1">
      <alignment horizontal="center" vertical="center"/>
    </xf>
    <xf numFmtId="0" fontId="13" fillId="7" borderId="1" xfId="0" applyFont="1" applyFill="1" applyBorder="1" applyAlignment="1">
      <alignment horizontal="center" vertical="center"/>
    </xf>
    <xf numFmtId="167" fontId="11" fillId="0" borderId="1" xfId="0" applyNumberFormat="1" applyFont="1" applyBorder="1" applyAlignment="1">
      <alignment horizontal="center" vertical="center"/>
    </xf>
    <xf numFmtId="167" fontId="13" fillId="0" borderId="1" xfId="0" applyNumberFormat="1" applyFont="1" applyBorder="1" applyAlignment="1">
      <alignment horizontal="center" vertical="center"/>
    </xf>
    <xf numFmtId="166" fontId="13" fillId="0" borderId="1" xfId="0" applyNumberFormat="1" applyFont="1" applyBorder="1" applyAlignment="1">
      <alignment vertical="center"/>
    </xf>
    <xf numFmtId="9" fontId="11" fillId="0" borderId="1" xfId="0" applyNumberFormat="1" applyFont="1" applyBorder="1" applyAlignment="1">
      <alignment horizontal="center" vertical="center"/>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5" xfId="0" applyFont="1" applyFill="1" applyBorder="1" applyAlignment="1">
      <alignment vertical="center"/>
    </xf>
    <xf numFmtId="0" fontId="14" fillId="8" borderId="7" xfId="0" applyFont="1" applyFill="1" applyBorder="1" applyAlignment="1">
      <alignment horizontal="center" vertical="center"/>
    </xf>
    <xf numFmtId="0" fontId="14" fillId="8" borderId="7" xfId="0" applyFont="1" applyFill="1" applyBorder="1" applyAlignment="1">
      <alignment vertical="center"/>
    </xf>
    <xf numFmtId="0" fontId="14" fillId="8" borderId="8" xfId="0" applyFont="1" applyFill="1" applyBorder="1" applyAlignment="1">
      <alignment vertical="center"/>
    </xf>
    <xf numFmtId="0" fontId="14" fillId="8" borderId="6" xfId="0" applyFont="1" applyFill="1" applyBorder="1" applyAlignment="1">
      <alignment vertical="center"/>
    </xf>
    <xf numFmtId="0" fontId="17" fillId="2" borderId="9" xfId="0" applyFont="1" applyFill="1" applyBorder="1" applyAlignment="1">
      <alignment horizontal="left" vertical="center"/>
    </xf>
    <xf numFmtId="0" fontId="17" fillId="2" borderId="10" xfId="0" applyFont="1" applyFill="1" applyBorder="1" applyAlignment="1">
      <alignment horizontal="left" vertical="center"/>
    </xf>
    <xf numFmtId="0" fontId="17" fillId="8" borderId="9" xfId="0" applyFont="1" applyFill="1" applyBorder="1" applyAlignment="1">
      <alignment horizontal="center" vertical="center"/>
    </xf>
    <xf numFmtId="0" fontId="14" fillId="8" borderId="10" xfId="0" applyFont="1" applyFill="1" applyBorder="1" applyAlignment="1">
      <alignment vertical="center"/>
    </xf>
    <xf numFmtId="0" fontId="17" fillId="2" borderId="17" xfId="0" applyFont="1" applyFill="1" applyBorder="1" applyAlignment="1">
      <alignment vertical="center"/>
    </xf>
    <xf numFmtId="0" fontId="14" fillId="8" borderId="1" xfId="0" applyFont="1" applyFill="1" applyBorder="1" applyAlignment="1">
      <alignment vertical="center"/>
    </xf>
    <xf numFmtId="0" fontId="14" fillId="8" borderId="21" xfId="0" applyFont="1" applyFill="1" applyBorder="1" applyAlignment="1">
      <alignment horizontal="center" vertical="center"/>
    </xf>
    <xf numFmtId="0" fontId="17" fillId="0" borderId="0" xfId="0" applyFont="1" applyAlignment="1">
      <alignment vertical="center" wrapText="1"/>
    </xf>
    <xf numFmtId="0" fontId="14" fillId="8" borderId="6" xfId="0" applyFont="1" applyFill="1" applyBorder="1" applyAlignment="1">
      <alignment vertical="center" wrapText="1"/>
    </xf>
    <xf numFmtId="0" fontId="17" fillId="8" borderId="1" xfId="0" applyFont="1" applyFill="1" applyBorder="1" applyAlignment="1">
      <alignment vertical="center" wrapText="1"/>
    </xf>
    <xf numFmtId="0" fontId="17" fillId="8" borderId="1" xfId="0" applyFont="1" applyFill="1" applyBorder="1" applyAlignment="1">
      <alignment horizontal="center" vertical="center" wrapText="1"/>
    </xf>
    <xf numFmtId="0" fontId="14" fillId="8" borderId="1" xfId="0" applyFont="1" applyFill="1" applyBorder="1" applyAlignment="1">
      <alignment vertical="center" wrapText="1"/>
    </xf>
    <xf numFmtId="14" fontId="14" fillId="8" borderId="1" xfId="0" applyNumberFormat="1" applyFont="1" applyFill="1" applyBorder="1" applyAlignment="1">
      <alignment vertical="center" wrapText="1"/>
    </xf>
    <xf numFmtId="0" fontId="14" fillId="8"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8" borderId="22" xfId="0" applyFont="1" applyFill="1" applyBorder="1" applyAlignment="1">
      <alignment vertical="center"/>
    </xf>
    <xf numFmtId="0" fontId="17" fillId="8" borderId="23" xfId="0" applyFont="1" applyFill="1" applyBorder="1" applyAlignment="1">
      <alignment horizontal="center" vertical="center" wrapText="1"/>
    </xf>
    <xf numFmtId="0" fontId="17" fillId="8" borderId="7" xfId="0" applyFont="1" applyFill="1" applyBorder="1" applyAlignment="1">
      <alignment horizontal="right" vertical="center"/>
    </xf>
    <xf numFmtId="0" fontId="14" fillId="8" borderId="8" xfId="0" applyFont="1" applyFill="1" applyBorder="1" applyAlignment="1">
      <alignment horizontal="center" vertical="center"/>
    </xf>
    <xf numFmtId="0" fontId="17" fillId="2" borderId="1" xfId="0" applyFont="1" applyFill="1" applyBorder="1" applyAlignment="1">
      <alignment horizontal="center" vertical="center"/>
    </xf>
    <xf numFmtId="0" fontId="22" fillId="0" borderId="0" xfId="0" applyFont="1"/>
    <xf numFmtId="0" fontId="10" fillId="0" borderId="23" xfId="0" applyFont="1" applyBorder="1"/>
    <xf numFmtId="0" fontId="13" fillId="14" borderId="1" xfId="0" applyFont="1" applyFill="1" applyBorder="1" applyAlignment="1">
      <alignment horizontal="center" wrapText="1"/>
    </xf>
    <xf numFmtId="0" fontId="13" fillId="14" borderId="1" xfId="0" applyFont="1" applyFill="1" applyBorder="1" applyAlignment="1">
      <alignment horizontal="center" vertical="center" wrapText="1"/>
    </xf>
    <xf numFmtId="0" fontId="13" fillId="14" borderId="1" xfId="0" applyFont="1" applyFill="1" applyBorder="1" applyAlignment="1">
      <alignment horizontal="center" vertical="center"/>
    </xf>
    <xf numFmtId="0" fontId="13" fillId="15" borderId="1" xfId="0" applyFont="1" applyFill="1" applyBorder="1" applyAlignment="1">
      <alignment horizontal="center" vertical="center" wrapText="1"/>
    </xf>
    <xf numFmtId="0" fontId="13" fillId="16" borderId="1" xfId="0" applyFont="1" applyFill="1" applyBorder="1" applyAlignment="1">
      <alignment horizontal="center" wrapText="1"/>
    </xf>
    <xf numFmtId="0" fontId="13" fillId="16" borderId="1" xfId="0" applyFont="1" applyFill="1" applyBorder="1" applyAlignment="1">
      <alignment horizontal="center" vertical="center" wrapText="1"/>
    </xf>
    <xf numFmtId="0" fontId="13" fillId="16" borderId="1" xfId="0" applyFont="1" applyFill="1" applyBorder="1" applyAlignment="1">
      <alignment horizontal="center" vertical="center"/>
    </xf>
    <xf numFmtId="0" fontId="13" fillId="17" borderId="1" xfId="0" applyFont="1" applyFill="1" applyBorder="1" applyAlignment="1">
      <alignment horizontal="center" wrapText="1"/>
    </xf>
    <xf numFmtId="0" fontId="13" fillId="17" borderId="1" xfId="0" applyFont="1" applyFill="1" applyBorder="1" applyAlignment="1">
      <alignment horizontal="center" vertical="center" wrapText="1"/>
    </xf>
    <xf numFmtId="0" fontId="13" fillId="17" borderId="1" xfId="0" applyFont="1" applyFill="1" applyBorder="1" applyAlignment="1">
      <alignment horizontal="center" vertical="center"/>
    </xf>
    <xf numFmtId="0" fontId="13" fillId="18" borderId="1" xfId="0" applyFont="1" applyFill="1" applyBorder="1" applyAlignment="1">
      <alignment horizontal="center" wrapText="1"/>
    </xf>
    <xf numFmtId="0" fontId="13" fillId="18" borderId="1" xfId="0" applyFont="1" applyFill="1" applyBorder="1" applyAlignment="1">
      <alignment horizontal="center" vertical="center" wrapText="1"/>
    </xf>
    <xf numFmtId="0" fontId="13" fillId="18" borderId="1" xfId="0" applyFont="1" applyFill="1" applyBorder="1" applyAlignment="1">
      <alignment horizontal="center" vertical="center"/>
    </xf>
    <xf numFmtId="0" fontId="29" fillId="0" borderId="11" xfId="3" applyFont="1" applyAlignment="1">
      <alignment vertical="center"/>
    </xf>
    <xf numFmtId="0" fontId="28" fillId="19" borderId="11" xfId="2" applyFont="1" applyFill="1" applyAlignment="1">
      <alignment vertical="center" wrapText="1"/>
    </xf>
    <xf numFmtId="0" fontId="30" fillId="19" borderId="11" xfId="2" applyFont="1" applyFill="1" applyAlignment="1">
      <alignment vertical="center" wrapText="1"/>
    </xf>
    <xf numFmtId="0" fontId="27" fillId="19" borderId="11" xfId="2" applyFont="1" applyFill="1" applyAlignment="1">
      <alignment vertical="center" wrapText="1"/>
    </xf>
    <xf numFmtId="0" fontId="28" fillId="19" borderId="33" xfId="2" applyFont="1" applyFill="1" applyBorder="1" applyAlignment="1">
      <alignment vertical="center" wrapText="1"/>
    </xf>
    <xf numFmtId="0" fontId="28" fillId="0" borderId="33" xfId="2" applyFont="1" applyBorder="1" applyAlignment="1">
      <alignment vertical="center" wrapText="1"/>
    </xf>
    <xf numFmtId="0" fontId="28" fillId="0" borderId="11" xfId="2" applyFont="1" applyAlignment="1">
      <alignment vertical="center" wrapText="1"/>
    </xf>
    <xf numFmtId="0" fontId="28" fillId="0" borderId="11" xfId="2" applyFont="1" applyAlignment="1">
      <alignment horizontal="center" vertical="center" wrapText="1"/>
    </xf>
    <xf numFmtId="0" fontId="31" fillId="0" borderId="11" xfId="3" applyFont="1" applyAlignment="1">
      <alignment horizontal="center" vertical="center"/>
    </xf>
    <xf numFmtId="0" fontId="29" fillId="0" borderId="11" xfId="3" applyFont="1" applyAlignment="1">
      <alignment horizontal="center" vertical="center"/>
    </xf>
    <xf numFmtId="0" fontId="28" fillId="19" borderId="33" xfId="2" applyFont="1" applyFill="1" applyBorder="1" applyAlignment="1">
      <alignment horizontal="center" vertical="center" wrapText="1"/>
    </xf>
    <xf numFmtId="0" fontId="32" fillId="19" borderId="11" xfId="2" applyFont="1" applyFill="1" applyAlignment="1">
      <alignment horizontal="center" vertical="center" wrapText="1"/>
    </xf>
    <xf numFmtId="0" fontId="28" fillId="19" borderId="11" xfId="2" applyFont="1" applyFill="1" applyAlignment="1">
      <alignment horizontal="center" vertical="center" wrapText="1"/>
    </xf>
    <xf numFmtId="0" fontId="32" fillId="0" borderId="11" xfId="2" applyFont="1" applyAlignment="1">
      <alignment horizontal="center" vertical="center" wrapText="1"/>
    </xf>
    <xf numFmtId="0" fontId="28" fillId="21" borderId="11" xfId="2" applyFont="1" applyFill="1" applyAlignment="1">
      <alignment vertical="center" wrapText="1"/>
    </xf>
    <xf numFmtId="0" fontId="28" fillId="20" borderId="28" xfId="2" applyFont="1" applyFill="1" applyBorder="1" applyAlignment="1">
      <alignment horizontal="center" vertical="center" wrapText="1"/>
    </xf>
    <xf numFmtId="0" fontId="28" fillId="20" borderId="29" xfId="2" applyFont="1" applyFill="1" applyBorder="1" applyAlignment="1">
      <alignment horizontal="center" vertical="center" wrapText="1"/>
    </xf>
    <xf numFmtId="169" fontId="29" fillId="0" borderId="34" xfId="5" applyNumberFormat="1" applyFont="1" applyBorder="1" applyAlignment="1">
      <alignment vertical="center"/>
    </xf>
    <xf numFmtId="169" fontId="29" fillId="0" borderId="35" xfId="5" applyNumberFormat="1" applyFont="1" applyBorder="1" applyAlignment="1">
      <alignment vertical="center"/>
    </xf>
    <xf numFmtId="0" fontId="28" fillId="20" borderId="46" xfId="2" applyFont="1" applyFill="1" applyBorder="1" applyAlignment="1">
      <alignment vertical="center" wrapText="1"/>
    </xf>
    <xf numFmtId="169" fontId="29" fillId="0" borderId="47" xfId="5" applyNumberFormat="1" applyFont="1" applyBorder="1" applyAlignment="1">
      <alignment vertical="center"/>
    </xf>
    <xf numFmtId="169" fontId="29" fillId="0" borderId="49" xfId="5" applyNumberFormat="1" applyFont="1" applyBorder="1" applyAlignment="1">
      <alignment vertical="center"/>
    </xf>
    <xf numFmtId="0" fontId="28" fillId="20" borderId="37" xfId="2" applyFont="1" applyFill="1" applyBorder="1" applyAlignment="1">
      <alignment vertical="center" wrapText="1"/>
    </xf>
    <xf numFmtId="169" fontId="29" fillId="0" borderId="38" xfId="5" applyNumberFormat="1" applyFont="1" applyBorder="1" applyAlignment="1">
      <alignment vertical="center"/>
    </xf>
    <xf numFmtId="0" fontId="29" fillId="0" borderId="11" xfId="3" applyFont="1"/>
    <xf numFmtId="0" fontId="28" fillId="22" borderId="27" xfId="2" applyFont="1" applyFill="1" applyBorder="1" applyAlignment="1">
      <alignment vertical="center" wrapText="1"/>
    </xf>
    <xf numFmtId="169" fontId="29" fillId="0" borderId="39" xfId="5" applyNumberFormat="1" applyFont="1" applyBorder="1" applyAlignment="1">
      <alignment vertical="center"/>
    </xf>
    <xf numFmtId="0" fontId="19" fillId="0" borderId="11" xfId="3" applyFont="1" applyAlignment="1">
      <alignment vertical="center"/>
    </xf>
    <xf numFmtId="0" fontId="29" fillId="0" borderId="11" xfId="3" applyFont="1" applyAlignment="1">
      <alignment horizontal="center" vertical="center" wrapText="1"/>
    </xf>
    <xf numFmtId="0" fontId="37" fillId="0" borderId="11" xfId="3" applyFont="1" applyAlignment="1">
      <alignment vertical="center"/>
    </xf>
    <xf numFmtId="0" fontId="35" fillId="0" borderId="51" xfId="3" applyFont="1" applyBorder="1" applyAlignment="1">
      <alignment horizontal="center" vertical="center"/>
    </xf>
    <xf numFmtId="0" fontId="35" fillId="0" borderId="33" xfId="3" applyFont="1" applyBorder="1" applyAlignment="1">
      <alignment horizontal="center" vertical="center"/>
    </xf>
    <xf numFmtId="0" fontId="35" fillId="0" borderId="52" xfId="3" applyFont="1" applyBorder="1" applyAlignment="1">
      <alignment horizontal="center" vertical="center"/>
    </xf>
    <xf numFmtId="0" fontId="35" fillId="0" borderId="36" xfId="3" applyFont="1" applyBorder="1" applyAlignment="1">
      <alignment horizontal="center" vertical="center"/>
    </xf>
    <xf numFmtId="0" fontId="35" fillId="0" borderId="53" xfId="3" applyFont="1" applyBorder="1" applyAlignment="1">
      <alignment horizontal="center" vertical="center"/>
    </xf>
    <xf numFmtId="0" fontId="46" fillId="20" borderId="53" xfId="3" applyFont="1" applyFill="1" applyBorder="1" applyAlignment="1">
      <alignment horizontal="center" vertical="center" wrapText="1"/>
    </xf>
    <xf numFmtId="0" fontId="46" fillId="20" borderId="36" xfId="3" applyFont="1" applyFill="1" applyBorder="1" applyAlignment="1">
      <alignment horizontal="center" vertical="center" wrapText="1"/>
    </xf>
    <xf numFmtId="0" fontId="46" fillId="20" borderId="51" xfId="3" applyFont="1" applyFill="1" applyBorder="1" applyAlignment="1">
      <alignment horizontal="center" vertical="center" wrapText="1"/>
    </xf>
    <xf numFmtId="0" fontId="46" fillId="20" borderId="30" xfId="3" applyFont="1" applyFill="1" applyBorder="1" applyAlignment="1">
      <alignment horizontal="center" vertical="center" wrapText="1"/>
    </xf>
    <xf numFmtId="0" fontId="46" fillId="20" borderId="32" xfId="3" applyFont="1" applyFill="1" applyBorder="1" applyAlignment="1">
      <alignment horizontal="center" vertical="center" wrapText="1"/>
    </xf>
    <xf numFmtId="0" fontId="46" fillId="20" borderId="47" xfId="2" applyFont="1" applyFill="1" applyBorder="1" applyAlignment="1">
      <alignment horizontal="center" vertical="center" wrapText="1"/>
    </xf>
    <xf numFmtId="0" fontId="46" fillId="20" borderId="47" xfId="0" applyFont="1" applyFill="1" applyBorder="1" applyAlignment="1">
      <alignment horizontal="center" vertical="center"/>
    </xf>
    <xf numFmtId="10" fontId="46" fillId="20" borderId="47" xfId="3" applyNumberFormat="1" applyFont="1" applyFill="1" applyBorder="1" applyAlignment="1">
      <alignment horizontal="center" vertical="center"/>
    </xf>
    <xf numFmtId="9" fontId="46" fillId="20" borderId="47" xfId="3" applyNumberFormat="1" applyFont="1" applyFill="1" applyBorder="1" applyAlignment="1">
      <alignment horizontal="center" vertical="center"/>
    </xf>
    <xf numFmtId="9" fontId="46" fillId="24" borderId="47" xfId="0" applyNumberFormat="1" applyFont="1" applyFill="1" applyBorder="1" applyAlignment="1">
      <alignment horizontal="center" vertical="center"/>
    </xf>
    <xf numFmtId="9" fontId="46" fillId="20" borderId="47" xfId="0" applyNumberFormat="1" applyFont="1" applyFill="1" applyBorder="1" applyAlignment="1">
      <alignment horizontal="center"/>
    </xf>
    <xf numFmtId="9" fontId="36" fillId="19" borderId="47" xfId="0" applyNumberFormat="1" applyFont="1" applyFill="1" applyBorder="1" applyAlignment="1">
      <alignment horizontal="center"/>
    </xf>
    <xf numFmtId="10" fontId="46" fillId="20" borderId="47" xfId="0" applyNumberFormat="1" applyFont="1" applyFill="1" applyBorder="1" applyAlignment="1">
      <alignment horizontal="center" vertical="center"/>
    </xf>
    <xf numFmtId="9" fontId="29" fillId="0" borderId="49" xfId="1" applyFont="1" applyBorder="1" applyAlignment="1">
      <alignment vertical="center"/>
    </xf>
    <xf numFmtId="0" fontId="28" fillId="20" borderId="51" xfId="2" applyFont="1" applyFill="1" applyBorder="1" applyAlignment="1">
      <alignment vertical="center" wrapText="1"/>
    </xf>
    <xf numFmtId="0" fontId="28" fillId="20" borderId="37" xfId="2" applyFont="1" applyFill="1" applyBorder="1" applyAlignment="1">
      <alignment horizontal="center" vertical="center" wrapText="1"/>
    </xf>
    <xf numFmtId="0" fontId="28" fillId="20" borderId="38" xfId="2" applyFont="1" applyFill="1" applyBorder="1" applyAlignment="1">
      <alignment horizontal="center" vertical="center" wrapText="1"/>
    </xf>
    <xf numFmtId="15" fontId="29" fillId="0" borderId="64" xfId="0" applyNumberFormat="1" applyFont="1" applyBorder="1" applyAlignment="1">
      <alignment horizontal="center" vertical="center" wrapText="1"/>
    </xf>
    <xf numFmtId="15" fontId="29" fillId="0" borderId="46" xfId="0" applyNumberFormat="1" applyFont="1" applyBorder="1" applyAlignment="1">
      <alignment horizontal="center" vertical="center" wrapText="1"/>
    </xf>
    <xf numFmtId="0" fontId="29" fillId="0" borderId="47" xfId="0" applyFont="1" applyBorder="1" applyAlignment="1">
      <alignment horizontal="center" vertical="center" wrapText="1"/>
    </xf>
    <xf numFmtId="14" fontId="29" fillId="0" borderId="46" xfId="0" applyNumberFormat="1" applyFont="1" applyBorder="1" applyAlignment="1">
      <alignment horizontal="center" vertical="center" wrapText="1"/>
    </xf>
    <xf numFmtId="0" fontId="29" fillId="0" borderId="46" xfId="0" applyFont="1" applyBorder="1" applyAlignment="1">
      <alignment horizontal="center" vertical="center" wrapText="1"/>
    </xf>
    <xf numFmtId="0" fontId="29" fillId="0" borderId="46" xfId="0" applyFont="1" applyBorder="1" applyAlignment="1">
      <alignment horizontal="center" vertical="center"/>
    </xf>
    <xf numFmtId="0" fontId="29" fillId="0" borderId="47" xfId="0" applyFont="1" applyBorder="1" applyAlignment="1">
      <alignment horizontal="center" vertical="center"/>
    </xf>
    <xf numFmtId="0" fontId="29" fillId="0" borderId="46" xfId="0" applyFont="1" applyBorder="1" applyAlignment="1">
      <alignment horizontal="center"/>
    </xf>
    <xf numFmtId="0" fontId="29" fillId="0" borderId="47" xfId="0" applyFont="1" applyBorder="1" applyAlignment="1">
      <alignment horizontal="center"/>
    </xf>
    <xf numFmtId="0" fontId="29" fillId="0" borderId="46" xfId="0" applyFont="1" applyBorder="1"/>
    <xf numFmtId="0" fontId="29" fillId="0" borderId="47" xfId="0" applyFont="1" applyBorder="1"/>
    <xf numFmtId="0" fontId="29" fillId="0" borderId="37" xfId="0" applyFont="1" applyBorder="1"/>
    <xf numFmtId="0" fontId="29" fillId="0" borderId="38" xfId="0" applyFont="1" applyBorder="1"/>
    <xf numFmtId="0" fontId="29" fillId="0" borderId="47" xfId="0" applyFont="1" applyBorder="1" applyAlignment="1">
      <alignment vertical="center" wrapText="1"/>
    </xf>
    <xf numFmtId="0" fontId="29" fillId="0" borderId="47" xfId="0" applyFont="1" applyBorder="1" applyAlignment="1">
      <alignment vertical="top" wrapText="1"/>
    </xf>
    <xf numFmtId="0" fontId="29" fillId="0" borderId="47" xfId="0" applyFont="1" applyBorder="1" applyAlignment="1">
      <alignment vertical="center"/>
    </xf>
    <xf numFmtId="0" fontId="46" fillId="0" borderId="64" xfId="3" applyFont="1" applyBorder="1" applyAlignment="1">
      <alignment horizontal="center" vertical="center" wrapText="1"/>
    </xf>
    <xf numFmtId="0" fontId="29" fillId="19" borderId="33" xfId="3" applyFont="1" applyFill="1" applyBorder="1" applyAlignment="1">
      <alignment vertical="center"/>
    </xf>
    <xf numFmtId="0" fontId="29" fillId="19" borderId="11" xfId="3" applyFont="1" applyFill="1" applyAlignment="1">
      <alignment vertical="center"/>
    </xf>
    <xf numFmtId="0" fontId="28" fillId="19" borderId="40" xfId="2" applyFont="1" applyFill="1" applyBorder="1" applyAlignment="1">
      <alignment horizontal="center" vertical="center" wrapText="1"/>
    </xf>
    <xf numFmtId="0" fontId="27" fillId="0" borderId="0" xfId="0" applyFont="1" applyAlignment="1">
      <alignment vertical="center"/>
    </xf>
    <xf numFmtId="0" fontId="27" fillId="0" borderId="33" xfId="2" applyFont="1" applyBorder="1" applyAlignment="1">
      <alignment horizontal="center" vertical="center" wrapText="1"/>
    </xf>
    <xf numFmtId="0" fontId="28" fillId="0" borderId="11" xfId="2" applyFont="1" applyAlignment="1">
      <alignment horizontal="center" vertical="center"/>
    </xf>
    <xf numFmtId="0" fontId="49" fillId="0" borderId="11" xfId="0" applyFont="1" applyBorder="1" applyAlignment="1">
      <alignment horizontal="left" vertical="center" wrapText="1"/>
    </xf>
    <xf numFmtId="0" fontId="28" fillId="0" borderId="51" xfId="0" applyFont="1" applyBorder="1" applyAlignment="1">
      <alignment horizontal="left" vertical="center" wrapText="1"/>
    </xf>
    <xf numFmtId="0" fontId="36" fillId="0" borderId="51" xfId="3" applyFont="1" applyBorder="1" applyAlignment="1">
      <alignment horizontal="center" vertical="center"/>
    </xf>
    <xf numFmtId="9" fontId="35" fillId="0" borderId="51" xfId="3" applyNumberFormat="1" applyFont="1" applyBorder="1" applyAlignment="1">
      <alignment horizontal="center" vertical="center"/>
    </xf>
    <xf numFmtId="0" fontId="28" fillId="0" borderId="51" xfId="2" applyFont="1" applyBorder="1" applyAlignment="1">
      <alignment horizontal="center" vertical="center" wrapText="1"/>
    </xf>
    <xf numFmtId="0" fontId="29" fillId="0" borderId="51" xfId="3" applyFont="1" applyBorder="1" applyAlignment="1">
      <alignment horizontal="center" vertical="center"/>
    </xf>
    <xf numFmtId="0" fontId="29" fillId="0" borderId="52" xfId="3" applyFont="1" applyBorder="1" applyAlignment="1">
      <alignment horizontal="center" vertical="center"/>
    </xf>
    <xf numFmtId="0" fontId="29" fillId="0" borderId="53" xfId="3" applyFont="1" applyBorder="1" applyAlignment="1">
      <alignment horizontal="center" vertical="center"/>
    </xf>
    <xf numFmtId="0" fontId="4" fillId="0" borderId="0" xfId="0" applyFont="1"/>
    <xf numFmtId="0" fontId="46" fillId="16" borderId="47" xfId="3" applyFont="1" applyFill="1" applyBorder="1" applyAlignment="1">
      <alignment horizontal="center" vertical="center"/>
    </xf>
    <xf numFmtId="0" fontId="28" fillId="0" borderId="11" xfId="0" applyFont="1" applyBorder="1" applyAlignment="1">
      <alignment horizontal="left" vertical="center" wrapText="1"/>
    </xf>
    <xf numFmtId="0" fontId="29" fillId="25" borderId="11" xfId="3" applyFont="1" applyFill="1" applyAlignment="1">
      <alignment vertical="center"/>
    </xf>
    <xf numFmtId="0" fontId="28" fillId="25" borderId="11" xfId="2" applyFont="1" applyFill="1" applyAlignment="1">
      <alignment vertical="center" wrapText="1"/>
    </xf>
    <xf numFmtId="0" fontId="29" fillId="25" borderId="11" xfId="3" applyFont="1" applyFill="1"/>
    <xf numFmtId="0" fontId="27" fillId="25" borderId="0" xfId="0" applyFont="1" applyFill="1" applyAlignment="1">
      <alignment vertical="center"/>
    </xf>
    <xf numFmtId="0" fontId="28" fillId="25" borderId="11" xfId="0" applyFont="1" applyFill="1" applyBorder="1" applyAlignment="1">
      <alignment horizontal="left" vertical="center" wrapText="1"/>
    </xf>
    <xf numFmtId="0" fontId="28" fillId="25" borderId="11" xfId="0" applyFont="1" applyFill="1" applyBorder="1" applyAlignment="1">
      <alignment horizontal="center" vertical="center" wrapText="1"/>
    </xf>
    <xf numFmtId="0" fontId="28" fillId="25" borderId="11" xfId="2" applyFont="1" applyFill="1" applyAlignment="1">
      <alignment horizontal="center" vertical="center"/>
    </xf>
    <xf numFmtId="0" fontId="4" fillId="0" borderId="11" xfId="19"/>
    <xf numFmtId="0" fontId="4" fillId="0" borderId="11" xfId="19" applyAlignment="1">
      <alignment horizontal="center"/>
    </xf>
    <xf numFmtId="0" fontId="4" fillId="25" borderId="11" xfId="19" applyFill="1"/>
    <xf numFmtId="0" fontId="27" fillId="25" borderId="33" xfId="2" applyFont="1" applyFill="1" applyBorder="1" applyAlignment="1">
      <alignment horizontal="center" vertical="center" wrapText="1"/>
    </xf>
    <xf numFmtId="0" fontId="49" fillId="25" borderId="11" xfId="0" applyFont="1" applyFill="1" applyBorder="1" applyAlignment="1">
      <alignment horizontal="left" vertical="center" wrapText="1"/>
    </xf>
    <xf numFmtId="0" fontId="29" fillId="0" borderId="37" xfId="3" applyFont="1" applyBorder="1" applyAlignment="1">
      <alignment vertical="center"/>
    </xf>
    <xf numFmtId="0" fontId="29" fillId="0" borderId="38" xfId="3" applyFont="1" applyBorder="1" applyAlignment="1">
      <alignment vertical="center"/>
    </xf>
    <xf numFmtId="0" fontId="29" fillId="0" borderId="69" xfId="3" applyFont="1" applyBorder="1" applyAlignment="1">
      <alignment vertical="center" wrapText="1"/>
    </xf>
    <xf numFmtId="169" fontId="29" fillId="0" borderId="69" xfId="5" applyNumberFormat="1" applyFont="1" applyBorder="1" applyAlignment="1">
      <alignment vertical="center"/>
    </xf>
    <xf numFmtId="169" fontId="29" fillId="0" borderId="70" xfId="5" applyNumberFormat="1" applyFont="1" applyBorder="1" applyAlignment="1">
      <alignment vertical="center"/>
    </xf>
    <xf numFmtId="43" fontId="53" fillId="20" borderId="80" xfId="18" applyFont="1" applyFill="1" applyBorder="1" applyAlignment="1">
      <alignment horizontal="center" vertical="center" wrapText="1"/>
    </xf>
    <xf numFmtId="43" fontId="53" fillId="20" borderId="82" xfId="18" applyFont="1" applyFill="1" applyBorder="1" applyAlignment="1">
      <alignment horizontal="center" vertical="center" wrapText="1"/>
    </xf>
    <xf numFmtId="43" fontId="53" fillId="20" borderId="83" xfId="18" applyFont="1" applyFill="1" applyBorder="1" applyAlignment="1">
      <alignment horizontal="center" vertical="center" wrapText="1"/>
    </xf>
    <xf numFmtId="169" fontId="29" fillId="0" borderId="64" xfId="5" applyNumberFormat="1" applyFont="1" applyBorder="1" applyAlignment="1">
      <alignment vertical="center"/>
    </xf>
    <xf numFmtId="169" fontId="29" fillId="0" borderId="46" xfId="5" applyNumberFormat="1" applyFont="1" applyBorder="1" applyAlignment="1">
      <alignment vertical="center"/>
    </xf>
    <xf numFmtId="0" fontId="29" fillId="19" borderId="11" xfId="3" applyFont="1" applyFill="1"/>
    <xf numFmtId="0" fontId="27" fillId="19" borderId="0" xfId="0" applyFont="1" applyFill="1" applyAlignment="1">
      <alignment vertical="center"/>
    </xf>
    <xf numFmtId="0" fontId="29" fillId="19" borderId="11" xfId="3" applyFont="1" applyFill="1" applyAlignment="1">
      <alignment horizontal="center" vertical="center" wrapText="1"/>
    </xf>
    <xf numFmtId="0" fontId="28" fillId="20" borderId="30" xfId="3" applyFont="1" applyFill="1" applyBorder="1" applyAlignment="1">
      <alignment horizontal="center" vertical="center" wrapText="1"/>
    </xf>
    <xf numFmtId="0" fontId="28" fillId="20" borderId="32" xfId="3" applyFont="1" applyFill="1" applyBorder="1" applyAlignment="1">
      <alignment horizontal="center" vertical="center" wrapText="1"/>
    </xf>
    <xf numFmtId="0" fontId="28" fillId="20" borderId="36" xfId="3" applyFont="1" applyFill="1" applyBorder="1" applyAlignment="1">
      <alignment horizontal="center" vertical="center" wrapText="1"/>
    </xf>
    <xf numFmtId="0" fontId="28" fillId="20" borderId="51" xfId="3" applyFont="1" applyFill="1" applyBorder="1" applyAlignment="1">
      <alignment horizontal="center" vertical="center" wrapText="1"/>
    </xf>
    <xf numFmtId="0" fontId="28" fillId="16" borderId="51" xfId="3" applyFont="1" applyFill="1" applyBorder="1" applyAlignment="1">
      <alignment horizontal="center" vertical="center" wrapText="1"/>
    </xf>
    <xf numFmtId="0" fontId="27" fillId="19" borderId="45" xfId="2" applyFont="1" applyFill="1" applyBorder="1" applyAlignment="1">
      <alignment vertical="center" wrapText="1"/>
    </xf>
    <xf numFmtId="0" fontId="51" fillId="0" borderId="11" xfId="2" applyFont="1" applyAlignment="1">
      <alignment vertical="center" wrapText="1"/>
    </xf>
    <xf numFmtId="0" fontId="51" fillId="0" borderId="51" xfId="0" applyFont="1" applyBorder="1" applyAlignment="1">
      <alignment horizontal="center" vertical="center"/>
    </xf>
    <xf numFmtId="0" fontId="51" fillId="0" borderId="51" xfId="0" applyFont="1" applyBorder="1" applyAlignment="1">
      <alignment vertical="center"/>
    </xf>
    <xf numFmtId="0" fontId="51" fillId="0" borderId="51" xfId="2" applyFont="1" applyBorder="1" applyAlignment="1">
      <alignment horizontal="center" wrapText="1"/>
    </xf>
    <xf numFmtId="0" fontId="51" fillId="0" borderId="51" xfId="2" applyFont="1" applyBorder="1" applyAlignment="1">
      <alignment horizontal="center" vertical="center" wrapText="1"/>
    </xf>
    <xf numFmtId="0" fontId="46" fillId="0" borderId="37" xfId="3" applyFont="1" applyBorder="1" applyAlignment="1">
      <alignment horizontal="center" vertical="center" wrapText="1"/>
    </xf>
    <xf numFmtId="0" fontId="46" fillId="0" borderId="77" xfId="3" applyFont="1" applyBorder="1" applyAlignment="1">
      <alignment horizontal="center" vertical="center" wrapText="1"/>
    </xf>
    <xf numFmtId="0" fontId="46" fillId="0" borderId="78" xfId="3" applyFont="1" applyBorder="1" applyAlignment="1">
      <alignment horizontal="center" vertical="center" wrapText="1"/>
    </xf>
    <xf numFmtId="0" fontId="46" fillId="0" borderId="75" xfId="3" applyFont="1" applyBorder="1" applyAlignment="1">
      <alignment horizontal="center" vertical="center" wrapText="1"/>
    </xf>
    <xf numFmtId="0" fontId="46" fillId="0" borderId="66" xfId="3" applyFont="1" applyBorder="1" applyAlignment="1">
      <alignment horizontal="center" vertical="center" wrapText="1"/>
    </xf>
    <xf numFmtId="0" fontId="46" fillId="0" borderId="68" xfId="3" applyFont="1" applyBorder="1" applyAlignment="1">
      <alignment horizontal="center" vertical="center" wrapText="1"/>
    </xf>
    <xf numFmtId="0" fontId="28" fillId="20" borderId="84" xfId="3" applyFont="1" applyFill="1" applyBorder="1" applyAlignment="1">
      <alignment horizontal="center" vertical="center" wrapText="1"/>
    </xf>
    <xf numFmtId="0" fontId="27" fillId="25" borderId="11" xfId="0" applyFont="1" applyFill="1" applyBorder="1" applyAlignment="1">
      <alignment vertical="center"/>
    </xf>
    <xf numFmtId="0" fontId="4" fillId="0" borderId="47" xfId="19" applyBorder="1" applyAlignment="1">
      <alignment vertical="center"/>
    </xf>
    <xf numFmtId="0" fontId="27" fillId="20" borderId="51" xfId="2" applyFont="1" applyFill="1" applyBorder="1" applyAlignment="1">
      <alignment vertical="center" wrapText="1"/>
    </xf>
    <xf numFmtId="0" fontId="27" fillId="0" borderId="51" xfId="2" applyFont="1" applyBorder="1" applyAlignment="1">
      <alignment horizontal="center" wrapText="1"/>
    </xf>
    <xf numFmtId="0" fontId="27" fillId="20" borderId="51" xfId="0" applyFont="1" applyFill="1" applyBorder="1" applyAlignment="1">
      <alignment vertical="center"/>
    </xf>
    <xf numFmtId="0" fontId="27" fillId="0" borderId="41" xfId="0" applyFont="1" applyBorder="1" applyAlignment="1">
      <alignment vertical="center"/>
    </xf>
    <xf numFmtId="0" fontId="28" fillId="20" borderId="53" xfId="3" applyFont="1" applyFill="1" applyBorder="1" applyAlignment="1">
      <alignment horizontal="center" vertical="center" wrapText="1"/>
    </xf>
    <xf numFmtId="0" fontId="19" fillId="20" borderId="53" xfId="3" applyFont="1" applyFill="1" applyBorder="1" applyAlignment="1">
      <alignment vertical="center" wrapText="1"/>
    </xf>
    <xf numFmtId="0" fontId="29" fillId="0" borderId="32" xfId="3" applyFont="1" applyBorder="1" applyAlignment="1">
      <alignment vertical="center" wrapText="1"/>
    </xf>
    <xf numFmtId="0" fontId="19" fillId="0" borderId="58" xfId="3" applyFont="1" applyBorder="1" applyAlignment="1">
      <alignment horizontal="center" vertical="center" wrapText="1"/>
    </xf>
    <xf numFmtId="0" fontId="19" fillId="0" borderId="59" xfId="3" applyFont="1" applyBorder="1" applyAlignment="1">
      <alignment horizontal="center" vertical="center" wrapText="1"/>
    </xf>
    <xf numFmtId="0" fontId="19" fillId="0" borderId="60" xfId="3" applyFont="1" applyBorder="1" applyAlignment="1">
      <alignment horizontal="center" vertical="center" wrapText="1"/>
    </xf>
    <xf numFmtId="0" fontId="19" fillId="20" borderId="53" xfId="3" applyFont="1" applyFill="1" applyBorder="1" applyAlignment="1">
      <alignment horizontal="center" vertical="center" wrapText="1"/>
    </xf>
    <xf numFmtId="0" fontId="29" fillId="0" borderId="54" xfId="3" applyFont="1" applyBorder="1" applyAlignment="1">
      <alignment horizontal="center" vertical="center" wrapText="1"/>
    </xf>
    <xf numFmtId="0" fontId="29" fillId="0" borderId="44" xfId="3" applyFont="1" applyBorder="1" applyAlignment="1">
      <alignment horizontal="center" vertical="center" wrapText="1"/>
    </xf>
    <xf numFmtId="0" fontId="27" fillId="0" borderId="51" xfId="0" applyFont="1" applyBorder="1" applyAlignment="1">
      <alignment horizontal="left" vertical="center" wrapText="1"/>
    </xf>
    <xf numFmtId="0" fontId="52" fillId="20" borderId="51" xfId="2" applyFont="1" applyFill="1" applyBorder="1" applyAlignment="1">
      <alignment vertical="center" wrapText="1"/>
    </xf>
    <xf numFmtId="0" fontId="52" fillId="20" borderId="51" xfId="0" applyFont="1" applyFill="1" applyBorder="1" applyAlignment="1">
      <alignment vertical="center"/>
    </xf>
    <xf numFmtId="0" fontId="28" fillId="0" borderId="51" xfId="0" applyFont="1" applyBorder="1" applyAlignment="1">
      <alignment horizontal="center" vertical="center"/>
    </xf>
    <xf numFmtId="0" fontId="28" fillId="0" borderId="51" xfId="2" applyFont="1" applyBorder="1" applyAlignment="1">
      <alignment horizontal="center" wrapText="1"/>
    </xf>
    <xf numFmtId="0" fontId="19" fillId="0" borderId="51" xfId="3" applyFont="1" applyBorder="1" applyAlignment="1">
      <alignment vertical="center"/>
    </xf>
    <xf numFmtId="0" fontId="27" fillId="20" borderId="51" xfId="2" applyFont="1" applyFill="1" applyBorder="1" applyAlignment="1">
      <alignment horizontal="center" vertical="center" wrapText="1"/>
    </xf>
    <xf numFmtId="0" fontId="27" fillId="0" borderId="33" xfId="0" applyFont="1" applyBorder="1" applyAlignment="1">
      <alignment horizontal="center" vertical="center"/>
    </xf>
    <xf numFmtId="0" fontId="27" fillId="0" borderId="11" xfId="0" applyFont="1" applyBorder="1" applyAlignment="1">
      <alignment horizontal="center" vertical="center"/>
    </xf>
    <xf numFmtId="0" fontId="27" fillId="25" borderId="0" xfId="0" applyFont="1" applyFill="1" applyAlignment="1">
      <alignment horizontal="center" vertical="center"/>
    </xf>
    <xf numFmtId="0" fontId="54" fillId="0" borderId="11" xfId="20" applyFont="1" applyAlignment="1">
      <alignment horizontal="left" vertical="top"/>
    </xf>
    <xf numFmtId="0" fontId="54" fillId="27" borderId="11" xfId="20" applyFont="1" applyFill="1" applyAlignment="1">
      <alignment horizontal="left" vertical="top" wrapText="1"/>
    </xf>
    <xf numFmtId="0" fontId="54" fillId="27" borderId="11" xfId="20" applyFont="1" applyFill="1" applyAlignment="1">
      <alignment horizontal="left" vertical="top"/>
    </xf>
    <xf numFmtId="0" fontId="54" fillId="0" borderId="11" xfId="20" applyFont="1" applyAlignment="1">
      <alignment horizontal="left" vertical="top" wrapText="1"/>
    </xf>
    <xf numFmtId="0" fontId="28" fillId="0" borderId="11" xfId="0" applyFont="1" applyBorder="1" applyAlignment="1">
      <alignment vertical="center" wrapText="1"/>
    </xf>
    <xf numFmtId="0" fontId="46" fillId="0" borderId="65" xfId="3" applyFont="1" applyBorder="1" applyAlignment="1">
      <alignment horizontal="center" vertical="center" wrapText="1"/>
    </xf>
    <xf numFmtId="0" fontId="46" fillId="0" borderId="86" xfId="3" applyFont="1" applyBorder="1" applyAlignment="1">
      <alignment horizontal="center" vertical="center" wrapText="1"/>
    </xf>
    <xf numFmtId="43" fontId="46" fillId="20" borderId="47" xfId="18" applyFont="1" applyFill="1" applyBorder="1" applyAlignment="1">
      <alignment horizontal="center"/>
    </xf>
    <xf numFmtId="43" fontId="46" fillId="24" borderId="47" xfId="18" applyFont="1" applyFill="1" applyBorder="1" applyAlignment="1">
      <alignment horizontal="center" vertical="center"/>
    </xf>
    <xf numFmtId="0" fontId="46" fillId="0" borderId="72" xfId="3" applyFont="1" applyBorder="1" applyAlignment="1">
      <alignment horizontal="center" vertical="center" wrapText="1"/>
    </xf>
    <xf numFmtId="0" fontId="46" fillId="0" borderId="88" xfId="3" applyFont="1" applyBorder="1" applyAlignment="1">
      <alignment horizontal="center" vertical="center" wrapText="1"/>
    </xf>
    <xf numFmtId="0" fontId="46" fillId="0" borderId="89" xfId="3" applyFont="1" applyBorder="1" applyAlignment="1">
      <alignment horizontal="center" vertical="center" wrapText="1"/>
    </xf>
    <xf numFmtId="0" fontId="29" fillId="0" borderId="39" xfId="3" applyFont="1" applyBorder="1" applyAlignment="1">
      <alignment vertical="center"/>
    </xf>
    <xf numFmtId="0" fontId="46" fillId="19" borderId="11" xfId="3" applyFont="1" applyFill="1" applyAlignment="1">
      <alignment horizontal="center" vertical="center" wrapText="1"/>
    </xf>
    <xf numFmtId="0" fontId="46" fillId="0" borderId="38" xfId="3" applyFont="1" applyBorder="1" applyAlignment="1">
      <alignment horizontal="center" vertical="center" wrapText="1"/>
    </xf>
    <xf numFmtId="0" fontId="46" fillId="0" borderId="39" xfId="3" applyFont="1" applyBorder="1" applyAlignment="1">
      <alignment horizontal="center" vertical="center" wrapText="1"/>
    </xf>
    <xf numFmtId="0" fontId="41" fillId="0" borderId="47" xfId="3" applyFont="1" applyBorder="1" applyAlignment="1">
      <alignment horizontal="left" vertical="center" wrapText="1"/>
    </xf>
    <xf numFmtId="0" fontId="28" fillId="28" borderId="47" xfId="3" applyFont="1" applyFill="1" applyBorder="1" applyAlignment="1">
      <alignment horizontal="center" vertical="center" wrapText="1"/>
    </xf>
    <xf numFmtId="2" fontId="35" fillId="0" borderId="51" xfId="3" applyNumberFormat="1" applyFont="1" applyBorder="1" applyAlignment="1">
      <alignment horizontal="center" vertical="center"/>
    </xf>
    <xf numFmtId="1" fontId="35" fillId="0" borderId="51" xfId="3" applyNumberFormat="1" applyFont="1" applyBorder="1" applyAlignment="1">
      <alignment horizontal="center" vertical="center"/>
    </xf>
    <xf numFmtId="2" fontId="36" fillId="0" borderId="51" xfId="3" applyNumberFormat="1" applyFont="1" applyBorder="1" applyAlignment="1">
      <alignment horizontal="center" vertical="center"/>
    </xf>
    <xf numFmtId="2" fontId="29" fillId="0" borderId="72" xfId="3" applyNumberFormat="1" applyFont="1" applyBorder="1" applyAlignment="1">
      <alignment horizontal="center" vertical="center" wrapText="1"/>
    </xf>
    <xf numFmtId="2" fontId="29" fillId="0" borderId="71" xfId="3" applyNumberFormat="1" applyFont="1" applyBorder="1" applyAlignment="1">
      <alignment horizontal="center" vertical="center" wrapText="1"/>
    </xf>
    <xf numFmtId="2" fontId="19" fillId="0" borderId="73" xfId="3" applyNumberFormat="1" applyFont="1" applyBorder="1" applyAlignment="1">
      <alignment horizontal="center" vertical="center" wrapText="1"/>
    </xf>
    <xf numFmtId="9" fontId="29" fillId="0" borderId="72" xfId="1" applyFont="1" applyBorder="1" applyAlignment="1">
      <alignment horizontal="center" vertical="center" wrapText="1"/>
    </xf>
    <xf numFmtId="9" fontId="29" fillId="0" borderId="71" xfId="1" applyFont="1" applyBorder="1" applyAlignment="1">
      <alignment horizontal="center" vertical="center" wrapText="1"/>
    </xf>
    <xf numFmtId="9" fontId="19" fillId="0" borderId="73" xfId="1" applyFont="1" applyBorder="1" applyAlignment="1">
      <alignment horizontal="center" vertical="center" wrapText="1"/>
    </xf>
    <xf numFmtId="9" fontId="29" fillId="0" borderId="54" xfId="1" applyFont="1" applyBorder="1" applyAlignment="1">
      <alignment horizontal="center" vertical="center" wrapText="1"/>
    </xf>
    <xf numFmtId="9" fontId="29" fillId="0" borderId="51" xfId="3" applyNumberFormat="1" applyFont="1" applyBorder="1" applyAlignment="1">
      <alignment horizontal="center" vertical="center"/>
    </xf>
    <xf numFmtId="0" fontId="29" fillId="0" borderId="47" xfId="3" applyFont="1" applyBorder="1" applyAlignment="1">
      <alignment vertical="center" wrapText="1"/>
    </xf>
    <xf numFmtId="0" fontId="29" fillId="0" borderId="38" xfId="3" applyFont="1" applyBorder="1" applyAlignment="1">
      <alignment vertical="center" wrapText="1"/>
    </xf>
    <xf numFmtId="1" fontId="36" fillId="0" borderId="51" xfId="3" applyNumberFormat="1" applyFont="1" applyBorder="1" applyAlignment="1">
      <alignment horizontal="center" vertical="center"/>
    </xf>
    <xf numFmtId="10" fontId="36" fillId="19" borderId="47" xfId="0" applyNumberFormat="1" applyFont="1" applyFill="1" applyBorder="1" applyAlignment="1">
      <alignment horizontal="center"/>
    </xf>
    <xf numFmtId="1" fontId="35" fillId="19" borderId="51" xfId="3" applyNumberFormat="1" applyFont="1" applyFill="1" applyBorder="1" applyAlignment="1">
      <alignment horizontal="center" vertical="center"/>
    </xf>
    <xf numFmtId="1" fontId="36" fillId="19" borderId="51" xfId="3" applyNumberFormat="1" applyFont="1" applyFill="1" applyBorder="1" applyAlignment="1">
      <alignment horizontal="center" vertical="center"/>
    </xf>
    <xf numFmtId="0" fontId="14" fillId="8" borderId="11" xfId="0" applyFont="1" applyFill="1" applyBorder="1" applyAlignment="1">
      <alignment vertical="center"/>
    </xf>
    <xf numFmtId="0" fontId="14" fillId="8" borderId="26" xfId="0" applyFont="1" applyFill="1" applyBorder="1" applyAlignment="1">
      <alignment horizontal="center" vertical="center" wrapText="1"/>
    </xf>
    <xf numFmtId="0" fontId="16" fillId="2" borderId="14" xfId="0" applyFont="1" applyFill="1" applyBorder="1" applyAlignment="1">
      <alignment horizontal="center" vertical="center"/>
    </xf>
    <xf numFmtId="0" fontId="16" fillId="2" borderId="11" xfId="0" applyFont="1" applyFill="1" applyBorder="1" applyAlignment="1">
      <alignment horizontal="center" vertical="center"/>
    </xf>
    <xf numFmtId="0" fontId="17" fillId="8" borderId="11" xfId="0" applyFont="1" applyFill="1" applyBorder="1" applyAlignment="1">
      <alignment horizontal="left" vertical="center"/>
    </xf>
    <xf numFmtId="0" fontId="17" fillId="8" borderId="13" xfId="0" applyFont="1" applyFill="1" applyBorder="1" applyAlignment="1">
      <alignment horizontal="left" vertical="center"/>
    </xf>
    <xf numFmtId="0" fontId="17" fillId="2" borderId="11" xfId="0" applyFont="1" applyFill="1" applyBorder="1" applyAlignment="1">
      <alignment horizontal="center" vertical="center"/>
    </xf>
    <xf numFmtId="0" fontId="14" fillId="8" borderId="19" xfId="0" applyFont="1" applyFill="1" applyBorder="1" applyAlignment="1">
      <alignment vertical="center"/>
    </xf>
    <xf numFmtId="0" fontId="14" fillId="8" borderId="13" xfId="0" applyFont="1" applyFill="1" applyBorder="1" applyAlignment="1">
      <alignment vertical="center"/>
    </xf>
    <xf numFmtId="0" fontId="14" fillId="2" borderId="13" xfId="0" applyFont="1" applyFill="1" applyBorder="1" applyAlignment="1">
      <alignment vertical="center"/>
    </xf>
    <xf numFmtId="0" fontId="14" fillId="8" borderId="11" xfId="0" applyFont="1" applyFill="1" applyBorder="1" applyAlignment="1">
      <alignment horizontal="center" vertical="center"/>
    </xf>
    <xf numFmtId="0" fontId="17" fillId="2" borderId="11" xfId="0" applyFont="1" applyFill="1" applyBorder="1" applyAlignment="1">
      <alignment horizontal="left" vertical="center"/>
    </xf>
    <xf numFmtId="0" fontId="17" fillId="8" borderId="13" xfId="0" applyFont="1" applyFill="1" applyBorder="1" applyAlignment="1">
      <alignment vertical="center"/>
    </xf>
    <xf numFmtId="0" fontId="17" fillId="8" borderId="11" xfId="0" applyFont="1" applyFill="1" applyBorder="1" applyAlignment="1">
      <alignment vertical="center"/>
    </xf>
    <xf numFmtId="0" fontId="17" fillId="2" borderId="11" xfId="0" applyFont="1" applyFill="1" applyBorder="1" applyAlignment="1">
      <alignment vertical="center"/>
    </xf>
    <xf numFmtId="0" fontId="14" fillId="8" borderId="11" xfId="0" applyFont="1" applyFill="1" applyBorder="1" applyAlignment="1">
      <alignment horizontal="left" vertical="center"/>
    </xf>
    <xf numFmtId="0" fontId="14" fillId="8" borderId="13" xfId="0" applyFont="1" applyFill="1" applyBorder="1" applyAlignment="1">
      <alignment horizontal="center" vertical="center"/>
    </xf>
    <xf numFmtId="0" fontId="17" fillId="8" borderId="24" xfId="0" applyFont="1" applyFill="1" applyBorder="1" applyAlignment="1">
      <alignment vertical="center"/>
    </xf>
    <xf numFmtId="0" fontId="17" fillId="8" borderId="24" xfId="0" applyFont="1" applyFill="1" applyBorder="1" applyAlignment="1">
      <alignment horizontal="left" vertical="center"/>
    </xf>
    <xf numFmtId="0" fontId="14" fillId="8" borderId="24" xfId="0" applyFont="1" applyFill="1" applyBorder="1" applyAlignment="1">
      <alignment vertical="center"/>
    </xf>
    <xf numFmtId="0" fontId="17" fillId="8" borderId="11" xfId="0" applyFont="1" applyFill="1" applyBorder="1" applyAlignment="1">
      <alignment horizontal="right" vertical="center"/>
    </xf>
    <xf numFmtId="0" fontId="16" fillId="8" borderId="11" xfId="0" applyFont="1" applyFill="1" applyBorder="1" applyAlignment="1">
      <alignment vertical="center"/>
    </xf>
    <xf numFmtId="0" fontId="17" fillId="2" borderId="13" xfId="0" applyFont="1" applyFill="1" applyBorder="1" applyAlignment="1">
      <alignment vertical="center"/>
    </xf>
    <xf numFmtId="0" fontId="17" fillId="2" borderId="11" xfId="0" applyFont="1" applyFill="1" applyBorder="1" applyAlignment="1">
      <alignment vertical="center" wrapText="1"/>
    </xf>
    <xf numFmtId="0" fontId="14" fillId="2" borderId="11" xfId="0" applyFont="1" applyFill="1" applyBorder="1" applyAlignment="1">
      <alignment vertical="center"/>
    </xf>
    <xf numFmtId="0" fontId="14" fillId="2" borderId="24" xfId="0" applyFont="1" applyFill="1" applyBorder="1" applyAlignment="1">
      <alignment vertical="center"/>
    </xf>
    <xf numFmtId="0" fontId="14" fillId="8" borderId="26" xfId="0" applyFont="1" applyFill="1" applyBorder="1" applyAlignment="1">
      <alignment vertical="center"/>
    </xf>
    <xf numFmtId="0" fontId="14" fillId="8" borderId="25" xfId="0" applyFont="1" applyFill="1" applyBorder="1" applyAlignment="1">
      <alignment vertical="center"/>
    </xf>
    <xf numFmtId="0" fontId="17" fillId="8" borderId="11" xfId="0" applyFont="1" applyFill="1" applyBorder="1" applyAlignment="1">
      <alignment horizontal="center" vertical="center" wrapText="1"/>
    </xf>
    <xf numFmtId="0" fontId="17" fillId="8" borderId="11" xfId="0" applyFont="1" applyFill="1" applyBorder="1" applyAlignment="1">
      <alignment horizontal="left" vertical="center" wrapText="1"/>
    </xf>
    <xf numFmtId="0" fontId="17" fillId="8" borderId="11" xfId="0" applyFont="1" applyFill="1" applyBorder="1" applyAlignment="1">
      <alignment horizontal="right" vertical="center" wrapText="1"/>
    </xf>
    <xf numFmtId="0" fontId="19" fillId="0" borderId="11" xfId="3" applyFont="1" applyAlignment="1">
      <alignment horizontal="center" vertical="center" wrapText="1"/>
    </xf>
    <xf numFmtId="0" fontId="14" fillId="6" borderId="11" xfId="0" applyFont="1" applyFill="1" applyBorder="1" applyAlignment="1">
      <alignment vertical="center"/>
    </xf>
    <xf numFmtId="0" fontId="20" fillId="8" borderId="11" xfId="0" applyFont="1" applyFill="1" applyBorder="1" applyAlignment="1">
      <alignment vertical="center"/>
    </xf>
    <xf numFmtId="0" fontId="28" fillId="20" borderId="90" xfId="2" applyFont="1" applyFill="1" applyBorder="1" applyAlignment="1">
      <alignment horizontal="center" vertical="center" wrapText="1"/>
    </xf>
    <xf numFmtId="0" fontId="28" fillId="20" borderId="91" xfId="2" applyFont="1" applyFill="1" applyBorder="1" applyAlignment="1">
      <alignment horizontal="center" vertical="center" wrapText="1"/>
    </xf>
    <xf numFmtId="0" fontId="28" fillId="20" borderId="30" xfId="2" applyFont="1" applyFill="1" applyBorder="1" applyAlignment="1">
      <alignment vertical="center" wrapText="1"/>
    </xf>
    <xf numFmtId="0" fontId="28" fillId="20" borderId="32" xfId="2" applyFont="1" applyFill="1" applyBorder="1" applyAlignment="1">
      <alignment vertical="center" wrapText="1"/>
    </xf>
    <xf numFmtId="169" fontId="29" fillId="0" borderId="1" xfId="5" applyNumberFormat="1" applyFont="1" applyBorder="1" applyAlignment="1">
      <alignment vertical="center"/>
    </xf>
    <xf numFmtId="169" fontId="29" fillId="0" borderId="48" xfId="5" applyNumberFormat="1" applyFont="1" applyBorder="1" applyAlignment="1">
      <alignment vertical="center"/>
    </xf>
    <xf numFmtId="169" fontId="29" fillId="0" borderId="92" xfId="5" applyNumberFormat="1" applyFont="1" applyBorder="1" applyAlignment="1">
      <alignment vertical="center"/>
    </xf>
    <xf numFmtId="0" fontId="19" fillId="0" borderId="51" xfId="3" applyFont="1" applyBorder="1" applyAlignment="1">
      <alignment vertical="center" wrapText="1"/>
    </xf>
    <xf numFmtId="0" fontId="28" fillId="0" borderId="51" xfId="0" applyFont="1" applyBorder="1" applyAlignment="1">
      <alignment horizontal="center" vertical="center" wrapText="1"/>
    </xf>
    <xf numFmtId="0" fontId="28" fillId="20" borderId="54" xfId="3" applyFont="1" applyFill="1" applyBorder="1" applyAlignment="1">
      <alignment horizontal="center" vertical="center" wrapText="1"/>
    </xf>
    <xf numFmtId="43" fontId="58" fillId="20" borderId="83" xfId="18" applyFont="1" applyFill="1" applyBorder="1" applyAlignment="1">
      <alignment horizontal="center" vertical="center" wrapText="1"/>
    </xf>
    <xf numFmtId="43" fontId="58" fillId="20" borderId="80" xfId="18" applyFont="1" applyFill="1" applyBorder="1" applyAlignment="1">
      <alignment horizontal="center" vertical="center" wrapText="1"/>
    </xf>
    <xf numFmtId="43" fontId="58" fillId="20" borderId="82" xfId="18" applyFont="1" applyFill="1" applyBorder="1" applyAlignment="1">
      <alignment horizontal="center" vertical="center" wrapText="1"/>
    </xf>
    <xf numFmtId="0" fontId="41" fillId="0" borderId="75" xfId="3" applyFont="1" applyBorder="1" applyAlignment="1">
      <alignment horizontal="center" vertical="center" wrapText="1"/>
    </xf>
    <xf numFmtId="0" fontId="41" fillId="0" borderId="77" xfId="3" applyFont="1" applyBorder="1" applyAlignment="1">
      <alignment horizontal="center" vertical="center" wrapText="1"/>
    </xf>
    <xf numFmtId="0" fontId="41" fillId="0" borderId="64" xfId="3" applyFont="1" applyBorder="1" applyAlignment="1">
      <alignment horizontal="center" vertical="center" wrapText="1"/>
    </xf>
    <xf numFmtId="0" fontId="41" fillId="0" borderId="1" xfId="3" applyFont="1" applyBorder="1" applyAlignment="1">
      <alignment horizontal="center" vertical="center" wrapText="1"/>
    </xf>
    <xf numFmtId="0" fontId="41" fillId="0" borderId="87" xfId="3" applyFont="1" applyBorder="1" applyAlignment="1">
      <alignment horizontal="center" vertical="center" wrapText="1"/>
    </xf>
    <xf numFmtId="0" fontId="46" fillId="0" borderId="96" xfId="3" applyFont="1" applyBorder="1" applyAlignment="1">
      <alignment horizontal="center" vertical="center" wrapText="1"/>
    </xf>
    <xf numFmtId="0" fontId="46" fillId="0" borderId="97" xfId="3" applyFont="1" applyBorder="1" applyAlignment="1">
      <alignment horizontal="center" vertical="center" wrapText="1"/>
    </xf>
    <xf numFmtId="0" fontId="41" fillId="0" borderId="2" xfId="3" applyFont="1" applyBorder="1" applyAlignment="1">
      <alignment horizontal="center" vertical="center" wrapText="1"/>
    </xf>
    <xf numFmtId="0" fontId="41" fillId="0" borderId="98" xfId="3" applyFont="1" applyBorder="1" applyAlignment="1">
      <alignment horizontal="left" vertical="center" wrapText="1"/>
    </xf>
    <xf numFmtId="0" fontId="41" fillId="0" borderId="99" xfId="3" applyFont="1" applyBorder="1" applyAlignment="1">
      <alignment horizontal="left" vertical="center" wrapText="1"/>
    </xf>
    <xf numFmtId="0" fontId="41" fillId="0" borderId="100" xfId="3" applyFont="1" applyBorder="1" applyAlignment="1">
      <alignment horizontal="left" vertical="center" wrapText="1"/>
    </xf>
    <xf numFmtId="0" fontId="46" fillId="0" borderId="101" xfId="3" applyFont="1" applyBorder="1" applyAlignment="1">
      <alignment horizontal="center" vertical="center" wrapText="1"/>
    </xf>
    <xf numFmtId="0" fontId="41" fillId="0" borderId="102" xfId="3" applyFont="1" applyBorder="1" applyAlignment="1">
      <alignment horizontal="center" vertical="center" wrapText="1"/>
    </xf>
    <xf numFmtId="0" fontId="41" fillId="0" borderId="23" xfId="3" applyFont="1" applyBorder="1" applyAlignment="1">
      <alignment horizontal="center" vertical="center" wrapText="1"/>
    </xf>
    <xf numFmtId="0" fontId="41" fillId="0" borderId="8" xfId="3" applyFont="1" applyBorder="1" applyAlignment="1">
      <alignment horizontal="center" vertical="center" wrapText="1"/>
    </xf>
    <xf numFmtId="0" fontId="41" fillId="0" borderId="76" xfId="3" applyFont="1" applyBorder="1" applyAlignment="1">
      <alignment horizontal="center" vertical="center" wrapText="1"/>
    </xf>
    <xf numFmtId="0" fontId="41" fillId="0" borderId="22" xfId="3" applyFont="1" applyBorder="1" applyAlignment="1">
      <alignment horizontal="center" vertical="center" wrapText="1"/>
    </xf>
    <xf numFmtId="0" fontId="41" fillId="0" borderId="27" xfId="3" applyFont="1" applyBorder="1" applyAlignment="1">
      <alignment horizontal="center" vertical="center" wrapText="1"/>
    </xf>
    <xf numFmtId="0" fontId="41" fillId="0" borderId="5" xfId="3" applyFont="1" applyBorder="1" applyAlignment="1">
      <alignment horizontal="center" vertical="center" wrapText="1"/>
    </xf>
    <xf numFmtId="0" fontId="46" fillId="0" borderId="106" xfId="3" applyFont="1" applyBorder="1" applyAlignment="1">
      <alignment horizontal="center" vertical="center" wrapText="1"/>
    </xf>
    <xf numFmtId="173" fontId="41" fillId="0" borderId="103" xfId="21" applyNumberFormat="1" applyFont="1" applyBorder="1" applyAlignment="1">
      <alignment horizontal="center" vertical="center" wrapText="1"/>
    </xf>
    <xf numFmtId="173" fontId="41" fillId="0" borderId="104" xfId="21" applyNumberFormat="1" applyFont="1" applyBorder="1" applyAlignment="1">
      <alignment horizontal="center" vertical="center" wrapText="1"/>
    </xf>
    <xf numFmtId="173" fontId="41" fillId="0" borderId="105" xfId="21" applyNumberFormat="1" applyFont="1" applyBorder="1" applyAlignment="1">
      <alignment horizontal="center" vertical="center" wrapText="1"/>
    </xf>
    <xf numFmtId="173" fontId="46" fillId="0" borderId="101" xfId="21" applyNumberFormat="1" applyFont="1" applyBorder="1" applyAlignment="1">
      <alignment horizontal="center" vertical="center" wrapText="1"/>
    </xf>
    <xf numFmtId="0" fontId="41" fillId="0" borderId="43" xfId="3" applyFont="1" applyBorder="1" applyAlignment="1">
      <alignment horizontal="center" vertical="center" wrapText="1"/>
    </xf>
    <xf numFmtId="0" fontId="41" fillId="0" borderId="12" xfId="3" applyFont="1" applyBorder="1" applyAlignment="1">
      <alignment horizontal="center" vertical="center" wrapText="1"/>
    </xf>
    <xf numFmtId="0" fontId="41" fillId="0" borderId="7" xfId="3" applyFont="1" applyBorder="1" applyAlignment="1">
      <alignment horizontal="center" vertical="center" wrapText="1"/>
    </xf>
    <xf numFmtId="0" fontId="46" fillId="0" borderId="107" xfId="3" applyFont="1" applyBorder="1" applyAlignment="1">
      <alignment horizontal="center" vertical="center" wrapText="1"/>
    </xf>
    <xf numFmtId="0" fontId="35" fillId="19" borderId="11" xfId="3" applyFont="1" applyFill="1" applyAlignment="1">
      <alignment vertical="center"/>
    </xf>
    <xf numFmtId="0" fontId="35" fillId="0" borderId="11" xfId="3" applyFont="1" applyAlignment="1">
      <alignment vertical="center"/>
    </xf>
    <xf numFmtId="0" fontId="41" fillId="0" borderId="47" xfId="3" applyFont="1" applyBorder="1" applyAlignment="1">
      <alignment vertical="center" wrapText="1"/>
    </xf>
    <xf numFmtId="0" fontId="46" fillId="0" borderId="47" xfId="3" applyFont="1" applyBorder="1" applyAlignment="1">
      <alignment vertical="center" wrapText="1"/>
    </xf>
    <xf numFmtId="0" fontId="36" fillId="0" borderId="47" xfId="3" applyFont="1" applyBorder="1" applyAlignment="1">
      <alignment vertical="center"/>
    </xf>
    <xf numFmtId="174" fontId="35" fillId="0" borderId="51" xfId="18" applyNumberFormat="1" applyFont="1" applyBorder="1" applyAlignment="1">
      <alignment horizontal="center" vertical="center"/>
    </xf>
    <xf numFmtId="174" fontId="36" fillId="0" borderId="51" xfId="18" applyNumberFormat="1" applyFont="1" applyBorder="1" applyAlignment="1">
      <alignment horizontal="center" vertical="center"/>
    </xf>
    <xf numFmtId="0" fontId="41" fillId="0" borderId="47" xfId="24" applyFont="1" applyBorder="1" applyAlignment="1">
      <alignment vertical="center" wrapText="1"/>
    </xf>
    <xf numFmtId="0" fontId="36" fillId="0" borderId="47" xfId="24" applyFont="1" applyBorder="1" applyAlignment="1">
      <alignment vertical="center"/>
    </xf>
    <xf numFmtId="0" fontId="36" fillId="25" borderId="47" xfId="24" applyFont="1" applyFill="1" applyBorder="1" applyAlignment="1">
      <alignment vertical="center"/>
    </xf>
    <xf numFmtId="169" fontId="59" fillId="0" borderId="47" xfId="5" applyNumberFormat="1" applyFont="1" applyBorder="1" applyAlignment="1">
      <alignment vertical="center"/>
    </xf>
    <xf numFmtId="169" fontId="59" fillId="0" borderId="69" xfId="5" applyNumberFormat="1" applyFont="1" applyBorder="1" applyAlignment="1">
      <alignment vertical="center"/>
    </xf>
    <xf numFmtId="169" fontId="59" fillId="0" borderId="34" xfId="5" applyNumberFormat="1" applyFont="1" applyBorder="1" applyAlignment="1">
      <alignment vertical="center"/>
    </xf>
    <xf numFmtId="169" fontId="59" fillId="0" borderId="35" xfId="5" applyNumberFormat="1" applyFont="1" applyBorder="1" applyAlignment="1">
      <alignment vertical="center"/>
    </xf>
    <xf numFmtId="9" fontId="59" fillId="0" borderId="49" xfId="1" applyFont="1" applyBorder="1" applyAlignment="1">
      <alignment vertical="center"/>
    </xf>
    <xf numFmtId="169" fontId="59" fillId="0" borderId="71" xfId="5" applyNumberFormat="1" applyFont="1" applyBorder="1" applyAlignment="1">
      <alignment vertical="center"/>
    </xf>
    <xf numFmtId="169" fontId="59" fillId="0" borderId="48" xfId="5" applyNumberFormat="1" applyFont="1" applyBorder="1" applyAlignment="1">
      <alignment vertical="center"/>
    </xf>
    <xf numFmtId="169" fontId="59" fillId="0" borderId="92" xfId="5" applyNumberFormat="1" applyFont="1" applyBorder="1" applyAlignment="1">
      <alignment vertical="center"/>
    </xf>
    <xf numFmtId="0" fontId="59" fillId="0" borderId="47" xfId="3" applyFont="1" applyBorder="1" applyAlignment="1">
      <alignment vertical="center"/>
    </xf>
    <xf numFmtId="169" fontId="59" fillId="0" borderId="50" xfId="5" applyNumberFormat="1" applyFont="1" applyBorder="1" applyAlignment="1">
      <alignment vertical="center"/>
    </xf>
    <xf numFmtId="169" fontId="59" fillId="0" borderId="38" xfId="5" applyNumberFormat="1" applyFont="1" applyBorder="1" applyAlignment="1">
      <alignment vertical="center"/>
    </xf>
    <xf numFmtId="9" fontId="59" fillId="0" borderId="39" xfId="1" applyFont="1" applyBorder="1" applyAlignment="1">
      <alignment vertical="center"/>
    </xf>
    <xf numFmtId="0" fontId="29" fillId="19" borderId="44" xfId="3" applyFont="1" applyFill="1" applyBorder="1" applyAlignment="1">
      <alignment horizontal="left" vertical="center" wrapText="1"/>
    </xf>
    <xf numFmtId="0" fontId="29" fillId="19" borderId="52" xfId="3" applyFont="1" applyFill="1" applyBorder="1" applyAlignment="1">
      <alignment horizontal="center" vertical="center"/>
    </xf>
    <xf numFmtId="169" fontId="29" fillId="0" borderId="109" xfId="5" applyNumberFormat="1" applyFont="1" applyBorder="1" applyAlignment="1">
      <alignment vertical="center"/>
    </xf>
    <xf numFmtId="9" fontId="29" fillId="0" borderId="39" xfId="1" applyFont="1" applyBorder="1" applyAlignment="1">
      <alignment vertical="center"/>
    </xf>
    <xf numFmtId="0" fontId="29" fillId="19" borderId="51" xfId="3" applyFont="1" applyFill="1" applyBorder="1" applyAlignment="1">
      <alignment horizontal="left" vertical="center"/>
    </xf>
    <xf numFmtId="0" fontId="29" fillId="19" borderId="51" xfId="3" applyFont="1" applyFill="1" applyBorder="1" applyAlignment="1">
      <alignment horizontal="left" vertical="center" wrapText="1"/>
    </xf>
    <xf numFmtId="0" fontId="29" fillId="0" borderId="52" xfId="3" applyFont="1" applyBorder="1" applyAlignment="1">
      <alignment horizontal="center" vertical="center" wrapText="1"/>
    </xf>
    <xf numFmtId="0" fontId="29" fillId="0" borderId="51" xfId="3" applyFont="1" applyBorder="1" applyAlignment="1">
      <alignment horizontal="left" vertical="center" wrapText="1"/>
    </xf>
    <xf numFmtId="0" fontId="29" fillId="0" borderId="44" xfId="3" applyFont="1" applyBorder="1" applyAlignment="1">
      <alignment horizontal="left" vertical="center" wrapText="1"/>
    </xf>
    <xf numFmtId="0" fontId="35" fillId="19" borderId="33" xfId="3" applyFont="1" applyFill="1" applyBorder="1" applyAlignment="1">
      <alignment horizontal="center" vertical="center"/>
    </xf>
    <xf numFmtId="3" fontId="29" fillId="0" borderId="47" xfId="5" applyNumberFormat="1" applyFont="1" applyBorder="1" applyAlignment="1">
      <alignment vertical="center"/>
    </xf>
    <xf numFmtId="0" fontId="29" fillId="0" borderId="51" xfId="3" applyFont="1" applyBorder="1" applyAlignment="1">
      <alignment vertical="center"/>
    </xf>
    <xf numFmtId="0" fontId="29" fillId="0" borderId="44" xfId="3" applyFont="1" applyBorder="1" applyAlignment="1">
      <alignment vertical="center" wrapText="1"/>
    </xf>
    <xf numFmtId="0" fontId="29" fillId="0" borderId="51" xfId="3" applyFont="1" applyBorder="1" applyAlignment="1">
      <alignment vertical="center" wrapText="1"/>
    </xf>
    <xf numFmtId="0" fontId="60" fillId="0" borderId="11" xfId="34" applyBorder="1" applyAlignment="1">
      <alignment horizontal="center" vertical="center"/>
    </xf>
    <xf numFmtId="0" fontId="29" fillId="0" borderId="33" xfId="3" applyFont="1" applyBorder="1" applyAlignment="1">
      <alignment horizontal="center" vertical="center"/>
    </xf>
    <xf numFmtId="0" fontId="60" fillId="19" borderId="44" xfId="34" applyFill="1" applyBorder="1" applyAlignment="1">
      <alignment horizontal="left" vertical="center" wrapText="1"/>
    </xf>
    <xf numFmtId="0" fontId="34" fillId="19" borderId="44" xfId="34" applyFont="1" applyFill="1" applyBorder="1" applyAlignment="1">
      <alignment horizontal="center" vertical="center" wrapText="1"/>
    </xf>
    <xf numFmtId="0" fontId="60" fillId="0" borderId="44" xfId="34" applyBorder="1" applyAlignment="1">
      <alignment horizontal="center" vertical="center" wrapText="1"/>
    </xf>
    <xf numFmtId="0" fontId="34" fillId="0" borderId="51" xfId="34" applyFont="1" applyBorder="1" applyAlignment="1">
      <alignment horizontal="center" vertical="center" wrapText="1"/>
    </xf>
    <xf numFmtId="174" fontId="41" fillId="0" borderId="77" xfId="3" applyNumberFormat="1" applyFont="1" applyBorder="1" applyAlignment="1">
      <alignment horizontal="center" vertical="center" wrapText="1"/>
    </xf>
    <xf numFmtId="175" fontId="41" fillId="0" borderId="77" xfId="3" applyNumberFormat="1" applyFont="1" applyBorder="1" applyAlignment="1">
      <alignment horizontal="center" vertical="center" wrapText="1"/>
    </xf>
    <xf numFmtId="174" fontId="46" fillId="0" borderId="96" xfId="3" applyNumberFormat="1" applyFont="1" applyBorder="1" applyAlignment="1">
      <alignment horizontal="center" vertical="center" wrapText="1"/>
    </xf>
    <xf numFmtId="175" fontId="46" fillId="0" borderId="96" xfId="3" applyNumberFormat="1" applyFont="1" applyBorder="1" applyAlignment="1">
      <alignment horizontal="center" vertical="center" wrapText="1"/>
    </xf>
    <xf numFmtId="0" fontId="18" fillId="0" borderId="50" xfId="19" applyFont="1" applyBorder="1" applyAlignment="1">
      <alignment vertical="center"/>
    </xf>
    <xf numFmtId="0" fontId="18" fillId="0" borderId="50" xfId="19" applyFont="1" applyBorder="1" applyAlignment="1">
      <alignment vertical="center" wrapText="1"/>
    </xf>
    <xf numFmtId="0" fontId="18" fillId="0" borderId="47" xfId="0" applyFont="1" applyBorder="1" applyAlignment="1">
      <alignment vertical="center"/>
    </xf>
    <xf numFmtId="0" fontId="18" fillId="0" borderId="47" xfId="19" applyFont="1" applyBorder="1" applyAlignment="1">
      <alignment vertical="center"/>
    </xf>
    <xf numFmtId="0" fontId="18" fillId="0" borderId="47" xfId="19" applyFont="1" applyBorder="1" applyAlignment="1">
      <alignment vertical="center" wrapText="1"/>
    </xf>
    <xf numFmtId="0" fontId="18" fillId="19" borderId="50" xfId="19" applyFont="1" applyFill="1" applyBorder="1" applyAlignment="1">
      <alignment vertical="center" wrapText="1"/>
    </xf>
    <xf numFmtId="0" fontId="27" fillId="0" borderId="51" xfId="0" applyFont="1" applyBorder="1" applyAlignment="1">
      <alignment horizontal="center" vertical="center"/>
    </xf>
    <xf numFmtId="0" fontId="18" fillId="19" borderId="47" xfId="19" applyFont="1" applyFill="1" applyBorder="1" applyAlignment="1">
      <alignment vertical="center" wrapText="1"/>
    </xf>
    <xf numFmtId="1" fontId="18" fillId="19" borderId="47" xfId="19" applyNumberFormat="1" applyFont="1" applyFill="1" applyBorder="1" applyAlignment="1">
      <alignment vertical="center" wrapText="1"/>
    </xf>
    <xf numFmtId="0" fontId="60" fillId="0" borderId="51" xfId="34" applyBorder="1" applyAlignment="1">
      <alignment horizontal="center" vertical="center" wrapText="1"/>
    </xf>
    <xf numFmtId="0" fontId="60" fillId="19" borderId="44" xfId="34" applyFill="1" applyBorder="1" applyAlignment="1">
      <alignment horizontal="center" vertical="center" wrapText="1"/>
    </xf>
    <xf numFmtId="9" fontId="29" fillId="0" borderId="52" xfId="3" applyNumberFormat="1" applyFont="1" applyBorder="1" applyAlignment="1">
      <alignment horizontal="center" vertical="center"/>
    </xf>
    <xf numFmtId="3" fontId="41" fillId="0" borderId="77" xfId="3" applyNumberFormat="1" applyFont="1" applyBorder="1" applyAlignment="1">
      <alignment horizontal="right" vertical="center" wrapText="1"/>
    </xf>
    <xf numFmtId="169" fontId="29" fillId="19" borderId="47" xfId="5" applyNumberFormat="1" applyFont="1" applyFill="1" applyBorder="1" applyAlignment="1">
      <alignment vertical="center"/>
    </xf>
    <xf numFmtId="174" fontId="46" fillId="19" borderId="96" xfId="3" applyNumberFormat="1" applyFont="1" applyFill="1" applyBorder="1" applyAlignment="1">
      <alignment horizontal="center" vertical="center" wrapText="1"/>
    </xf>
    <xf numFmtId="0" fontId="46" fillId="19" borderId="37" xfId="3" applyFont="1" applyFill="1" applyBorder="1" applyAlignment="1">
      <alignment horizontal="center" vertical="center" wrapText="1"/>
    </xf>
    <xf numFmtId="0" fontId="46" fillId="19" borderId="78" xfId="3" applyFont="1" applyFill="1" applyBorder="1" applyAlignment="1">
      <alignment horizontal="center" vertical="center" wrapText="1"/>
    </xf>
    <xf numFmtId="3" fontId="46" fillId="19" borderId="78" xfId="3" applyNumberFormat="1" applyFont="1" applyFill="1" applyBorder="1" applyAlignment="1">
      <alignment horizontal="right" vertical="center" wrapText="1"/>
    </xf>
    <xf numFmtId="0" fontId="29" fillId="29" borderId="11" xfId="3" applyFont="1" applyFill="1" applyAlignment="1">
      <alignment vertical="center"/>
    </xf>
    <xf numFmtId="0" fontId="27" fillId="0" borderId="11" xfId="2" applyFont="1" applyAlignment="1">
      <alignment horizontal="center" vertical="center" wrapText="1"/>
    </xf>
    <xf numFmtId="0" fontId="51" fillId="19" borderId="11" xfId="2" applyFont="1" applyFill="1" applyAlignment="1">
      <alignment vertical="center" wrapText="1"/>
    </xf>
    <xf numFmtId="0" fontId="27" fillId="19" borderId="11" xfId="0" applyFont="1" applyFill="1" applyBorder="1" applyAlignment="1">
      <alignment vertical="center"/>
    </xf>
    <xf numFmtId="0" fontId="51" fillId="20" borderId="51" xfId="2" applyFont="1" applyFill="1" applyBorder="1" applyAlignment="1">
      <alignment horizontal="center" vertical="center" wrapText="1"/>
    </xf>
    <xf numFmtId="0" fontId="41" fillId="0" borderId="52" xfId="3" applyFont="1" applyBorder="1" applyAlignment="1">
      <alignment horizontal="center" vertical="center"/>
    </xf>
    <xf numFmtId="0" fontId="18" fillId="0" borderId="47" xfId="32" applyFont="1" applyBorder="1" applyAlignment="1">
      <alignment vertical="center" wrapText="1"/>
    </xf>
    <xf numFmtId="9" fontId="35" fillId="19" borderId="51" xfId="3" applyNumberFormat="1" applyFont="1" applyFill="1" applyBorder="1" applyAlignment="1">
      <alignment horizontal="center" vertical="center"/>
    </xf>
    <xf numFmtId="3" fontId="29" fillId="0" borderId="47" xfId="18" applyNumberFormat="1" applyFont="1" applyFill="1" applyBorder="1" applyAlignment="1">
      <alignment horizontal="right" vertical="center"/>
    </xf>
    <xf numFmtId="3" fontId="29" fillId="19" borderId="47" xfId="18" applyNumberFormat="1" applyFont="1" applyFill="1" applyBorder="1" applyAlignment="1">
      <alignment horizontal="right" vertical="center"/>
    </xf>
    <xf numFmtId="3" fontId="29" fillId="0" borderId="38" xfId="18" applyNumberFormat="1" applyFont="1" applyFill="1" applyBorder="1" applyAlignment="1">
      <alignment horizontal="right" vertical="center"/>
    </xf>
    <xf numFmtId="0" fontId="29" fillId="19" borderId="51" xfId="3" applyFont="1" applyFill="1" applyBorder="1" applyAlignment="1">
      <alignment horizontal="center" vertical="center"/>
    </xf>
    <xf numFmtId="0" fontId="29" fillId="19" borderId="44" xfId="3" applyFont="1" applyFill="1" applyBorder="1" applyAlignment="1">
      <alignment horizontal="center" vertical="center" wrapText="1"/>
    </xf>
    <xf numFmtId="3" fontId="46" fillId="0" borderId="78" xfId="3" applyNumberFormat="1" applyFont="1" applyBorder="1" applyAlignment="1">
      <alignment horizontal="center" vertical="center" wrapText="1"/>
    </xf>
    <xf numFmtId="3" fontId="41" fillId="0" borderId="77" xfId="3" applyNumberFormat="1" applyFont="1" applyBorder="1" applyAlignment="1">
      <alignment horizontal="center" vertical="center" wrapText="1"/>
    </xf>
    <xf numFmtId="0" fontId="64" fillId="0" borderId="47" xfId="0" applyFont="1" applyBorder="1"/>
    <xf numFmtId="0" fontId="64" fillId="30" borderId="47" xfId="0" applyFont="1" applyFill="1" applyBorder="1"/>
    <xf numFmtId="0" fontId="29" fillId="0" borderId="34" xfId="3" applyFont="1" applyBorder="1" applyAlignment="1">
      <alignment vertical="center" wrapText="1"/>
    </xf>
    <xf numFmtId="169" fontId="29" fillId="0" borderId="75" xfId="5" applyNumberFormat="1" applyFont="1" applyBorder="1" applyAlignment="1">
      <alignment vertical="center"/>
    </xf>
    <xf numFmtId="3" fontId="29" fillId="0" borderId="34" xfId="18" applyNumberFormat="1" applyFont="1" applyFill="1" applyBorder="1" applyAlignment="1">
      <alignment horizontal="right" vertical="center"/>
    </xf>
    <xf numFmtId="169" fontId="29" fillId="0" borderId="83" xfId="5" applyNumberFormat="1" applyFont="1" applyBorder="1" applyAlignment="1">
      <alignment vertical="center"/>
    </xf>
    <xf numFmtId="0" fontId="29" fillId="0" borderId="80" xfId="3" applyFont="1" applyBorder="1" applyAlignment="1">
      <alignment vertical="center" wrapText="1"/>
    </xf>
    <xf numFmtId="0" fontId="27" fillId="0" borderId="51" xfId="2" applyFont="1" applyBorder="1" applyAlignment="1">
      <alignment horizontal="center" vertical="center" wrapText="1"/>
    </xf>
    <xf numFmtId="0" fontId="27" fillId="19" borderId="51" xfId="3" applyFont="1" applyFill="1" applyBorder="1" applyAlignment="1">
      <alignment horizontal="left" vertical="center"/>
    </xf>
    <xf numFmtId="0" fontId="27" fillId="19" borderId="44" xfId="3" applyFont="1" applyFill="1" applyBorder="1" applyAlignment="1">
      <alignment horizontal="left" vertical="center" wrapText="1"/>
    </xf>
    <xf numFmtId="169" fontId="29" fillId="0" borderId="11" xfId="5" applyNumberFormat="1" applyFont="1" applyBorder="1" applyAlignment="1">
      <alignment vertical="center"/>
    </xf>
    <xf numFmtId="169" fontId="29" fillId="0" borderId="37" xfId="5" applyNumberFormat="1" applyFont="1" applyBorder="1" applyAlignment="1">
      <alignment vertical="center"/>
    </xf>
    <xf numFmtId="0" fontId="29" fillId="0" borderId="32" xfId="3" applyFont="1" applyBorder="1" applyAlignment="1">
      <alignment horizontal="center" vertical="center" wrapText="1"/>
    </xf>
    <xf numFmtId="169" fontId="59" fillId="19" borderId="47" xfId="5" applyNumberFormat="1" applyFont="1" applyFill="1" applyBorder="1" applyAlignment="1">
      <alignment vertical="center"/>
    </xf>
    <xf numFmtId="169" fontId="59" fillId="19" borderId="49" xfId="5" applyNumberFormat="1" applyFont="1" applyFill="1" applyBorder="1" applyAlignment="1">
      <alignment vertical="center"/>
    </xf>
    <xf numFmtId="0" fontId="29" fillId="0" borderId="32" xfId="3" applyFont="1" applyBorder="1" applyAlignment="1">
      <alignment horizontal="left" vertical="center" wrapText="1"/>
    </xf>
    <xf numFmtId="0" fontId="41" fillId="0" borderId="53" xfId="3" applyFont="1" applyBorder="1" applyAlignment="1">
      <alignment horizontal="center" vertical="center"/>
    </xf>
    <xf numFmtId="0" fontId="29" fillId="0" borderId="51" xfId="3" applyFont="1" applyBorder="1" applyAlignment="1">
      <alignment horizontal="left" vertical="center"/>
    </xf>
    <xf numFmtId="0" fontId="35" fillId="19" borderId="51" xfId="3" applyFont="1" applyFill="1" applyBorder="1" applyAlignment="1">
      <alignment horizontal="center" vertical="center"/>
    </xf>
    <xf numFmtId="0" fontId="60" fillId="0" borderId="32" xfId="34" applyBorder="1" applyAlignment="1">
      <alignment horizontal="center" vertical="center" wrapText="1"/>
    </xf>
    <xf numFmtId="0" fontId="27" fillId="0" borderId="51" xfId="3" applyFont="1" applyBorder="1" applyAlignment="1">
      <alignment horizontal="center" vertical="center"/>
    </xf>
    <xf numFmtId="0" fontId="27" fillId="0" borderId="44" xfId="3" applyFont="1" applyBorder="1" applyAlignment="1">
      <alignment horizontal="center" vertical="center" wrapText="1"/>
    </xf>
    <xf numFmtId="0" fontId="18" fillId="19" borderId="47" xfId="32" applyFont="1" applyFill="1" applyBorder="1" applyAlignment="1">
      <alignment vertical="center" wrapText="1"/>
    </xf>
    <xf numFmtId="0" fontId="27" fillId="0" borderId="32" xfId="3" applyFont="1" applyBorder="1" applyAlignment="1">
      <alignment horizontal="center" vertical="center" wrapText="1"/>
    </xf>
    <xf numFmtId="0" fontId="29" fillId="0" borderId="11" xfId="3" applyFont="1" applyAlignment="1">
      <alignment vertical="center" wrapText="1"/>
    </xf>
    <xf numFmtId="173" fontId="46" fillId="0" borderId="66" xfId="21" applyNumberFormat="1" applyFont="1" applyBorder="1" applyAlignment="1">
      <alignment horizontal="center" vertical="center" wrapText="1"/>
    </xf>
    <xf numFmtId="173" fontId="46" fillId="0" borderId="89" xfId="21" applyNumberFormat="1" applyFont="1" applyBorder="1" applyAlignment="1">
      <alignment horizontal="center" vertical="center" wrapText="1"/>
    </xf>
    <xf numFmtId="0" fontId="29" fillId="0" borderId="51" xfId="3" applyFont="1" applyBorder="1" applyAlignment="1">
      <alignment horizontal="center" vertical="center" wrapText="1"/>
    </xf>
    <xf numFmtId="0" fontId="18" fillId="0" borderId="47" xfId="19" applyFont="1" applyBorder="1" applyAlignment="1">
      <alignment horizontal="center" vertical="center"/>
    </xf>
    <xf numFmtId="0" fontId="18" fillId="0" borderId="47" xfId="19" applyFont="1" applyBorder="1" applyAlignment="1">
      <alignment horizontal="center" vertical="center" wrapText="1"/>
    </xf>
    <xf numFmtId="0" fontId="41" fillId="0" borderId="51" xfId="3" applyFont="1" applyBorder="1" applyAlignment="1">
      <alignment horizontal="center" vertical="center"/>
    </xf>
    <xf numFmtId="1" fontId="35" fillId="0" borderId="51" xfId="37" applyNumberFormat="1" applyFont="1" applyBorder="1" applyAlignment="1">
      <alignment horizontal="center" vertical="center"/>
    </xf>
    <xf numFmtId="1" fontId="41" fillId="0" borderId="51" xfId="37" applyNumberFormat="1" applyFont="1" applyBorder="1" applyAlignment="1">
      <alignment horizontal="center" vertical="center"/>
    </xf>
    <xf numFmtId="174" fontId="41" fillId="0" borderId="51" xfId="18" applyNumberFormat="1" applyFont="1" applyBorder="1" applyAlignment="1">
      <alignment horizontal="center" vertical="center"/>
    </xf>
    <xf numFmtId="0" fontId="46" fillId="20" borderId="51" xfId="37" applyFont="1" applyFill="1" applyBorder="1" applyAlignment="1">
      <alignment horizontal="center" vertical="center" wrapText="1"/>
    </xf>
    <xf numFmtId="0" fontId="46" fillId="20" borderId="30" xfId="37" applyFont="1" applyFill="1" applyBorder="1" applyAlignment="1">
      <alignment horizontal="center" vertical="center" wrapText="1"/>
    </xf>
    <xf numFmtId="0" fontId="41" fillId="0" borderId="51" xfId="37" applyFont="1" applyBorder="1" applyAlignment="1">
      <alignment horizontal="center" vertical="center"/>
    </xf>
    <xf numFmtId="0" fontId="41" fillId="0" borderId="33" xfId="37" applyFont="1" applyBorder="1" applyAlignment="1">
      <alignment horizontal="center" vertical="center"/>
    </xf>
    <xf numFmtId="0" fontId="46" fillId="20" borderId="36" xfId="37" applyFont="1" applyFill="1" applyBorder="1" applyAlignment="1">
      <alignment horizontal="center" vertical="center" wrapText="1"/>
    </xf>
    <xf numFmtId="1" fontId="36" fillId="0" borderId="51" xfId="37" applyNumberFormat="1" applyFont="1" applyBorder="1" applyAlignment="1">
      <alignment horizontal="center" vertical="center"/>
    </xf>
    <xf numFmtId="1" fontId="46" fillId="0" borderId="51" xfId="37" applyNumberFormat="1" applyFont="1" applyBorder="1" applyAlignment="1">
      <alignment horizontal="center" vertical="center"/>
    </xf>
    <xf numFmtId="0" fontId="41" fillId="0" borderId="36" xfId="37" applyFont="1" applyBorder="1" applyAlignment="1">
      <alignment horizontal="center" vertical="center"/>
    </xf>
    <xf numFmtId="0" fontId="35" fillId="0" borderId="51" xfId="3" applyFont="1" applyBorder="1" applyAlignment="1">
      <alignment horizontal="center" vertical="center" wrapText="1"/>
    </xf>
    <xf numFmtId="173" fontId="46" fillId="0" borderId="66" xfId="3" applyNumberFormat="1" applyFont="1" applyBorder="1" applyAlignment="1">
      <alignment horizontal="center" vertical="center" wrapText="1"/>
    </xf>
    <xf numFmtId="169" fontId="29" fillId="0" borderId="11" xfId="3" applyNumberFormat="1" applyFont="1" applyAlignment="1">
      <alignment vertical="center"/>
    </xf>
    <xf numFmtId="0" fontId="29" fillId="0" borderId="34" xfId="0" applyFont="1" applyBorder="1" applyAlignment="1">
      <alignment horizontal="center" vertical="center" wrapText="1"/>
    </xf>
    <xf numFmtId="15" fontId="29" fillId="0" borderId="48" xfId="0" applyNumberFormat="1" applyFont="1" applyBorder="1" applyAlignment="1">
      <alignment horizontal="center" vertical="center" wrapText="1"/>
    </xf>
    <xf numFmtId="169" fontId="29" fillId="19" borderId="34" xfId="5" applyNumberFormat="1" applyFont="1" applyFill="1" applyBorder="1" applyAlignment="1">
      <alignment vertical="center"/>
    </xf>
    <xf numFmtId="169" fontId="29" fillId="19" borderId="111" xfId="5" applyNumberFormat="1" applyFont="1" applyFill="1" applyBorder="1" applyAlignment="1">
      <alignment vertical="center"/>
    </xf>
    <xf numFmtId="15" fontId="29" fillId="0" borderId="65" xfId="0" applyNumberFormat="1" applyFont="1" applyBorder="1" applyAlignment="1">
      <alignment horizontal="center" vertical="center" wrapText="1"/>
    </xf>
    <xf numFmtId="0" fontId="17" fillId="16" borderId="37" xfId="19" applyFont="1" applyFill="1" applyBorder="1" applyAlignment="1">
      <alignment horizontal="center" vertical="center" wrapText="1"/>
    </xf>
    <xf numFmtId="0" fontId="17" fillId="20" borderId="38" xfId="19" applyFont="1" applyFill="1" applyBorder="1" applyAlignment="1">
      <alignment horizontal="center" vertical="center" wrapText="1"/>
    </xf>
    <xf numFmtId="0" fontId="38" fillId="0" borderId="46" xfId="12" quotePrefix="1" applyNumberFormat="1" applyBorder="1" applyAlignment="1">
      <alignment horizontal="center" vertical="center" wrapText="1"/>
    </xf>
    <xf numFmtId="0" fontId="38" fillId="0" borderId="47" xfId="12" quotePrefix="1" applyNumberFormat="1" applyBorder="1" applyAlignment="1">
      <alignment horizontal="left" vertical="center" wrapText="1"/>
    </xf>
    <xf numFmtId="0" fontId="38" fillId="0" borderId="47" xfId="12" quotePrefix="1" applyNumberFormat="1" applyBorder="1" applyAlignment="1">
      <alignment horizontal="center" vertical="center" wrapText="1"/>
    </xf>
    <xf numFmtId="37" fontId="38" fillId="0" borderId="47" xfId="11" applyNumberFormat="1" applyBorder="1" applyAlignment="1">
      <alignment horizontal="center" vertical="center"/>
    </xf>
    <xf numFmtId="37" fontId="38" fillId="0" borderId="49" xfId="11" applyNumberFormat="1" applyBorder="1" applyAlignment="1">
      <alignment horizontal="center" vertical="center"/>
    </xf>
    <xf numFmtId="0" fontId="18" fillId="0" borderId="46" xfId="0" applyFont="1" applyBorder="1" applyAlignment="1">
      <alignment horizontal="center" vertical="center"/>
    </xf>
    <xf numFmtId="0" fontId="29" fillId="0" borderId="47" xfId="19" applyFont="1" applyBorder="1" applyAlignment="1">
      <alignment vertical="center"/>
    </xf>
    <xf numFmtId="0" fontId="14" fillId="0" borderId="47" xfId="19" applyFont="1" applyBorder="1" applyAlignment="1">
      <alignment vertical="center" wrapText="1"/>
    </xf>
    <xf numFmtId="0" fontId="27" fillId="0" borderId="47" xfId="19" applyFont="1" applyBorder="1" applyAlignment="1">
      <alignment vertical="center"/>
    </xf>
    <xf numFmtId="0" fontId="26" fillId="0" borderId="47" xfId="19" applyFont="1" applyBorder="1" applyAlignment="1">
      <alignment vertical="center" wrapText="1"/>
    </xf>
    <xf numFmtId="37" fontId="38" fillId="0" borderId="74" xfId="11" applyNumberFormat="1" applyBorder="1" applyAlignment="1">
      <alignment horizontal="right" vertical="center"/>
    </xf>
    <xf numFmtId="0" fontId="29" fillId="0" borderId="69" xfId="19" applyFont="1" applyBorder="1" applyAlignment="1">
      <alignment horizontal="right" vertical="center"/>
    </xf>
    <xf numFmtId="0" fontId="29" fillId="0" borderId="49" xfId="19" applyFont="1" applyBorder="1" applyAlignment="1">
      <alignment horizontal="right" wrapText="1"/>
    </xf>
    <xf numFmtId="0" fontId="18" fillId="0" borderId="47" xfId="32" applyFont="1" applyBorder="1" applyAlignment="1">
      <alignment vertical="center"/>
    </xf>
    <xf numFmtId="0" fontId="29" fillId="19" borderId="47" xfId="19" applyFont="1" applyFill="1" applyBorder="1" applyAlignment="1">
      <alignment vertical="center"/>
    </xf>
    <xf numFmtId="0" fontId="29" fillId="0" borderId="47" xfId="19" applyFont="1" applyBorder="1" applyAlignment="1">
      <alignment vertical="center" wrapText="1"/>
    </xf>
    <xf numFmtId="0" fontId="18" fillId="19" borderId="47" xfId="0" applyFont="1" applyFill="1" applyBorder="1" applyAlignment="1">
      <alignment vertical="center"/>
    </xf>
    <xf numFmtId="1" fontId="18" fillId="0" borderId="46" xfId="0" applyNumberFormat="1" applyFont="1" applyBorder="1" applyAlignment="1">
      <alignment horizontal="center" vertical="center"/>
    </xf>
    <xf numFmtId="1" fontId="18" fillId="19" borderId="50" xfId="19" applyNumberFormat="1" applyFont="1" applyFill="1" applyBorder="1" applyAlignment="1">
      <alignment vertical="center"/>
    </xf>
    <xf numFmtId="1" fontId="18" fillId="19" borderId="50" xfId="19" applyNumberFormat="1" applyFont="1" applyFill="1" applyBorder="1" applyAlignment="1">
      <alignment vertical="center" wrapText="1"/>
    </xf>
    <xf numFmtId="1" fontId="18" fillId="19" borderId="47" xfId="0" applyNumberFormat="1" applyFont="1" applyFill="1" applyBorder="1" applyAlignment="1">
      <alignment vertical="center" wrapText="1"/>
    </xf>
    <xf numFmtId="1" fontId="29" fillId="19" borderId="47" xfId="19" applyNumberFormat="1" applyFont="1" applyFill="1" applyBorder="1" applyAlignment="1">
      <alignment vertical="center"/>
    </xf>
    <xf numFmtId="1" fontId="29" fillId="0" borderId="47" xfId="19" applyNumberFormat="1" applyFont="1" applyBorder="1" applyAlignment="1">
      <alignment vertical="center"/>
    </xf>
    <xf numFmtId="0" fontId="18" fillId="19" borderId="50" xfId="19" applyFont="1" applyFill="1" applyBorder="1" applyAlignment="1">
      <alignment vertical="center"/>
    </xf>
    <xf numFmtId="0" fontId="18" fillId="19" borderId="47" xfId="0" applyFont="1" applyFill="1" applyBorder="1" applyAlignment="1">
      <alignment vertical="center" wrapText="1"/>
    </xf>
    <xf numFmtId="37" fontId="38" fillId="19" borderId="74" xfId="11" applyNumberFormat="1" applyFill="1" applyBorder="1" applyAlignment="1">
      <alignment horizontal="right" vertical="center"/>
    </xf>
    <xf numFmtId="0" fontId="46" fillId="16" borderId="47" xfId="3" applyFont="1" applyFill="1" applyBorder="1" applyAlignment="1">
      <alignment horizontal="center" vertical="center" wrapText="1"/>
    </xf>
    <xf numFmtId="0" fontId="79" fillId="0" borderId="53" xfId="3" applyFont="1" applyBorder="1" applyAlignment="1">
      <alignment horizontal="center" vertical="center"/>
    </xf>
    <xf numFmtId="0" fontId="4" fillId="0" borderId="47" xfId="19" applyBorder="1" applyAlignment="1">
      <alignment horizontal="center" vertical="center"/>
    </xf>
    <xf numFmtId="0" fontId="80" fillId="0" borderId="47" xfId="19" applyFont="1" applyBorder="1" applyAlignment="1">
      <alignment vertical="center" wrapText="1"/>
    </xf>
    <xf numFmtId="0" fontId="11" fillId="0" borderId="0" xfId="0" applyFont="1" applyAlignment="1">
      <alignment horizontal="center" vertical="center" textRotation="90" wrapText="1"/>
    </xf>
    <xf numFmtId="0" fontId="0" fillId="0" borderId="0" xfId="0"/>
    <xf numFmtId="0" fontId="11" fillId="5" borderId="2" xfId="0" applyFont="1" applyFill="1" applyBorder="1" applyAlignment="1">
      <alignment horizontal="center" vertical="center" wrapText="1"/>
    </xf>
    <xf numFmtId="0" fontId="10" fillId="0" borderId="3" xfId="0" applyFont="1" applyBorder="1"/>
    <xf numFmtId="0" fontId="10" fillId="0" borderId="4" xfId="0" applyFont="1" applyBorder="1"/>
    <xf numFmtId="0" fontId="9" fillId="0" borderId="11" xfId="0" applyFont="1" applyBorder="1" applyAlignment="1">
      <alignment horizontal="left" vertical="top"/>
    </xf>
    <xf numFmtId="0" fontId="11" fillId="0" borderId="2" xfId="0" applyFont="1" applyBorder="1" applyAlignment="1">
      <alignment horizontal="center" vertical="center"/>
    </xf>
    <xf numFmtId="0" fontId="11" fillId="3" borderId="2" xfId="0" applyFont="1" applyFill="1" applyBorder="1" applyAlignment="1">
      <alignment horizontal="center" vertical="center" wrapText="1"/>
    </xf>
    <xf numFmtId="0" fontId="9" fillId="0" borderId="0" xfId="0" applyFont="1" applyAlignment="1">
      <alignment horizontal="left"/>
    </xf>
    <xf numFmtId="0" fontId="11" fillId="4" borderId="2"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0" fillId="17" borderId="3" xfId="0" applyFont="1" applyFill="1" applyBorder="1"/>
    <xf numFmtId="0" fontId="10" fillId="17" borderId="4" xfId="0" applyFont="1" applyFill="1" applyBorder="1"/>
    <xf numFmtId="0" fontId="8" fillId="0" borderId="0" xfId="0" applyFont="1" applyAlignment="1">
      <alignment horizontal="center"/>
    </xf>
    <xf numFmtId="0" fontId="8" fillId="0" borderId="0" xfId="0" applyFont="1" applyAlignment="1">
      <alignment horizontal="center" vertical="center" wrapText="1"/>
    </xf>
    <xf numFmtId="0" fontId="9" fillId="0" borderId="0" xfId="0" applyFont="1" applyAlignment="1">
      <alignment horizontal="right" vertical="center"/>
    </xf>
    <xf numFmtId="0" fontId="9" fillId="0" borderId="22" xfId="0" applyFont="1" applyBorder="1" applyAlignment="1">
      <alignment horizontal="center"/>
    </xf>
    <xf numFmtId="0" fontId="10" fillId="0" borderId="23" xfId="0" applyFont="1" applyBorder="1"/>
    <xf numFmtId="166" fontId="11" fillId="0" borderId="22" xfId="0" applyNumberFormat="1" applyFont="1" applyBorder="1" applyAlignment="1">
      <alignment vertical="center"/>
    </xf>
    <xf numFmtId="0" fontId="9" fillId="0" borderId="0" xfId="0" applyFont="1" applyAlignment="1">
      <alignment horizontal="left" vertical="top"/>
    </xf>
    <xf numFmtId="0" fontId="11" fillId="0" borderId="13" xfId="0" applyFont="1" applyBorder="1" applyAlignment="1">
      <alignment horizontal="center" vertical="center" textRotation="90" wrapText="1"/>
    </xf>
    <xf numFmtId="0" fontId="11" fillId="13" borderId="2" xfId="0" applyFont="1" applyFill="1" applyBorder="1" applyAlignment="1">
      <alignment horizontal="center" vertical="center" wrapText="1"/>
    </xf>
    <xf numFmtId="0" fontId="11" fillId="13" borderId="3" xfId="0" applyFont="1" applyFill="1" applyBorder="1" applyAlignment="1">
      <alignment horizontal="center" vertical="center" wrapText="1"/>
    </xf>
    <xf numFmtId="0" fontId="11" fillId="13" borderId="4" xfId="0" applyFont="1" applyFill="1" applyBorder="1" applyAlignment="1">
      <alignment horizontal="center" vertical="center" wrapText="1"/>
    </xf>
    <xf numFmtId="0" fontId="11" fillId="0" borderId="4" xfId="0" applyFont="1" applyBorder="1" applyAlignment="1">
      <alignment horizontal="center" vertical="center"/>
    </xf>
    <xf numFmtId="0" fontId="11" fillId="6" borderId="2" xfId="0" applyFont="1" applyFill="1" applyBorder="1" applyAlignment="1">
      <alignment horizontal="center" vertical="center" wrapText="1"/>
    </xf>
    <xf numFmtId="0" fontId="17" fillId="2" borderId="22" xfId="0" applyFont="1" applyFill="1" applyBorder="1" applyAlignment="1">
      <alignment horizontal="center" vertical="center"/>
    </xf>
    <xf numFmtId="0" fontId="10" fillId="0" borderId="12" xfId="0" applyFont="1" applyBorder="1"/>
    <xf numFmtId="0" fontId="17" fillId="10" borderId="22" xfId="0" applyFont="1" applyFill="1" applyBorder="1" applyAlignment="1">
      <alignment horizontal="center" vertical="center"/>
    </xf>
    <xf numFmtId="0" fontId="17" fillId="11" borderId="22" xfId="0" applyFont="1" applyFill="1" applyBorder="1" applyAlignment="1">
      <alignment horizontal="center" vertical="center"/>
    </xf>
    <xf numFmtId="0" fontId="17" fillId="10" borderId="22"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7" fillId="9" borderId="22" xfId="0" applyFont="1" applyFill="1" applyBorder="1" applyAlignment="1">
      <alignment horizontal="center" vertical="center"/>
    </xf>
    <xf numFmtId="0" fontId="17" fillId="9" borderId="22" xfId="0" applyFont="1" applyFill="1" applyBorder="1" applyAlignment="1">
      <alignment horizontal="center" vertical="center" wrapText="1"/>
    </xf>
    <xf numFmtId="0" fontId="17" fillId="8" borderId="22"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10" fillId="0" borderId="7" xfId="0" applyFont="1" applyBorder="1"/>
    <xf numFmtId="0" fontId="10" fillId="0" borderId="8" xfId="0" applyFont="1" applyBorder="1"/>
    <xf numFmtId="0" fontId="10" fillId="0" borderId="26" xfId="0" applyFont="1" applyBorder="1"/>
    <xf numFmtId="0" fontId="10" fillId="0" borderId="24" xfId="0" applyFont="1" applyBorder="1"/>
    <xf numFmtId="0" fontId="10" fillId="0" borderId="25" xfId="0" applyFont="1" applyBorder="1"/>
    <xf numFmtId="14" fontId="14" fillId="8" borderId="22" xfId="0" applyNumberFormat="1" applyFont="1" applyFill="1" applyBorder="1" applyAlignment="1">
      <alignment horizontal="center" vertical="center" wrapText="1"/>
    </xf>
    <xf numFmtId="0" fontId="17" fillId="8" borderId="11" xfId="0" applyFont="1" applyFill="1" applyBorder="1" applyAlignment="1">
      <alignment horizontal="center" vertical="center" wrapText="1"/>
    </xf>
    <xf numFmtId="0" fontId="10" fillId="0" borderId="11" xfId="0" applyFont="1" applyBorder="1"/>
    <xf numFmtId="0" fontId="17" fillId="12" borderId="22"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2" xfId="0" applyFont="1" applyFill="1" applyBorder="1" applyAlignment="1">
      <alignment horizontal="center" vertical="center"/>
    </xf>
    <xf numFmtId="0" fontId="17" fillId="8" borderId="11" xfId="0" applyFont="1" applyFill="1" applyBorder="1" applyAlignment="1">
      <alignment horizontal="right" vertical="center"/>
    </xf>
    <xf numFmtId="0" fontId="17" fillId="8" borderId="24" xfId="0" applyFont="1" applyFill="1" applyBorder="1" applyAlignment="1">
      <alignment horizontal="center" vertical="center" wrapText="1"/>
    </xf>
    <xf numFmtId="0" fontId="17" fillId="8" borderId="26" xfId="0" applyFont="1" applyFill="1" applyBorder="1" applyAlignment="1">
      <alignment horizontal="center" vertical="center" wrapText="1"/>
    </xf>
    <xf numFmtId="0" fontId="14" fillId="8" borderId="22" xfId="0" applyFont="1" applyFill="1" applyBorder="1" applyAlignment="1">
      <alignment horizontal="left" vertical="center"/>
    </xf>
    <xf numFmtId="0" fontId="18" fillId="8" borderId="22" xfId="0" applyFont="1" applyFill="1" applyBorder="1" applyAlignment="1">
      <alignment horizontal="left" vertical="center" wrapText="1"/>
    </xf>
    <xf numFmtId="0" fontId="14" fillId="2" borderId="5" xfId="0" applyFont="1" applyFill="1" applyBorder="1" applyAlignment="1">
      <alignment horizontal="center" vertical="center"/>
    </xf>
    <xf numFmtId="0" fontId="10" fillId="0" borderId="6" xfId="0" applyFont="1" applyBorder="1"/>
    <xf numFmtId="0" fontId="10" fillId="0" borderId="13" xfId="0" applyFont="1" applyBorder="1"/>
    <xf numFmtId="0" fontId="15" fillId="8" borderId="7" xfId="0" applyFont="1" applyFill="1" applyBorder="1" applyAlignment="1">
      <alignment horizontal="center" vertical="center" wrapText="1"/>
    </xf>
    <xf numFmtId="0" fontId="14" fillId="8" borderId="7" xfId="0" applyFont="1" applyFill="1" applyBorder="1" applyAlignment="1">
      <alignment horizontal="center" vertical="center"/>
    </xf>
    <xf numFmtId="0" fontId="17" fillId="2" borderId="11" xfId="0" applyFont="1" applyFill="1" applyBorder="1" applyAlignment="1">
      <alignment horizontal="center" vertical="center"/>
    </xf>
    <xf numFmtId="0" fontId="14" fillId="8" borderId="11" xfId="0" applyFont="1" applyFill="1" applyBorder="1" applyAlignment="1">
      <alignment horizontal="center" vertical="center"/>
    </xf>
    <xf numFmtId="0" fontId="17" fillId="2" borderId="15" xfId="0" applyFont="1" applyFill="1" applyBorder="1" applyAlignment="1">
      <alignment horizontal="center" vertical="center"/>
    </xf>
    <xf numFmtId="0" fontId="10" fillId="0" borderId="16" xfId="0" applyFont="1" applyBorder="1"/>
    <xf numFmtId="0" fontId="16" fillId="2" borderId="11" xfId="0" applyFont="1" applyFill="1" applyBorder="1" applyAlignment="1">
      <alignment horizontal="center" vertical="center"/>
    </xf>
    <xf numFmtId="0" fontId="10" fillId="0" borderId="14" xfId="0" applyFont="1" applyBorder="1"/>
    <xf numFmtId="0" fontId="14" fillId="2" borderId="22" xfId="0" applyFont="1" applyFill="1" applyBorder="1" applyAlignment="1">
      <alignment horizontal="center" vertical="center"/>
    </xf>
    <xf numFmtId="0" fontId="14" fillId="2" borderId="22" xfId="0" applyFont="1" applyFill="1" applyBorder="1" applyAlignment="1">
      <alignment horizontal="left" vertical="center" wrapText="1"/>
    </xf>
    <xf numFmtId="0" fontId="17" fillId="7" borderId="22" xfId="0" applyFont="1" applyFill="1" applyBorder="1" applyAlignment="1">
      <alignment horizontal="center" vertical="center"/>
    </xf>
    <xf numFmtId="0" fontId="14" fillId="8" borderId="18" xfId="0" applyFont="1" applyFill="1" applyBorder="1" applyAlignment="1">
      <alignment horizontal="center" vertical="center"/>
    </xf>
    <xf numFmtId="0" fontId="10" fillId="0" borderId="19" xfId="0" applyFont="1" applyBorder="1"/>
    <xf numFmtId="0" fontId="10" fillId="0" borderId="20" xfId="0" applyFont="1" applyBorder="1"/>
    <xf numFmtId="0" fontId="35" fillId="0" borderId="48" xfId="3" applyFont="1" applyBorder="1" applyAlignment="1">
      <alignment horizontal="center" vertical="center"/>
    </xf>
    <xf numFmtId="0" fontId="35" fillId="0" borderId="50" xfId="3" applyFont="1" applyBorder="1" applyAlignment="1">
      <alignment horizontal="center" vertical="center"/>
    </xf>
    <xf numFmtId="0" fontId="29" fillId="19" borderId="48" xfId="3" applyFont="1" applyFill="1" applyBorder="1" applyAlignment="1">
      <alignment horizontal="left" vertical="center" wrapText="1"/>
    </xf>
    <xf numFmtId="0" fontId="29" fillId="19" borderId="50" xfId="3" applyFont="1" applyFill="1" applyBorder="1" applyAlignment="1">
      <alignment horizontal="left" vertical="center" wrapText="1"/>
    </xf>
    <xf numFmtId="0" fontId="35" fillId="0" borderId="47" xfId="0" applyFont="1" applyBorder="1" applyAlignment="1">
      <alignment horizontal="center"/>
    </xf>
    <xf numFmtId="0" fontId="60" fillId="19" borderId="48" xfId="34" applyFill="1" applyBorder="1" applyAlignment="1">
      <alignment horizontal="center" vertical="center" wrapText="1"/>
    </xf>
    <xf numFmtId="0" fontId="60" fillId="19" borderId="50" xfId="34" applyFill="1" applyBorder="1" applyAlignment="1">
      <alignment horizontal="center" vertical="center" wrapText="1"/>
    </xf>
    <xf numFmtId="0" fontId="60" fillId="0" borderId="48" xfId="34" applyBorder="1" applyAlignment="1">
      <alignment horizontal="center" vertical="center" wrapText="1"/>
    </xf>
    <xf numFmtId="0" fontId="35" fillId="0" borderId="50" xfId="3" applyFont="1" applyBorder="1" applyAlignment="1">
      <alignment horizontal="center" vertical="center" wrapText="1"/>
    </xf>
    <xf numFmtId="0" fontId="35" fillId="0" borderId="48" xfId="3" applyFont="1" applyBorder="1" applyAlignment="1">
      <alignment horizontal="center" vertical="center" wrapText="1"/>
    </xf>
    <xf numFmtId="43" fontId="35" fillId="0" borderId="47" xfId="18" applyFont="1" applyBorder="1" applyAlignment="1">
      <alignment horizontal="center"/>
    </xf>
    <xf numFmtId="0" fontId="29" fillId="0" borderId="48" xfId="3" applyFont="1" applyBorder="1" applyAlignment="1">
      <alignment horizontal="left" vertical="center" wrapText="1"/>
    </xf>
    <xf numFmtId="0" fontId="29" fillId="0" borderId="50" xfId="3" applyFont="1" applyBorder="1" applyAlignment="1">
      <alignment horizontal="left" vertical="center" wrapText="1"/>
    </xf>
    <xf numFmtId="0" fontId="47" fillId="0" borderId="48" xfId="3" applyFont="1" applyBorder="1" applyAlignment="1">
      <alignment horizontal="center" vertical="center" wrapText="1"/>
    </xf>
    <xf numFmtId="0" fontId="47" fillId="0" borderId="50" xfId="3" applyFont="1" applyBorder="1" applyAlignment="1">
      <alignment horizontal="center" vertical="center" wrapText="1"/>
    </xf>
    <xf numFmtId="0" fontId="35" fillId="19" borderId="50" xfId="3" applyFont="1" applyFill="1" applyBorder="1" applyAlignment="1">
      <alignment horizontal="center" vertical="center" wrapText="1"/>
    </xf>
    <xf numFmtId="0" fontId="35" fillId="0" borderId="47" xfId="3" applyFont="1" applyBorder="1" applyAlignment="1">
      <alignment horizontal="center" vertical="center"/>
    </xf>
    <xf numFmtId="0" fontId="46" fillId="20" borderId="30" xfId="3" applyFont="1" applyFill="1" applyBorder="1" applyAlignment="1">
      <alignment horizontal="center" vertical="center" wrapText="1"/>
    </xf>
    <xf numFmtId="0" fontId="46" fillId="20" borderId="32" xfId="3" applyFont="1" applyFill="1" applyBorder="1" applyAlignment="1">
      <alignment horizontal="center" vertical="center" wrapText="1"/>
    </xf>
    <xf numFmtId="0" fontId="29" fillId="19" borderId="30" xfId="3" applyFont="1" applyFill="1" applyBorder="1" applyAlignment="1">
      <alignment horizontal="left" vertical="center" wrapText="1"/>
    </xf>
    <xf numFmtId="0" fontId="29" fillId="19" borderId="32" xfId="3" applyFont="1" applyFill="1" applyBorder="1" applyAlignment="1">
      <alignment horizontal="left" vertical="center" wrapText="1"/>
    </xf>
    <xf numFmtId="0" fontId="35" fillId="0" borderId="30" xfId="3" applyFont="1" applyBorder="1" applyAlignment="1">
      <alignment horizontal="center" vertical="center"/>
    </xf>
    <xf numFmtId="0" fontId="35" fillId="0" borderId="32" xfId="3" applyFont="1" applyBorder="1" applyAlignment="1">
      <alignment horizontal="center" vertical="center"/>
    </xf>
    <xf numFmtId="171" fontId="46" fillId="20" borderId="48" xfId="3" applyNumberFormat="1" applyFont="1" applyFill="1" applyBorder="1" applyAlignment="1">
      <alignment horizontal="center" vertical="center" wrapText="1"/>
    </xf>
    <xf numFmtId="171" fontId="46" fillId="20" borderId="50" xfId="3" applyNumberFormat="1" applyFont="1" applyFill="1" applyBorder="1" applyAlignment="1">
      <alignment horizontal="center" vertical="center" wrapText="1"/>
    </xf>
    <xf numFmtId="0" fontId="29" fillId="19" borderId="50" xfId="3" applyFont="1" applyFill="1" applyBorder="1" applyAlignment="1">
      <alignment horizontal="center" vertical="center" wrapText="1"/>
    </xf>
    <xf numFmtId="0" fontId="29" fillId="19" borderId="48" xfId="3" applyFont="1" applyFill="1" applyBorder="1" applyAlignment="1">
      <alignment horizontal="center" vertical="center" wrapText="1"/>
    </xf>
    <xf numFmtId="0" fontId="47" fillId="8" borderId="48" xfId="0" applyFont="1" applyFill="1" applyBorder="1" applyAlignment="1">
      <alignment horizontal="center" vertical="center" wrapText="1"/>
    </xf>
    <xf numFmtId="0" fontId="47" fillId="8" borderId="50" xfId="0" applyFont="1" applyFill="1" applyBorder="1" applyAlignment="1">
      <alignment horizontal="center" vertical="center" wrapText="1"/>
    </xf>
    <xf numFmtId="0" fontId="35" fillId="19" borderId="48" xfId="3" applyFont="1" applyFill="1" applyBorder="1" applyAlignment="1">
      <alignment horizontal="center" vertical="center" wrapText="1"/>
    </xf>
    <xf numFmtId="0" fontId="46" fillId="20" borderId="54" xfId="3" applyFont="1" applyFill="1" applyBorder="1" applyAlignment="1">
      <alignment horizontal="center" vertical="center" wrapText="1"/>
    </xf>
    <xf numFmtId="0" fontId="46" fillId="20" borderId="53" xfId="3" applyFont="1" applyFill="1" applyBorder="1" applyAlignment="1">
      <alignment horizontal="center" vertical="center" wrapText="1"/>
    </xf>
    <xf numFmtId="0" fontId="36" fillId="20" borderId="30" xfId="3" applyFont="1" applyFill="1" applyBorder="1" applyAlignment="1">
      <alignment horizontal="center" vertical="center"/>
    </xf>
    <xf numFmtId="0" fontId="36" fillId="20" borderId="31" xfId="3" applyFont="1" applyFill="1" applyBorder="1" applyAlignment="1">
      <alignment horizontal="center" vertical="center"/>
    </xf>
    <xf numFmtId="0" fontId="36" fillId="20" borderId="32" xfId="3" applyFont="1" applyFill="1" applyBorder="1" applyAlignment="1">
      <alignment horizontal="center" vertical="center"/>
    </xf>
    <xf numFmtId="0" fontId="36" fillId="0" borderId="30" xfId="3" applyFont="1" applyBorder="1" applyAlignment="1">
      <alignment horizontal="center" vertical="center" wrapText="1"/>
    </xf>
    <xf numFmtId="0" fontId="36" fillId="0" borderId="31" xfId="3" applyFont="1" applyBorder="1" applyAlignment="1">
      <alignment horizontal="center" vertical="center" wrapText="1"/>
    </xf>
    <xf numFmtId="0" fontId="36" fillId="0" borderId="32" xfId="3" applyFont="1" applyBorder="1" applyAlignment="1">
      <alignment horizontal="center" vertical="center" wrapText="1"/>
    </xf>
    <xf numFmtId="9" fontId="36" fillId="0" borderId="36" xfId="3" applyNumberFormat="1" applyFont="1" applyBorder="1" applyAlignment="1">
      <alignment horizontal="center" vertical="center"/>
    </xf>
    <xf numFmtId="9" fontId="36" fillId="0" borderId="44" xfId="3" applyNumberFormat="1" applyFont="1" applyBorder="1" applyAlignment="1">
      <alignment horizontal="center" vertical="center"/>
    </xf>
    <xf numFmtId="0" fontId="36" fillId="0" borderId="30" xfId="3" applyFont="1" applyBorder="1" applyAlignment="1">
      <alignment horizontal="left" vertical="center"/>
    </xf>
    <xf numFmtId="0" fontId="36" fillId="0" borderId="31" xfId="3" applyFont="1" applyBorder="1" applyAlignment="1">
      <alignment horizontal="left" vertical="center"/>
    </xf>
    <xf numFmtId="0" fontId="36" fillId="0" borderId="32" xfId="3" applyFont="1" applyBorder="1" applyAlignment="1">
      <alignment horizontal="left" vertical="center"/>
    </xf>
    <xf numFmtId="0" fontId="36" fillId="0" borderId="51" xfId="3" applyFont="1" applyBorder="1" applyAlignment="1">
      <alignment horizontal="center" vertical="center"/>
    </xf>
    <xf numFmtId="0" fontId="49" fillId="0" borderId="30" xfId="0" applyFont="1" applyBorder="1" applyAlignment="1">
      <alignment horizontal="left" vertical="center" wrapText="1"/>
    </xf>
    <xf numFmtId="0" fontId="49" fillId="0" borderId="31" xfId="0" applyFont="1" applyBorder="1" applyAlignment="1">
      <alignment horizontal="left" vertical="center" wrapText="1"/>
    </xf>
    <xf numFmtId="0" fontId="49" fillId="0" borderId="32" xfId="0" applyFont="1" applyBorder="1" applyAlignment="1">
      <alignment horizontal="left" vertical="center" wrapText="1"/>
    </xf>
    <xf numFmtId="0" fontId="28" fillId="0" borderId="27" xfId="2" applyFont="1" applyBorder="1" applyAlignment="1">
      <alignment horizontal="center" vertical="center"/>
    </xf>
    <xf numFmtId="0" fontId="28" fillId="0" borderId="43" xfId="2" applyFont="1" applyBorder="1" applyAlignment="1">
      <alignment horizontal="center" vertical="center"/>
    </xf>
    <xf numFmtId="0" fontId="28" fillId="0" borderId="42" xfId="2" applyFont="1" applyBorder="1" applyAlignment="1">
      <alignment horizontal="center" vertical="center"/>
    </xf>
    <xf numFmtId="0" fontId="28" fillId="0" borderId="33" xfId="2" applyFont="1" applyBorder="1" applyAlignment="1">
      <alignment horizontal="center" vertical="center"/>
    </xf>
    <xf numFmtId="0" fontId="28" fillId="0" borderId="11" xfId="2" applyFont="1" applyAlignment="1">
      <alignment horizontal="center" vertical="center"/>
    </xf>
    <xf numFmtId="0" fontId="28" fillId="0" borderId="41" xfId="2" applyFont="1" applyBorder="1" applyAlignment="1">
      <alignment horizontal="center" vertical="center"/>
    </xf>
    <xf numFmtId="0" fontId="28" fillId="0" borderId="36" xfId="2" applyFont="1" applyBorder="1" applyAlignment="1">
      <alignment horizontal="center" vertical="center"/>
    </xf>
    <xf numFmtId="0" fontId="28" fillId="0" borderId="45" xfId="2" applyFont="1" applyBorder="1" applyAlignment="1">
      <alignment horizontal="center" vertical="center"/>
    </xf>
    <xf numFmtId="0" fontId="28" fillId="0" borderId="44" xfId="2" applyFont="1" applyBorder="1" applyAlignment="1">
      <alignment horizontal="center" vertical="center"/>
    </xf>
    <xf numFmtId="0" fontId="28" fillId="20" borderId="30" xfId="2" applyFont="1" applyFill="1" applyBorder="1" applyAlignment="1">
      <alignment horizontal="center" vertical="center" wrapText="1"/>
    </xf>
    <xf numFmtId="0" fontId="28" fillId="20" borderId="31" xfId="2" applyFont="1" applyFill="1" applyBorder="1" applyAlignment="1">
      <alignment horizontal="center" vertical="center" wrapText="1"/>
    </xf>
    <xf numFmtId="0" fontId="28" fillId="20" borderId="32" xfId="2" applyFont="1" applyFill="1" applyBorder="1" applyAlignment="1">
      <alignment horizontal="center" vertical="center" wrapText="1"/>
    </xf>
    <xf numFmtId="0" fontId="28" fillId="0" borderId="51" xfId="2" applyFont="1" applyBorder="1" applyAlignment="1">
      <alignment horizontal="center" vertical="center" wrapText="1"/>
    </xf>
    <xf numFmtId="0" fontId="28" fillId="0" borderId="51" xfId="2" applyFont="1" applyBorder="1" applyAlignment="1">
      <alignment horizontal="left" vertical="center" wrapText="1"/>
    </xf>
    <xf numFmtId="0" fontId="27" fillId="0" borderId="27" xfId="2" applyFont="1" applyBorder="1" applyAlignment="1">
      <alignment horizontal="center" vertical="center" wrapText="1"/>
    </xf>
    <xf numFmtId="0" fontId="27" fillId="0" borderId="33" xfId="2" applyFont="1" applyBorder="1" applyAlignment="1">
      <alignment horizontal="center" vertical="center" wrapText="1"/>
    </xf>
    <xf numFmtId="0" fontId="27" fillId="0" borderId="36" xfId="2" applyFont="1" applyBorder="1" applyAlignment="1">
      <alignment horizontal="center" vertical="center" wrapText="1"/>
    </xf>
    <xf numFmtId="0" fontId="28" fillId="20" borderId="51" xfId="2" applyFont="1" applyFill="1" applyBorder="1" applyAlignment="1">
      <alignment horizontal="center" vertical="center" wrapText="1"/>
    </xf>
    <xf numFmtId="0" fontId="28" fillId="20" borderId="51" xfId="2" applyFont="1" applyFill="1" applyBorder="1" applyAlignment="1">
      <alignment horizontal="left" vertical="center" wrapText="1"/>
    </xf>
    <xf numFmtId="0" fontId="19" fillId="0" borderId="51" xfId="3" applyFont="1" applyBorder="1" applyAlignment="1">
      <alignment horizontal="center" vertical="center"/>
    </xf>
    <xf numFmtId="0" fontId="28" fillId="0" borderId="93" xfId="2" applyFont="1" applyBorder="1" applyAlignment="1">
      <alignment horizontal="center" vertical="center" wrapText="1"/>
    </xf>
    <xf numFmtId="0" fontId="28" fillId="0" borderId="94" xfId="2" applyFont="1" applyBorder="1" applyAlignment="1">
      <alignment horizontal="center" vertical="center" wrapText="1"/>
    </xf>
    <xf numFmtId="0" fontId="28" fillId="0" borderId="95" xfId="2" applyFont="1" applyBorder="1" applyAlignment="1">
      <alignment horizontal="center" vertical="center" wrapText="1"/>
    </xf>
    <xf numFmtId="0" fontId="28" fillId="19" borderId="11" xfId="2" applyFont="1" applyFill="1" applyAlignment="1">
      <alignment horizontal="left" vertical="center" wrapText="1"/>
    </xf>
    <xf numFmtId="0" fontId="28" fillId="20" borderId="54" xfId="2" applyFont="1" applyFill="1" applyBorder="1" applyAlignment="1">
      <alignment horizontal="center" vertical="center" wrapText="1"/>
    </xf>
    <xf numFmtId="0" fontId="28" fillId="20" borderId="52" xfId="2" applyFont="1" applyFill="1" applyBorder="1" applyAlignment="1">
      <alignment horizontal="center" vertical="center" wrapText="1"/>
    </xf>
    <xf numFmtId="0" fontId="28" fillId="20" borderId="53" xfId="2" applyFont="1" applyFill="1" applyBorder="1" applyAlignment="1">
      <alignment horizontal="center" vertical="center" wrapText="1"/>
    </xf>
    <xf numFmtId="0" fontId="51" fillId="20" borderId="54" xfId="2" applyFont="1" applyFill="1" applyBorder="1" applyAlignment="1">
      <alignment horizontal="center" vertical="center" wrapText="1"/>
    </xf>
    <xf numFmtId="0" fontId="51" fillId="20" borderId="52" xfId="2" applyFont="1" applyFill="1" applyBorder="1" applyAlignment="1">
      <alignment horizontal="center" vertical="center" wrapText="1"/>
    </xf>
    <xf numFmtId="0" fontId="51" fillId="20" borderId="53" xfId="2" applyFont="1" applyFill="1" applyBorder="1" applyAlignment="1">
      <alignment horizontal="center" vertical="center" wrapText="1"/>
    </xf>
    <xf numFmtId="0" fontId="28" fillId="19" borderId="27" xfId="2" applyFont="1" applyFill="1" applyBorder="1" applyAlignment="1">
      <alignment horizontal="left" vertical="center" wrapText="1"/>
    </xf>
    <xf numFmtId="0" fontId="28" fillId="19" borderId="43" xfId="2" applyFont="1" applyFill="1" applyBorder="1" applyAlignment="1">
      <alignment horizontal="left" vertical="center" wrapText="1"/>
    </xf>
    <xf numFmtId="0" fontId="28" fillId="19" borderId="42" xfId="2" applyFont="1" applyFill="1" applyBorder="1" applyAlignment="1">
      <alignment horizontal="left" vertical="center" wrapText="1"/>
    </xf>
    <xf numFmtId="0" fontId="28" fillId="19" borderId="33" xfId="2" applyFont="1" applyFill="1" applyBorder="1" applyAlignment="1">
      <alignment horizontal="left" vertical="center" wrapText="1"/>
    </xf>
    <xf numFmtId="0" fontId="28" fillId="19" borderId="41" xfId="2" applyFont="1" applyFill="1" applyBorder="1" applyAlignment="1">
      <alignment horizontal="left" vertical="center" wrapText="1"/>
    </xf>
    <xf numFmtId="0" fontId="28" fillId="19" borderId="36" xfId="2" applyFont="1" applyFill="1" applyBorder="1" applyAlignment="1">
      <alignment horizontal="left" vertical="center" wrapText="1"/>
    </xf>
    <xf numFmtId="0" fontId="28" fillId="19" borderId="45" xfId="2" applyFont="1" applyFill="1" applyBorder="1" applyAlignment="1">
      <alignment horizontal="left" vertical="center" wrapText="1"/>
    </xf>
    <xf numFmtId="0" fontId="28" fillId="19" borderId="44" xfId="2" applyFont="1" applyFill="1" applyBorder="1" applyAlignment="1">
      <alignment horizontal="left" vertical="center" wrapText="1"/>
    </xf>
    <xf numFmtId="1" fontId="15" fillId="19" borderId="27" xfId="3" applyNumberFormat="1" applyFont="1" applyFill="1" applyBorder="1" applyAlignment="1">
      <alignment horizontal="center" vertical="center"/>
    </xf>
    <xf numFmtId="1" fontId="15" fillId="19" borderId="43" xfId="3" applyNumberFormat="1" applyFont="1" applyFill="1" applyBorder="1" applyAlignment="1">
      <alignment horizontal="center" vertical="center"/>
    </xf>
    <xf numFmtId="1" fontId="15" fillId="19" borderId="42" xfId="3" applyNumberFormat="1" applyFont="1" applyFill="1" applyBorder="1" applyAlignment="1">
      <alignment horizontal="center" vertical="center"/>
    </xf>
    <xf numFmtId="1" fontId="15" fillId="19" borderId="33" xfId="3" applyNumberFormat="1" applyFont="1" applyFill="1" applyBorder="1" applyAlignment="1">
      <alignment horizontal="center" vertical="center"/>
    </xf>
    <xf numFmtId="1" fontId="15" fillId="19" borderId="11" xfId="3" applyNumberFormat="1" applyFont="1" applyFill="1" applyAlignment="1">
      <alignment horizontal="center" vertical="center"/>
    </xf>
    <xf numFmtId="1" fontId="15" fillId="19" borderId="41" xfId="3" applyNumberFormat="1" applyFont="1" applyFill="1" applyBorder="1" applyAlignment="1">
      <alignment horizontal="center" vertical="center"/>
    </xf>
    <xf numFmtId="1" fontId="15" fillId="19" borderId="36" xfId="3" applyNumberFormat="1" applyFont="1" applyFill="1" applyBorder="1" applyAlignment="1">
      <alignment horizontal="center" vertical="center"/>
    </xf>
    <xf numFmtId="1" fontId="15" fillId="19" borderId="45" xfId="3" applyNumberFormat="1" applyFont="1" applyFill="1" applyBorder="1" applyAlignment="1">
      <alignment horizontal="center" vertical="center"/>
    </xf>
    <xf numFmtId="1" fontId="15" fillId="19" borderId="44" xfId="3" applyNumberFormat="1" applyFont="1" applyFill="1" applyBorder="1" applyAlignment="1">
      <alignment horizontal="center" vertical="center"/>
    </xf>
    <xf numFmtId="0" fontId="43" fillId="16" borderId="71" xfId="2" applyFont="1" applyFill="1" applyBorder="1" applyAlignment="1">
      <alignment horizontal="center" vertical="center" wrapText="1"/>
    </xf>
    <xf numFmtId="0" fontId="43" fillId="16" borderId="69" xfId="2" applyFont="1" applyFill="1" applyBorder="1" applyAlignment="1">
      <alignment horizontal="center" vertical="center" wrapText="1"/>
    </xf>
    <xf numFmtId="0" fontId="28" fillId="0" borderId="51" xfId="0" applyFont="1" applyBorder="1" applyAlignment="1">
      <alignment horizontal="center" vertical="center" wrapText="1"/>
    </xf>
    <xf numFmtId="0" fontId="28" fillId="20" borderId="43" xfId="2" applyFont="1" applyFill="1" applyBorder="1" applyAlignment="1">
      <alignment horizontal="center" vertical="center" wrapText="1"/>
    </xf>
    <xf numFmtId="0" fontId="46" fillId="20" borderId="47" xfId="2" applyFont="1" applyFill="1" applyBorder="1" applyAlignment="1">
      <alignment horizontal="center" vertical="center" wrapText="1"/>
    </xf>
    <xf numFmtId="0" fontId="47" fillId="0" borderId="48" xfId="3" applyFont="1" applyBorder="1" applyAlignment="1">
      <alignment horizontal="left" vertical="center" wrapText="1"/>
    </xf>
    <xf numFmtId="0" fontId="47" fillId="0" borderId="50" xfId="3" applyFont="1" applyBorder="1" applyAlignment="1">
      <alignment horizontal="left" vertical="center" wrapText="1"/>
    </xf>
    <xf numFmtId="9" fontId="29" fillId="0" borderId="48" xfId="1" applyFont="1" applyBorder="1" applyAlignment="1">
      <alignment horizontal="center" vertical="center"/>
    </xf>
    <xf numFmtId="9" fontId="29" fillId="0" borderId="50" xfId="1" applyFont="1" applyBorder="1" applyAlignment="1">
      <alignment horizontal="center" vertical="center"/>
    </xf>
    <xf numFmtId="0" fontId="29" fillId="25" borderId="30" xfId="3" applyFont="1" applyFill="1" applyBorder="1" applyAlignment="1">
      <alignment horizontal="left" vertical="center" wrapText="1"/>
    </xf>
    <xf numFmtId="0" fontId="29" fillId="25" borderId="32" xfId="3" applyFont="1" applyFill="1" applyBorder="1" applyAlignment="1">
      <alignment horizontal="left" vertical="center" wrapText="1"/>
    </xf>
    <xf numFmtId="171" fontId="46" fillId="20" borderId="48" xfId="3" applyNumberFormat="1" applyFont="1" applyFill="1" applyBorder="1" applyAlignment="1">
      <alignment horizontal="center" vertical="center"/>
    </xf>
    <xf numFmtId="171" fontId="46" fillId="20" borderId="50" xfId="3" applyNumberFormat="1" applyFont="1" applyFill="1" applyBorder="1" applyAlignment="1">
      <alignment horizontal="center" vertical="center"/>
    </xf>
    <xf numFmtId="0" fontId="29" fillId="0" borderId="48" xfId="3" applyFont="1" applyBorder="1" applyAlignment="1">
      <alignment horizontal="center" vertical="center"/>
    </xf>
    <xf numFmtId="0" fontId="29" fillId="0" borderId="50" xfId="3" applyFont="1" applyBorder="1" applyAlignment="1">
      <alignment horizontal="center" vertical="center"/>
    </xf>
    <xf numFmtId="0" fontId="27" fillId="19" borderId="48" xfId="3" applyFont="1" applyFill="1" applyBorder="1" applyAlignment="1">
      <alignment horizontal="left" vertical="center" wrapText="1"/>
    </xf>
    <xf numFmtId="0" fontId="27" fillId="19" borderId="50" xfId="3" applyFont="1" applyFill="1" applyBorder="1" applyAlignment="1">
      <alignment horizontal="left" vertical="center" wrapText="1"/>
    </xf>
    <xf numFmtId="0" fontId="45" fillId="0" borderId="50" xfId="3" applyFont="1" applyBorder="1" applyAlignment="1">
      <alignment horizontal="left" vertical="center" wrapText="1"/>
    </xf>
    <xf numFmtId="0" fontId="47" fillId="19" borderId="48" xfId="3" applyFont="1" applyFill="1" applyBorder="1" applyAlignment="1">
      <alignment horizontal="left" vertical="center" wrapText="1"/>
    </xf>
    <xf numFmtId="0" fontId="45" fillId="19" borderId="50" xfId="3" applyFont="1" applyFill="1" applyBorder="1" applyAlignment="1">
      <alignment horizontal="left" vertical="center" wrapText="1"/>
    </xf>
    <xf numFmtId="0" fontId="47" fillId="19" borderId="48" xfId="3" applyFont="1" applyFill="1" applyBorder="1" applyAlignment="1">
      <alignment horizontal="center" vertical="center" wrapText="1"/>
    </xf>
    <xf numFmtId="0" fontId="47" fillId="19" borderId="50" xfId="3" applyFont="1" applyFill="1" applyBorder="1" applyAlignment="1">
      <alignment horizontal="center" vertical="center" wrapText="1"/>
    </xf>
    <xf numFmtId="0" fontId="41" fillId="19" borderId="50" xfId="3" applyFont="1" applyFill="1" applyBorder="1" applyAlignment="1">
      <alignment horizontal="center" vertical="center" wrapText="1"/>
    </xf>
    <xf numFmtId="0" fontId="60" fillId="19" borderId="48" xfId="34" applyFill="1" applyBorder="1" applyAlignment="1">
      <alignment horizontal="left" vertical="center" wrapText="1"/>
    </xf>
    <xf numFmtId="0" fontId="27" fillId="19" borderId="50" xfId="3" applyFont="1" applyFill="1" applyBorder="1" applyAlignment="1">
      <alignment horizontal="center" vertical="center" wrapText="1"/>
    </xf>
    <xf numFmtId="0" fontId="27" fillId="0" borderId="48" xfId="3" applyFont="1" applyBorder="1" applyAlignment="1">
      <alignment horizontal="left" vertical="center" wrapText="1"/>
    </xf>
    <xf numFmtId="0" fontId="27" fillId="0" borderId="50" xfId="3" applyFont="1" applyBorder="1" applyAlignment="1">
      <alignment horizontal="left" vertical="center" wrapText="1"/>
    </xf>
    <xf numFmtId="0" fontId="28" fillId="19" borderId="27" xfId="2" applyFont="1" applyFill="1" applyBorder="1" applyAlignment="1">
      <alignment horizontal="center" vertical="center" wrapText="1"/>
    </xf>
    <xf numFmtId="0" fontId="28" fillId="19" borderId="43" xfId="2" applyFont="1" applyFill="1" applyBorder="1" applyAlignment="1">
      <alignment horizontal="center" vertical="center" wrapText="1"/>
    </xf>
    <xf numFmtId="0" fontId="28" fillId="19" borderId="42" xfId="2" applyFont="1" applyFill="1" applyBorder="1" applyAlignment="1">
      <alignment horizontal="center" vertical="center" wrapText="1"/>
    </xf>
    <xf numFmtId="0" fontId="28" fillId="19" borderId="33" xfId="2" applyFont="1" applyFill="1" applyBorder="1" applyAlignment="1">
      <alignment horizontal="center" vertical="center" wrapText="1"/>
    </xf>
    <xf numFmtId="0" fontId="28" fillId="19" borderId="11" xfId="2" applyFont="1" applyFill="1" applyAlignment="1">
      <alignment horizontal="center" vertical="center" wrapText="1"/>
    </xf>
    <xf numFmtId="0" fontId="28" fillId="19" borderId="41" xfId="2" applyFont="1" applyFill="1" applyBorder="1" applyAlignment="1">
      <alignment horizontal="center" vertical="center" wrapText="1"/>
    </xf>
    <xf numFmtId="0" fontId="28" fillId="19" borderId="36" xfId="2" applyFont="1" applyFill="1" applyBorder="1" applyAlignment="1">
      <alignment horizontal="center" vertical="center" wrapText="1"/>
    </xf>
    <xf numFmtId="0" fontId="28" fillId="19" borderId="45" xfId="2" applyFont="1" applyFill="1" applyBorder="1" applyAlignment="1">
      <alignment horizontal="center" vertical="center" wrapText="1"/>
    </xf>
    <xf numFmtId="0" fontId="28" fillId="19" borderId="44" xfId="2" applyFont="1" applyFill="1" applyBorder="1" applyAlignment="1">
      <alignment horizontal="center" vertical="center" wrapText="1"/>
    </xf>
    <xf numFmtId="0" fontId="27" fillId="19" borderId="30" xfId="3" applyFont="1" applyFill="1" applyBorder="1" applyAlignment="1">
      <alignment horizontal="left" vertical="center" wrapText="1"/>
    </xf>
    <xf numFmtId="0" fontId="27" fillId="19" borderId="32" xfId="3" applyFont="1" applyFill="1" applyBorder="1" applyAlignment="1">
      <alignment horizontal="left" vertical="center" wrapText="1"/>
    </xf>
    <xf numFmtId="0" fontId="27" fillId="0" borderId="30" xfId="3" applyFont="1" applyBorder="1" applyAlignment="1">
      <alignment horizontal="center" vertical="center" wrapText="1"/>
    </xf>
    <xf numFmtId="0" fontId="27" fillId="0" borderId="32" xfId="3" applyFont="1" applyBorder="1" applyAlignment="1">
      <alignment horizontal="center" vertical="center"/>
    </xf>
    <xf numFmtId="0" fontId="27" fillId="0" borderId="31" xfId="3" applyFont="1" applyBorder="1" applyAlignment="1">
      <alignment horizontal="center" vertical="center" wrapText="1"/>
    </xf>
    <xf numFmtId="0" fontId="29" fillId="0" borderId="30" xfId="3" applyFont="1" applyBorder="1" applyAlignment="1">
      <alignment horizontal="center" vertical="center" wrapText="1"/>
    </xf>
    <xf numFmtId="0" fontId="29" fillId="0" borderId="32" xfId="3" applyFont="1" applyBorder="1" applyAlignment="1">
      <alignment horizontal="center" vertical="center" wrapText="1"/>
    </xf>
    <xf numFmtId="9" fontId="29" fillId="0" borderId="48" xfId="1" applyFont="1" applyBorder="1" applyAlignment="1">
      <alignment horizontal="center" vertical="center" wrapText="1"/>
    </xf>
    <xf numFmtId="9" fontId="29" fillId="0" borderId="50" xfId="1" applyFont="1" applyBorder="1" applyAlignment="1">
      <alignment horizontal="center" vertical="center" wrapText="1"/>
    </xf>
    <xf numFmtId="0" fontId="59" fillId="19" borderId="48" xfId="3" applyFont="1" applyFill="1" applyBorder="1" applyAlignment="1">
      <alignment horizontal="left" vertical="center" wrapText="1"/>
    </xf>
    <xf numFmtId="0" fontId="60" fillId="0" borderId="50" xfId="34" applyBorder="1" applyAlignment="1">
      <alignment horizontal="center" vertical="center" wrapText="1"/>
    </xf>
    <xf numFmtId="0" fontId="44" fillId="0" borderId="50" xfId="3" applyFont="1" applyBorder="1" applyAlignment="1">
      <alignment horizontal="center" vertical="center" wrapText="1"/>
    </xf>
    <xf numFmtId="0" fontId="26" fillId="0" borderId="47" xfId="0" applyFont="1" applyBorder="1" applyAlignment="1">
      <alignment horizontal="center" wrapText="1"/>
    </xf>
    <xf numFmtId="0" fontId="26" fillId="0" borderId="47" xfId="0" applyFont="1" applyBorder="1" applyAlignment="1">
      <alignment horizontal="center"/>
    </xf>
    <xf numFmtId="0" fontId="26" fillId="19" borderId="48" xfId="3" applyFont="1" applyFill="1" applyBorder="1" applyAlignment="1">
      <alignment horizontal="left" vertical="center" wrapText="1"/>
    </xf>
    <xf numFmtId="0" fontId="26" fillId="19" borderId="50" xfId="3" applyFont="1" applyFill="1" applyBorder="1" applyAlignment="1">
      <alignment horizontal="left" vertical="center" wrapText="1"/>
    </xf>
    <xf numFmtId="0" fontId="27" fillId="0" borderId="47" xfId="0" applyFont="1" applyBorder="1" applyAlignment="1">
      <alignment horizontal="center" wrapText="1"/>
    </xf>
    <xf numFmtId="0" fontId="27" fillId="0" borderId="47" xfId="0" applyFont="1" applyBorder="1" applyAlignment="1">
      <alignment horizontal="center"/>
    </xf>
    <xf numFmtId="0" fontId="27" fillId="0" borderId="47" xfId="0" applyFont="1" applyBorder="1" applyAlignment="1">
      <alignment horizontal="center" vertical="center" wrapText="1"/>
    </xf>
    <xf numFmtId="0" fontId="27" fillId="0" borderId="47" xfId="0" applyFont="1" applyBorder="1" applyAlignment="1">
      <alignment horizontal="center" vertical="center"/>
    </xf>
    <xf numFmtId="0" fontId="27" fillId="0" borderId="47" xfId="0" applyFont="1" applyBorder="1" applyAlignment="1">
      <alignment horizontal="left" vertical="center" wrapText="1"/>
    </xf>
    <xf numFmtId="0" fontId="27" fillId="0" borderId="47" xfId="0" applyFont="1" applyBorder="1" applyAlignment="1">
      <alignment horizontal="left" vertical="center"/>
    </xf>
    <xf numFmtId="0" fontId="29" fillId="0" borderId="47" xfId="0" applyFont="1" applyBorder="1" applyAlignment="1">
      <alignment horizontal="center" wrapText="1"/>
    </xf>
    <xf numFmtId="0" fontId="29" fillId="19" borderId="47" xfId="0" applyFont="1" applyFill="1" applyBorder="1" applyAlignment="1">
      <alignment horizontal="center" wrapText="1"/>
    </xf>
    <xf numFmtId="0" fontId="35" fillId="0" borderId="50" xfId="86" applyFont="1" applyBorder="1" applyAlignment="1">
      <alignment horizontal="center" vertical="center" wrapText="1"/>
    </xf>
    <xf numFmtId="0" fontId="29" fillId="0" borderId="30" xfId="3" applyFont="1" applyBorder="1" applyAlignment="1">
      <alignment horizontal="left" vertical="center" wrapText="1"/>
    </xf>
    <xf numFmtId="0" fontId="29" fillId="0" borderId="32" xfId="3" applyFont="1" applyBorder="1" applyAlignment="1">
      <alignment horizontal="left" vertical="center" wrapText="1"/>
    </xf>
    <xf numFmtId="0" fontId="34" fillId="19" borderId="48" xfId="34" applyFont="1" applyFill="1" applyBorder="1" applyAlignment="1">
      <alignment horizontal="center" vertical="center" wrapText="1"/>
    </xf>
    <xf numFmtId="0" fontId="34" fillId="0" borderId="48" xfId="34" applyFont="1" applyFill="1" applyBorder="1" applyAlignment="1">
      <alignment vertical="center" wrapText="1"/>
    </xf>
    <xf numFmtId="0" fontId="34" fillId="0" borderId="110" xfId="34" applyFont="1" applyFill="1" applyBorder="1" applyAlignment="1">
      <alignment vertical="center" wrapText="1"/>
    </xf>
    <xf numFmtId="0" fontId="34" fillId="0" borderId="108" xfId="34" applyFont="1" applyFill="1" applyBorder="1" applyAlignment="1">
      <alignment vertical="center" wrapText="1"/>
    </xf>
    <xf numFmtId="0" fontId="29" fillId="0" borderId="48" xfId="3" applyFont="1" applyBorder="1" applyAlignment="1">
      <alignment horizontal="center" vertical="center" wrapText="1"/>
    </xf>
    <xf numFmtId="0" fontId="29" fillId="0" borderId="50" xfId="3" applyFont="1" applyBorder="1" applyAlignment="1">
      <alignment horizontal="center" vertical="center" wrapText="1"/>
    </xf>
    <xf numFmtId="0" fontId="34" fillId="0" borderId="48" xfId="34" applyFont="1" applyBorder="1" applyAlignment="1">
      <alignment horizontal="center" vertical="center" wrapText="1"/>
    </xf>
    <xf numFmtId="0" fontId="29" fillId="0" borderId="32" xfId="3" applyFont="1" applyBorder="1" applyAlignment="1">
      <alignment horizontal="left" vertical="center"/>
    </xf>
    <xf numFmtId="171" fontId="57" fillId="20" borderId="48" xfId="3" applyNumberFormat="1" applyFont="1" applyFill="1" applyBorder="1" applyAlignment="1">
      <alignment horizontal="center" vertical="center" wrapText="1"/>
    </xf>
    <xf numFmtId="171" fontId="57" fillId="20" borderId="50" xfId="3" applyNumberFormat="1" applyFont="1" applyFill="1" applyBorder="1" applyAlignment="1">
      <alignment horizontal="center" vertical="center" wrapText="1"/>
    </xf>
    <xf numFmtId="171" fontId="36" fillId="20" borderId="48" xfId="3" applyNumberFormat="1" applyFont="1" applyFill="1" applyBorder="1" applyAlignment="1">
      <alignment horizontal="center" vertical="center" wrapText="1"/>
    </xf>
    <xf numFmtId="171" fontId="36" fillId="20" borderId="50" xfId="3" applyNumberFormat="1" applyFont="1" applyFill="1" applyBorder="1" applyAlignment="1">
      <alignment horizontal="center" vertical="center" wrapText="1"/>
    </xf>
    <xf numFmtId="0" fontId="41" fillId="0" borderId="48" xfId="3" applyFont="1" applyBorder="1" applyAlignment="1">
      <alignment horizontal="left" vertical="center" wrapText="1"/>
    </xf>
    <xf numFmtId="0" fontId="41" fillId="0" borderId="50" xfId="3" applyFont="1" applyBorder="1" applyAlignment="1">
      <alignment horizontal="left" vertical="center" wrapText="1"/>
    </xf>
    <xf numFmtId="0" fontId="61" fillId="0" borderId="48" xfId="3" applyFont="1" applyBorder="1" applyAlignment="1">
      <alignment horizontal="left" vertical="center" wrapText="1"/>
    </xf>
    <xf numFmtId="0" fontId="29" fillId="0" borderId="50" xfId="3" applyFont="1" applyBorder="1" applyAlignment="1">
      <alignment horizontal="left" vertical="center"/>
    </xf>
    <xf numFmtId="0" fontId="27" fillId="19" borderId="48" xfId="3" applyFont="1" applyFill="1" applyBorder="1" applyAlignment="1">
      <alignment horizontal="center" vertical="center" wrapText="1"/>
    </xf>
    <xf numFmtId="0" fontId="60" fillId="0" borderId="48" xfId="34" applyBorder="1" applyAlignment="1">
      <alignment horizontal="center" vertical="center"/>
    </xf>
    <xf numFmtId="2" fontId="29" fillId="0" borderId="30" xfId="3" applyNumberFormat="1" applyFont="1" applyBorder="1" applyAlignment="1">
      <alignment horizontal="center" vertical="center" wrapText="1"/>
    </xf>
    <xf numFmtId="0" fontId="27" fillId="0" borderId="32" xfId="3" applyFont="1" applyBorder="1" applyAlignment="1">
      <alignment horizontal="center" vertical="center" wrapText="1"/>
    </xf>
    <xf numFmtId="0" fontId="29" fillId="0" borderId="32" xfId="3" applyFont="1" applyBorder="1" applyAlignment="1">
      <alignment horizontal="center" vertical="center"/>
    </xf>
    <xf numFmtId="0" fontId="35" fillId="0" borderId="31" xfId="3" applyFont="1" applyBorder="1" applyAlignment="1">
      <alignment horizontal="center" vertical="center" wrapText="1"/>
    </xf>
    <xf numFmtId="0" fontId="29" fillId="0" borderId="31" xfId="3" applyFont="1" applyBorder="1" applyAlignment="1">
      <alignment horizontal="center" vertical="center"/>
    </xf>
    <xf numFmtId="0" fontId="29" fillId="0" borderId="31" xfId="3" applyFont="1" applyBorder="1" applyAlignment="1">
      <alignment horizontal="center" vertical="center" wrapText="1"/>
    </xf>
    <xf numFmtId="9" fontId="29" fillId="0" borderId="48" xfId="3" applyNumberFormat="1" applyFont="1" applyBorder="1" applyAlignment="1">
      <alignment horizontal="center" vertical="center"/>
    </xf>
    <xf numFmtId="0" fontId="63" fillId="0" borderId="48" xfId="3" applyFont="1" applyBorder="1" applyAlignment="1">
      <alignment horizontal="left" vertical="center" wrapText="1"/>
    </xf>
    <xf numFmtId="0" fontId="63" fillId="0" borderId="50" xfId="3" applyFont="1" applyBorder="1" applyAlignment="1">
      <alignment horizontal="left" vertical="center" wrapText="1"/>
    </xf>
    <xf numFmtId="0" fontId="29" fillId="0" borderId="47" xfId="0" applyFont="1" applyBorder="1" applyAlignment="1">
      <alignment horizontal="center" vertical="center" wrapText="1"/>
    </xf>
    <xf numFmtId="0" fontId="29" fillId="0" borderId="47" xfId="0" applyFont="1" applyBorder="1" applyAlignment="1">
      <alignment horizontal="center" vertical="center"/>
    </xf>
    <xf numFmtId="0" fontId="29" fillId="0" borderId="47" xfId="3" applyFont="1" applyBorder="1" applyAlignment="1">
      <alignment horizontal="center" vertical="center" wrapText="1"/>
    </xf>
    <xf numFmtId="0" fontId="29" fillId="0" borderId="47" xfId="3" applyFont="1" applyBorder="1" applyAlignment="1">
      <alignment horizontal="center" vertical="center"/>
    </xf>
    <xf numFmtId="0" fontId="29" fillId="0" borderId="47" xfId="0" applyFont="1" applyBorder="1" applyAlignment="1">
      <alignment horizontal="center"/>
    </xf>
    <xf numFmtId="0" fontId="29" fillId="0" borderId="47" xfId="0" applyFont="1" applyBorder="1" applyAlignment="1">
      <alignment horizontal="left" wrapText="1"/>
    </xf>
    <xf numFmtId="0" fontId="29" fillId="0" borderId="47" xfId="0" applyFont="1" applyBorder="1" applyAlignment="1">
      <alignment horizontal="left"/>
    </xf>
    <xf numFmtId="0" fontId="68" fillId="0" borderId="48" xfId="34" applyFont="1" applyBorder="1" applyAlignment="1">
      <alignment horizontal="center" vertical="center" wrapText="1"/>
    </xf>
    <xf numFmtId="0" fontId="14" fillId="0" borderId="50" xfId="3" applyFont="1" applyBorder="1" applyAlignment="1">
      <alignment horizontal="center" vertical="center" wrapText="1"/>
    </xf>
    <xf numFmtId="0" fontId="35" fillId="0" borderId="48" xfId="3" applyFont="1" applyBorder="1" applyAlignment="1">
      <alignment horizontal="left" vertical="center" wrapText="1"/>
    </xf>
    <xf numFmtId="0" fontId="35" fillId="0" borderId="50" xfId="3" applyFont="1" applyBorder="1" applyAlignment="1">
      <alignment horizontal="left" vertical="center" wrapText="1"/>
    </xf>
    <xf numFmtId="0" fontId="44" fillId="0" borderId="48" xfId="3" applyFont="1" applyBorder="1" applyAlignment="1">
      <alignment horizontal="left" vertical="center" wrapText="1"/>
    </xf>
    <xf numFmtId="0" fontId="44" fillId="0" borderId="50" xfId="3" applyFont="1" applyBorder="1" applyAlignment="1">
      <alignment horizontal="left" vertical="center" wrapText="1"/>
    </xf>
    <xf numFmtId="0" fontId="44" fillId="0" borderId="48" xfId="3" applyFont="1" applyBorder="1" applyAlignment="1">
      <alignment horizontal="center" vertical="center" wrapText="1"/>
    </xf>
    <xf numFmtId="0" fontId="46" fillId="20" borderId="74" xfId="2" applyFont="1" applyFill="1" applyBorder="1" applyAlignment="1">
      <alignment horizontal="center" vertical="center" wrapText="1"/>
    </xf>
    <xf numFmtId="0" fontId="46" fillId="20" borderId="65" xfId="2" applyFont="1" applyFill="1" applyBorder="1" applyAlignment="1">
      <alignment horizontal="center" vertical="center" wrapText="1"/>
    </xf>
    <xf numFmtId="0" fontId="29" fillId="0" borderId="30" xfId="3" applyFont="1" applyBorder="1" applyAlignment="1">
      <alignment vertical="center" wrapText="1"/>
    </xf>
    <xf numFmtId="0" fontId="29" fillId="0" borderId="32" xfId="3" applyFont="1" applyBorder="1" applyAlignment="1">
      <alignment vertical="center" wrapText="1"/>
    </xf>
    <xf numFmtId="0" fontId="29" fillId="0" borderId="48" xfId="3" applyFont="1" applyBorder="1" applyAlignment="1">
      <alignment vertical="center" wrapText="1"/>
    </xf>
    <xf numFmtId="0" fontId="29" fillId="0" borderId="50" xfId="3" applyFont="1" applyBorder="1" applyAlignment="1">
      <alignment vertical="center" wrapText="1"/>
    </xf>
    <xf numFmtId="0" fontId="29" fillId="0" borderId="112" xfId="3" applyFont="1" applyBorder="1" applyAlignment="1">
      <alignment horizontal="left" vertical="center" wrapText="1"/>
    </xf>
    <xf numFmtId="0" fontId="29" fillId="0" borderId="88" xfId="3" applyFont="1" applyBorder="1" applyAlignment="1">
      <alignment horizontal="left" vertical="center" wrapText="1"/>
    </xf>
    <xf numFmtId="0" fontId="14" fillId="0" borderId="112" xfId="3" applyFont="1" applyBorder="1" applyAlignment="1">
      <alignment horizontal="left" vertical="center" wrapText="1"/>
    </xf>
    <xf numFmtId="0" fontId="14" fillId="0" borderId="88" xfId="3" applyFont="1" applyBorder="1" applyAlignment="1">
      <alignment horizontal="left" vertical="center" wrapText="1"/>
    </xf>
    <xf numFmtId="0" fontId="14" fillId="0" borderId="48" xfId="3" applyFont="1" applyBorder="1" applyAlignment="1">
      <alignment horizontal="left" vertical="center" wrapText="1"/>
    </xf>
    <xf numFmtId="0" fontId="14" fillId="0" borderId="50" xfId="3" applyFont="1" applyBorder="1" applyAlignment="1">
      <alignment horizontal="left" vertical="center" wrapText="1"/>
    </xf>
    <xf numFmtId="43" fontId="35" fillId="0" borderId="48" xfId="18" applyFont="1" applyBorder="1" applyAlignment="1">
      <alignment horizontal="center"/>
    </xf>
    <xf numFmtId="43" fontId="35" fillId="0" borderId="50" xfId="18" applyFont="1" applyBorder="1" applyAlignment="1">
      <alignment horizontal="center"/>
    </xf>
    <xf numFmtId="0" fontId="28" fillId="20" borderId="27" xfId="2" applyFont="1" applyFill="1" applyBorder="1" applyAlignment="1">
      <alignment horizontal="center" vertical="center" wrapText="1"/>
    </xf>
    <xf numFmtId="0" fontId="28" fillId="20" borderId="33" xfId="2" applyFont="1" applyFill="1" applyBorder="1" applyAlignment="1">
      <alignment horizontal="center" vertical="center" wrapText="1"/>
    </xf>
    <xf numFmtId="0" fontId="28" fillId="20" borderId="36" xfId="2" applyFont="1" applyFill="1" applyBorder="1" applyAlignment="1">
      <alignment horizontal="center" vertical="center" wrapText="1"/>
    </xf>
    <xf numFmtId="1" fontId="28" fillId="0" borderId="54" xfId="2" applyNumberFormat="1" applyFont="1" applyBorder="1" applyAlignment="1">
      <alignment horizontal="center" vertical="center" wrapText="1"/>
    </xf>
    <xf numFmtId="1" fontId="28" fillId="0" borderId="52" xfId="2" applyNumberFormat="1" applyFont="1" applyBorder="1" applyAlignment="1">
      <alignment horizontal="center" vertical="center" wrapText="1"/>
    </xf>
    <xf numFmtId="1" fontId="28" fillId="0" borderId="53" xfId="2" applyNumberFormat="1" applyFont="1" applyBorder="1" applyAlignment="1">
      <alignment horizontal="center" vertical="center" wrapText="1"/>
    </xf>
    <xf numFmtId="0" fontId="28" fillId="20" borderId="54" xfId="3" applyFont="1" applyFill="1" applyBorder="1" applyAlignment="1">
      <alignment horizontal="center" vertical="center" wrapText="1"/>
    </xf>
    <xf numFmtId="0" fontId="28" fillId="20" borderId="53" xfId="3" applyFont="1" applyFill="1" applyBorder="1" applyAlignment="1">
      <alignment horizontal="center" vertical="center" wrapText="1"/>
    </xf>
    <xf numFmtId="0" fontId="28" fillId="20" borderId="30" xfId="3" applyFont="1" applyFill="1" applyBorder="1" applyAlignment="1">
      <alignment horizontal="center" vertical="center" wrapText="1"/>
    </xf>
    <xf numFmtId="0" fontId="28" fillId="20" borderId="32" xfId="3" applyFont="1" applyFill="1" applyBorder="1" applyAlignment="1">
      <alignment horizontal="center" vertical="center" wrapText="1"/>
    </xf>
    <xf numFmtId="0" fontId="29" fillId="19" borderId="30" xfId="3" applyFont="1" applyFill="1" applyBorder="1" applyAlignment="1">
      <alignment horizontal="center" vertical="center" wrapText="1"/>
    </xf>
    <xf numFmtId="0" fontId="29" fillId="19" borderId="32" xfId="3" applyFont="1" applyFill="1" applyBorder="1" applyAlignment="1">
      <alignment horizontal="center" vertical="center" wrapText="1"/>
    </xf>
    <xf numFmtId="0" fontId="29" fillId="0" borderId="30" xfId="3" applyFont="1" applyBorder="1" applyAlignment="1">
      <alignment horizontal="center" vertical="center"/>
    </xf>
    <xf numFmtId="0" fontId="29" fillId="0" borderId="54" xfId="3" applyFont="1" applyBorder="1" applyAlignment="1">
      <alignment horizontal="center" vertical="center"/>
    </xf>
    <xf numFmtId="0" fontId="29" fillId="0" borderId="52" xfId="3" applyFont="1" applyBorder="1" applyAlignment="1">
      <alignment horizontal="center" vertical="center"/>
    </xf>
    <xf numFmtId="0" fontId="29" fillId="0" borderId="53" xfId="3" applyFont="1" applyBorder="1" applyAlignment="1">
      <alignment horizontal="center" vertical="center"/>
    </xf>
    <xf numFmtId="0" fontId="19" fillId="20" borderId="51" xfId="3" applyFont="1" applyFill="1" applyBorder="1" applyAlignment="1">
      <alignment horizontal="center" vertical="center"/>
    </xf>
    <xf numFmtId="0" fontId="28" fillId="0" borderId="27" xfId="2" applyFont="1" applyBorder="1" applyAlignment="1">
      <alignment horizontal="center" vertical="center" wrapText="1"/>
    </xf>
    <xf numFmtId="0" fontId="28" fillId="0" borderId="43" xfId="2" applyFont="1" applyBorder="1" applyAlignment="1">
      <alignment horizontal="center" vertical="center" wrapText="1"/>
    </xf>
    <xf numFmtId="0" fontId="28" fillId="0" borderId="42" xfId="2" applyFont="1" applyBorder="1" applyAlignment="1">
      <alignment horizontal="center" vertical="center" wrapText="1"/>
    </xf>
    <xf numFmtId="0" fontId="28" fillId="0" borderId="33" xfId="2" applyFont="1" applyBorder="1" applyAlignment="1">
      <alignment horizontal="center" vertical="center" wrapText="1"/>
    </xf>
    <xf numFmtId="0" fontId="28" fillId="0" borderId="11" xfId="2" applyFont="1" applyAlignment="1">
      <alignment horizontal="center" vertical="center" wrapText="1"/>
    </xf>
    <xf numFmtId="0" fontId="28" fillId="0" borderId="41" xfId="2" applyFont="1" applyBorder="1" applyAlignment="1">
      <alignment horizontal="center" vertical="center" wrapText="1"/>
    </xf>
    <xf numFmtId="0" fontId="28" fillId="0" borderId="36" xfId="2" applyFont="1" applyBorder="1" applyAlignment="1">
      <alignment horizontal="center" vertical="center" wrapText="1"/>
    </xf>
    <xf numFmtId="0" fontId="28" fillId="0" borderId="45" xfId="2" applyFont="1" applyBorder="1" applyAlignment="1">
      <alignment horizontal="center" vertical="center" wrapText="1"/>
    </xf>
    <xf numFmtId="0" fontId="28" fillId="0" borderId="44" xfId="2" applyFont="1" applyBorder="1" applyAlignment="1">
      <alignment horizontal="center" vertical="center" wrapText="1"/>
    </xf>
    <xf numFmtId="0" fontId="19" fillId="20" borderId="30" xfId="3" applyFont="1" applyFill="1" applyBorder="1" applyAlignment="1">
      <alignment horizontal="center" vertical="center" wrapText="1"/>
    </xf>
    <xf numFmtId="0" fontId="19" fillId="20" borderId="31" xfId="3" applyFont="1" applyFill="1" applyBorder="1" applyAlignment="1">
      <alignment horizontal="center" vertical="center" wrapText="1"/>
    </xf>
    <xf numFmtId="0" fontId="19" fillId="20" borderId="32" xfId="3" applyFont="1" applyFill="1" applyBorder="1" applyAlignment="1">
      <alignment horizontal="center" vertical="center" wrapText="1"/>
    </xf>
    <xf numFmtId="0" fontId="19" fillId="0" borderId="30" xfId="3" applyFont="1" applyBorder="1" applyAlignment="1">
      <alignment horizontal="center" vertical="center"/>
    </xf>
    <xf numFmtId="0" fontId="19" fillId="0" borderId="31" xfId="3" applyFont="1" applyBorder="1" applyAlignment="1">
      <alignment horizontal="center" vertical="center"/>
    </xf>
    <xf numFmtId="0" fontId="19" fillId="0" borderId="32" xfId="3" applyFont="1" applyBorder="1" applyAlignment="1">
      <alignment horizontal="center" vertical="center"/>
    </xf>
    <xf numFmtId="0" fontId="19" fillId="0" borderId="51" xfId="3" applyFont="1" applyBorder="1" applyAlignment="1">
      <alignment horizontal="left" vertical="center" wrapText="1"/>
    </xf>
    <xf numFmtId="0" fontId="19" fillId="0" borderId="51" xfId="3" applyFont="1" applyBorder="1" applyAlignment="1">
      <alignment horizontal="left" vertical="center"/>
    </xf>
    <xf numFmtId="0" fontId="29" fillId="0" borderId="51" xfId="3" applyFont="1" applyBorder="1" applyAlignment="1">
      <alignment horizontal="center" vertical="center"/>
    </xf>
    <xf numFmtId="0" fontId="29" fillId="0" borderId="51" xfId="3" applyFont="1" applyBorder="1" applyAlignment="1">
      <alignment horizontal="left" vertical="center"/>
    </xf>
    <xf numFmtId="0" fontId="27" fillId="0" borderId="30" xfId="3" applyFont="1" applyBorder="1" applyAlignment="1">
      <alignment horizontal="left" vertical="center" wrapText="1"/>
    </xf>
    <xf numFmtId="0" fontId="27" fillId="0" borderId="32" xfId="3" applyFont="1" applyBorder="1" applyAlignment="1">
      <alignment horizontal="left" vertical="center"/>
    </xf>
    <xf numFmtId="0" fontId="27" fillId="0" borderId="32" xfId="3" applyFont="1" applyBorder="1" applyAlignment="1">
      <alignment horizontal="left" vertical="center" wrapText="1"/>
    </xf>
    <xf numFmtId="0" fontId="62" fillId="0" borderId="30" xfId="3" applyFont="1" applyBorder="1" applyAlignment="1">
      <alignment horizontal="left" vertical="center" wrapText="1"/>
    </xf>
    <xf numFmtId="0" fontId="28" fillId="0" borderId="30" xfId="2" applyFont="1" applyBorder="1" applyAlignment="1">
      <alignment horizontal="center" vertical="center" wrapText="1"/>
    </xf>
    <xf numFmtId="0" fontId="28" fillId="0" borderId="31" xfId="2" applyFont="1" applyBorder="1" applyAlignment="1">
      <alignment horizontal="center" vertical="center" wrapText="1"/>
    </xf>
    <xf numFmtId="0" fontId="28" fillId="0" borderId="32" xfId="2" applyFont="1" applyBorder="1" applyAlignment="1">
      <alignment horizontal="center" vertical="center" wrapText="1"/>
    </xf>
    <xf numFmtId="1" fontId="15" fillId="0" borderId="30" xfId="3" applyNumberFormat="1" applyFont="1" applyBorder="1" applyAlignment="1">
      <alignment horizontal="center" vertical="center"/>
    </xf>
    <xf numFmtId="1" fontId="15" fillId="0" borderId="32" xfId="3" applyNumberFormat="1" applyFont="1" applyBorder="1" applyAlignment="1">
      <alignment horizontal="center" vertical="center"/>
    </xf>
    <xf numFmtId="169" fontId="29" fillId="0" borderId="81" xfId="5" applyNumberFormat="1" applyFont="1" applyBorder="1" applyAlignment="1">
      <alignment horizontal="center" vertical="center"/>
    </xf>
    <xf numFmtId="169" fontId="29" fillId="0" borderId="82" xfId="5" applyNumberFormat="1" applyFont="1" applyBorder="1" applyAlignment="1">
      <alignment horizontal="center" vertical="center"/>
    </xf>
    <xf numFmtId="169" fontId="29" fillId="0" borderId="70" xfId="5" applyNumberFormat="1" applyFont="1" applyBorder="1" applyAlignment="1">
      <alignment horizontal="center" vertical="center"/>
    </xf>
    <xf numFmtId="169" fontId="29" fillId="0" borderId="73" xfId="5" applyNumberFormat="1" applyFont="1" applyBorder="1" applyAlignment="1">
      <alignment horizontal="center" vertical="center"/>
    </xf>
    <xf numFmtId="169" fontId="29" fillId="0" borderId="60" xfId="5" applyNumberFormat="1" applyFont="1" applyBorder="1" applyAlignment="1">
      <alignment horizontal="center" vertical="center"/>
    </xf>
    <xf numFmtId="0" fontId="27" fillId="0" borderId="87" xfId="2" applyFont="1" applyBorder="1" applyAlignment="1">
      <alignment horizontal="center" vertical="center" wrapText="1"/>
    </xf>
    <xf numFmtId="0" fontId="27" fillId="0" borderId="64" xfId="2" applyFont="1" applyBorder="1" applyAlignment="1">
      <alignment horizontal="center" vertical="center" wrapText="1"/>
    </xf>
    <xf numFmtId="0" fontId="28" fillId="16" borderId="51" xfId="2" applyFont="1" applyFill="1" applyBorder="1" applyAlignment="1">
      <alignment horizontal="left" vertical="center" wrapText="1"/>
    </xf>
    <xf numFmtId="0" fontId="28" fillId="16" borderId="30" xfId="2" applyFont="1" applyFill="1" applyBorder="1" applyAlignment="1">
      <alignment horizontal="center" vertical="center" wrapText="1"/>
    </xf>
    <xf numFmtId="0" fontId="28" fillId="16" borderId="31" xfId="2" applyFont="1" applyFill="1" applyBorder="1" applyAlignment="1">
      <alignment horizontal="center" vertical="center" wrapText="1"/>
    </xf>
    <xf numFmtId="0" fontId="28" fillId="16" borderId="32" xfId="2" applyFont="1" applyFill="1" applyBorder="1" applyAlignment="1">
      <alignment horizontal="center" vertical="center" wrapText="1"/>
    </xf>
    <xf numFmtId="0" fontId="28" fillId="20" borderId="75" xfId="2" applyFont="1" applyFill="1" applyBorder="1" applyAlignment="1">
      <alignment horizontal="center" vertical="center" wrapText="1"/>
    </xf>
    <xf numFmtId="0" fontId="28" fillId="20" borderId="37" xfId="2" applyFont="1" applyFill="1" applyBorder="1" applyAlignment="1">
      <alignment horizontal="center" vertical="center" wrapText="1"/>
    </xf>
    <xf numFmtId="0" fontId="28" fillId="0" borderId="11" xfId="0" applyFont="1" applyBorder="1" applyAlignment="1">
      <alignment horizontal="center" vertical="center" wrapText="1"/>
    </xf>
    <xf numFmtId="0" fontId="28" fillId="20" borderId="61" xfId="2" applyFont="1" applyFill="1" applyBorder="1" applyAlignment="1">
      <alignment horizontal="center" vertical="center" wrapText="1"/>
    </xf>
    <xf numFmtId="0" fontId="28" fillId="20" borderId="62" xfId="2" applyFont="1" applyFill="1" applyBorder="1" applyAlignment="1">
      <alignment horizontal="center" vertical="center" wrapText="1"/>
    </xf>
    <xf numFmtId="0" fontId="28" fillId="20" borderId="63" xfId="2" applyFont="1" applyFill="1" applyBorder="1" applyAlignment="1">
      <alignment horizontal="center" vertical="center" wrapText="1"/>
    </xf>
    <xf numFmtId="0" fontId="28" fillId="16" borderId="51" xfId="2" applyFont="1" applyFill="1" applyBorder="1" applyAlignment="1">
      <alignment horizontal="center" vertical="center" wrapText="1"/>
    </xf>
    <xf numFmtId="0" fontId="28" fillId="20" borderId="34" xfId="2" applyFont="1" applyFill="1" applyBorder="1" applyAlignment="1">
      <alignment horizontal="center" vertical="center" wrapText="1"/>
    </xf>
    <xf numFmtId="0" fontId="28" fillId="20" borderId="38" xfId="2" applyFont="1" applyFill="1" applyBorder="1" applyAlignment="1">
      <alignment horizontal="center" vertical="center" wrapText="1"/>
    </xf>
    <xf numFmtId="0" fontId="27" fillId="0" borderId="81" xfId="2" applyFont="1" applyBorder="1" applyAlignment="1">
      <alignment horizontal="center" vertical="center" wrapText="1"/>
    </xf>
    <xf numFmtId="0" fontId="27" fillId="0" borderId="70" xfId="2" applyFont="1" applyBorder="1" applyAlignment="1">
      <alignment horizontal="center" vertical="center" wrapText="1"/>
    </xf>
    <xf numFmtId="0" fontId="28" fillId="20" borderId="81" xfId="2" applyFont="1" applyFill="1" applyBorder="1" applyAlignment="1">
      <alignment horizontal="center" vertical="center" wrapText="1"/>
    </xf>
    <xf numFmtId="0" fontId="28" fillId="20" borderId="82" xfId="2" applyFont="1" applyFill="1" applyBorder="1" applyAlignment="1">
      <alignment horizontal="center" vertical="center" wrapText="1"/>
    </xf>
    <xf numFmtId="0" fontId="27" fillId="0" borderId="72" xfId="2" applyFont="1" applyBorder="1" applyAlignment="1">
      <alignment horizontal="center" vertical="center" wrapText="1"/>
    </xf>
    <xf numFmtId="0" fontId="27" fillId="0" borderId="58" xfId="2" applyFont="1" applyBorder="1" applyAlignment="1">
      <alignment horizontal="center" vertical="center" wrapText="1"/>
    </xf>
    <xf numFmtId="0" fontId="27" fillId="0" borderId="73" xfId="2" applyFont="1" applyBorder="1" applyAlignment="1">
      <alignment horizontal="center" vertical="center" wrapText="1"/>
    </xf>
    <xf numFmtId="0" fontId="27" fillId="0" borderId="82" xfId="2" applyFont="1" applyBorder="1" applyAlignment="1">
      <alignment horizontal="center" vertical="center" wrapText="1"/>
    </xf>
    <xf numFmtId="0" fontId="29" fillId="0" borderId="72" xfId="3" applyFont="1" applyBorder="1" applyAlignment="1">
      <alignment horizontal="center" vertical="center" wrapText="1"/>
    </xf>
    <xf numFmtId="0" fontId="29" fillId="0" borderId="83" xfId="3" applyFont="1" applyBorder="1" applyAlignment="1">
      <alignment horizontal="center" vertical="center" wrapText="1"/>
    </xf>
    <xf numFmtId="0" fontId="27" fillId="0" borderId="83" xfId="2" applyFont="1" applyBorder="1" applyAlignment="1">
      <alignment horizontal="center" vertical="center" wrapText="1"/>
    </xf>
    <xf numFmtId="0" fontId="27" fillId="20" borderId="75" xfId="2" applyFont="1" applyFill="1" applyBorder="1" applyAlignment="1">
      <alignment horizontal="center" vertical="center" wrapText="1"/>
    </xf>
    <xf numFmtId="0" fontId="27" fillId="20" borderId="37" xfId="2" applyFont="1" applyFill="1" applyBorder="1" applyAlignment="1">
      <alignment horizontal="center" vertical="center" wrapText="1"/>
    </xf>
    <xf numFmtId="0" fontId="27" fillId="16" borderId="30" xfId="2" applyFont="1" applyFill="1" applyBorder="1" applyAlignment="1">
      <alignment horizontal="center" vertical="center" wrapText="1"/>
    </xf>
    <xf numFmtId="0" fontId="27" fillId="16" borderId="31" xfId="2" applyFont="1" applyFill="1" applyBorder="1" applyAlignment="1">
      <alignment horizontal="center" vertical="center" wrapText="1"/>
    </xf>
    <xf numFmtId="0" fontId="27" fillId="16" borderId="32" xfId="2" applyFont="1" applyFill="1" applyBorder="1" applyAlignment="1">
      <alignment horizontal="center" vertical="center" wrapText="1"/>
    </xf>
    <xf numFmtId="0" fontId="27" fillId="20" borderId="61" xfId="2" applyFont="1" applyFill="1" applyBorder="1" applyAlignment="1">
      <alignment horizontal="center" vertical="center" wrapText="1"/>
    </xf>
    <xf numFmtId="0" fontId="27" fillId="20" borderId="62" xfId="2" applyFont="1" applyFill="1" applyBorder="1" applyAlignment="1">
      <alignment horizontal="center" vertical="center" wrapText="1"/>
    </xf>
    <xf numFmtId="0" fontId="27" fillId="20" borderId="63" xfId="2" applyFont="1" applyFill="1" applyBorder="1" applyAlignment="1">
      <alignment horizontal="center" vertical="center" wrapText="1"/>
    </xf>
    <xf numFmtId="0" fontId="27" fillId="20" borderId="34" xfId="2" applyFont="1" applyFill="1" applyBorder="1" applyAlignment="1">
      <alignment horizontal="center" vertical="center" wrapText="1"/>
    </xf>
    <xf numFmtId="0" fontId="27" fillId="20" borderId="38" xfId="2" applyFont="1" applyFill="1" applyBorder="1" applyAlignment="1">
      <alignment horizontal="center" vertical="center" wrapText="1"/>
    </xf>
    <xf numFmtId="0" fontId="27" fillId="20" borderId="81" xfId="2" applyFont="1" applyFill="1" applyBorder="1" applyAlignment="1">
      <alignment horizontal="center" vertical="center" wrapText="1"/>
    </xf>
    <xf numFmtId="0" fontId="27" fillId="20" borderId="82" xfId="2" applyFont="1" applyFill="1" applyBorder="1" applyAlignment="1">
      <alignment horizontal="center" vertical="center" wrapText="1"/>
    </xf>
    <xf numFmtId="0" fontId="27" fillId="0" borderId="60" xfId="2" applyFont="1" applyBorder="1" applyAlignment="1">
      <alignment horizontal="center" vertical="center" wrapText="1"/>
    </xf>
    <xf numFmtId="0" fontId="29" fillId="0" borderId="87" xfId="3" applyFont="1" applyBorder="1" applyAlignment="1">
      <alignment horizontal="center" vertical="center" wrapText="1"/>
    </xf>
    <xf numFmtId="0" fontId="27" fillId="16" borderId="30" xfId="2" applyFont="1" applyFill="1" applyBorder="1" applyAlignment="1">
      <alignment horizontal="center" vertical="center"/>
    </xf>
    <xf numFmtId="0" fontId="27" fillId="16" borderId="31" xfId="2" applyFont="1" applyFill="1" applyBorder="1" applyAlignment="1">
      <alignment horizontal="center" vertical="center"/>
    </xf>
    <xf numFmtId="0" fontId="27" fillId="16" borderId="32" xfId="2" applyFont="1" applyFill="1" applyBorder="1" applyAlignment="1">
      <alignment horizontal="center" vertical="center"/>
    </xf>
    <xf numFmtId="169" fontId="29" fillId="19" borderId="81" xfId="5" applyNumberFormat="1" applyFont="1" applyFill="1" applyBorder="1" applyAlignment="1">
      <alignment horizontal="center" vertical="center"/>
    </xf>
    <xf numFmtId="169" fontId="29" fillId="19" borderId="60" xfId="5" applyNumberFormat="1" applyFont="1" applyFill="1" applyBorder="1" applyAlignment="1">
      <alignment horizontal="center" vertical="center"/>
    </xf>
    <xf numFmtId="169" fontId="29" fillId="19" borderId="82" xfId="5" applyNumberFormat="1" applyFont="1" applyFill="1" applyBorder="1" applyAlignment="1">
      <alignment horizontal="center" vertical="center"/>
    </xf>
    <xf numFmtId="0" fontId="28" fillId="16" borderId="30" xfId="2" applyFont="1" applyFill="1" applyBorder="1" applyAlignment="1">
      <alignment horizontal="center" vertical="center"/>
    </xf>
    <xf numFmtId="0" fontId="28" fillId="16" borderId="31" xfId="2" applyFont="1" applyFill="1" applyBorder="1" applyAlignment="1">
      <alignment horizontal="center" vertical="center"/>
    </xf>
    <xf numFmtId="0" fontId="28" fillId="16" borderId="32" xfId="2" applyFont="1" applyFill="1" applyBorder="1" applyAlignment="1">
      <alignment horizontal="center" vertical="center"/>
    </xf>
    <xf numFmtId="0" fontId="35" fillId="20" borderId="31" xfId="3" applyFont="1" applyFill="1" applyBorder="1" applyAlignment="1">
      <alignment horizontal="center" vertical="center" wrapText="1"/>
    </xf>
    <xf numFmtId="0" fontId="35" fillId="20" borderId="32" xfId="3" applyFont="1" applyFill="1" applyBorder="1" applyAlignment="1">
      <alignment horizontal="center" vertical="center" wrapText="1"/>
    </xf>
    <xf numFmtId="0" fontId="51" fillId="19" borderId="11" xfId="2" applyFont="1" applyFill="1" applyAlignment="1">
      <alignment horizontal="center" vertical="center" wrapText="1"/>
    </xf>
    <xf numFmtId="0" fontId="49" fillId="19" borderId="11" xfId="0" applyFont="1" applyFill="1" applyBorder="1" applyAlignment="1">
      <alignment horizontal="left" vertical="center" wrapText="1"/>
    </xf>
    <xf numFmtId="0" fontId="51" fillId="0" borderId="27" xfId="2" applyFont="1" applyBorder="1" applyAlignment="1">
      <alignment horizontal="center" vertical="center" wrapText="1"/>
    </xf>
    <xf numFmtId="0" fontId="51" fillId="0" borderId="43" xfId="2" applyFont="1" applyBorder="1" applyAlignment="1">
      <alignment horizontal="center" vertical="center" wrapText="1"/>
    </xf>
    <xf numFmtId="0" fontId="51" fillId="0" borderId="42" xfId="2" applyFont="1" applyBorder="1" applyAlignment="1">
      <alignment horizontal="center" vertical="center" wrapText="1"/>
    </xf>
    <xf numFmtId="0" fontId="51" fillId="0" borderId="33" xfId="2" applyFont="1" applyBorder="1" applyAlignment="1">
      <alignment horizontal="center" vertical="center" wrapText="1"/>
    </xf>
    <xf numFmtId="0" fontId="51" fillId="0" borderId="11" xfId="2" applyFont="1" applyAlignment="1">
      <alignment horizontal="center" vertical="center" wrapText="1"/>
    </xf>
    <xf numFmtId="0" fontId="51" fillId="0" borderId="41" xfId="2" applyFont="1" applyBorder="1" applyAlignment="1">
      <alignment horizontal="center" vertical="center" wrapText="1"/>
    </xf>
    <xf numFmtId="0" fontId="51" fillId="0" borderId="36" xfId="2" applyFont="1" applyBorder="1" applyAlignment="1">
      <alignment horizontal="center" vertical="center" wrapText="1"/>
    </xf>
    <xf numFmtId="0" fontId="51" fillId="0" borderId="45" xfId="2" applyFont="1" applyBorder="1" applyAlignment="1">
      <alignment horizontal="center" vertical="center" wrapText="1"/>
    </xf>
    <xf numFmtId="0" fontId="51" fillId="0" borderId="44" xfId="2" applyFont="1" applyBorder="1" applyAlignment="1">
      <alignment horizontal="center" vertical="center" wrapText="1"/>
    </xf>
    <xf numFmtId="1" fontId="51" fillId="0" borderId="54" xfId="2" applyNumberFormat="1" applyFont="1" applyBorder="1" applyAlignment="1">
      <alignment horizontal="center" vertical="center" wrapText="1"/>
    </xf>
    <xf numFmtId="1" fontId="51" fillId="0" borderId="52" xfId="2" applyNumberFormat="1" applyFont="1" applyBorder="1" applyAlignment="1">
      <alignment horizontal="center" vertical="center" wrapText="1"/>
    </xf>
    <xf numFmtId="1" fontId="51" fillId="0" borderId="53" xfId="2" applyNumberFormat="1" applyFont="1" applyBorder="1" applyAlignment="1">
      <alignment horizontal="center" vertical="center" wrapText="1"/>
    </xf>
    <xf numFmtId="0" fontId="49" fillId="0" borderId="30" xfId="0" applyFont="1" applyBorder="1" applyAlignment="1">
      <alignment horizontal="center" vertical="center" wrapText="1"/>
    </xf>
    <xf numFmtId="0" fontId="49" fillId="0" borderId="32" xfId="0" applyFont="1" applyBorder="1" applyAlignment="1">
      <alignment horizontal="center" vertical="center" wrapText="1"/>
    </xf>
    <xf numFmtId="0" fontId="49" fillId="19" borderId="11" xfId="0" applyFont="1" applyFill="1" applyBorder="1" applyAlignment="1">
      <alignment horizontal="center" vertical="center" wrapText="1"/>
    </xf>
    <xf numFmtId="0" fontId="28" fillId="20" borderId="30" xfId="2" applyFont="1" applyFill="1" applyBorder="1" applyAlignment="1">
      <alignment horizontal="left" vertical="center" wrapText="1"/>
    </xf>
    <xf numFmtId="0" fontId="28" fillId="20" borderId="32" xfId="2" applyFont="1" applyFill="1" applyBorder="1" applyAlignment="1">
      <alignment horizontal="left" vertical="center" wrapText="1"/>
    </xf>
    <xf numFmtId="0" fontId="27" fillId="0" borderId="51" xfId="0" applyFont="1" applyBorder="1" applyAlignment="1">
      <alignment horizontal="left" vertical="center" wrapText="1"/>
    </xf>
    <xf numFmtId="0" fontId="49" fillId="25" borderId="27" xfId="2" applyFont="1" applyFill="1" applyBorder="1" applyAlignment="1">
      <alignment horizontal="center" vertical="center" wrapText="1"/>
    </xf>
    <xf numFmtId="0" fontId="49" fillId="25" borderId="43" xfId="2" applyFont="1" applyFill="1" applyBorder="1" applyAlignment="1">
      <alignment horizontal="center" vertical="center" wrapText="1"/>
    </xf>
    <xf numFmtId="0" fontId="49" fillId="25" borderId="42" xfId="2" applyFont="1" applyFill="1" applyBorder="1" applyAlignment="1">
      <alignment horizontal="center" vertical="center" wrapText="1"/>
    </xf>
    <xf numFmtId="0" fontId="49" fillId="25" borderId="33" xfId="2" applyFont="1" applyFill="1" applyBorder="1" applyAlignment="1">
      <alignment horizontal="center" vertical="center" wrapText="1"/>
    </xf>
    <xf numFmtId="0" fontId="49" fillId="25" borderId="11" xfId="2" applyFont="1" applyFill="1" applyAlignment="1">
      <alignment horizontal="center" vertical="center" wrapText="1"/>
    </xf>
    <xf numFmtId="0" fontId="49" fillId="25" borderId="41" xfId="2" applyFont="1" applyFill="1" applyBorder="1" applyAlignment="1">
      <alignment horizontal="center" vertical="center" wrapText="1"/>
    </xf>
    <xf numFmtId="0" fontId="49" fillId="25" borderId="36" xfId="2" applyFont="1" applyFill="1" applyBorder="1" applyAlignment="1">
      <alignment horizontal="center" vertical="center" wrapText="1"/>
    </xf>
    <xf numFmtId="0" fontId="49" fillId="25" borderId="45" xfId="2" applyFont="1" applyFill="1" applyBorder="1" applyAlignment="1">
      <alignment horizontal="center" vertical="center" wrapText="1"/>
    </xf>
    <xf numFmtId="0" fontId="49" fillId="25" borderId="44" xfId="2" applyFont="1" applyFill="1" applyBorder="1" applyAlignment="1">
      <alignment horizontal="center" vertical="center" wrapText="1"/>
    </xf>
    <xf numFmtId="0" fontId="28" fillId="16" borderId="30" xfId="3" applyFont="1" applyFill="1" applyBorder="1" applyAlignment="1">
      <alignment horizontal="center" vertical="center" wrapText="1"/>
    </xf>
    <xf numFmtId="0" fontId="28" fillId="16" borderId="31" xfId="3" applyFont="1" applyFill="1" applyBorder="1" applyAlignment="1">
      <alignment horizontal="center" vertical="center" wrapText="1"/>
    </xf>
    <xf numFmtId="0" fontId="28" fillId="16" borderId="32" xfId="3" applyFont="1" applyFill="1" applyBorder="1" applyAlignment="1">
      <alignment horizontal="center" vertical="center" wrapText="1"/>
    </xf>
    <xf numFmtId="0" fontId="28" fillId="16" borderId="36" xfId="3" applyFont="1" applyFill="1" applyBorder="1" applyAlignment="1">
      <alignment horizontal="center" vertical="center" wrapText="1"/>
    </xf>
    <xf numFmtId="0" fontId="28" fillId="16" borderId="45" xfId="3" applyFont="1" applyFill="1" applyBorder="1" applyAlignment="1">
      <alignment horizontal="center" vertical="center" wrapText="1"/>
    </xf>
    <xf numFmtId="0" fontId="28" fillId="16" borderId="44" xfId="3" applyFont="1" applyFill="1" applyBorder="1" applyAlignment="1">
      <alignment horizontal="center" vertical="center" wrapText="1"/>
    </xf>
    <xf numFmtId="0" fontId="28" fillId="20" borderId="36" xfId="3" applyFont="1" applyFill="1" applyBorder="1" applyAlignment="1">
      <alignment horizontal="center" vertical="center" wrapText="1"/>
    </xf>
    <xf numFmtId="0" fontId="28" fillId="20" borderId="44" xfId="3" applyFont="1" applyFill="1" applyBorder="1" applyAlignment="1">
      <alignment horizontal="center" vertical="center" wrapText="1"/>
    </xf>
    <xf numFmtId="0" fontId="46" fillId="20" borderId="52" xfId="3" applyFont="1" applyFill="1" applyBorder="1" applyAlignment="1">
      <alignment horizontal="center" vertical="center" wrapText="1"/>
    </xf>
    <xf numFmtId="0" fontId="46" fillId="20" borderId="33" xfId="3" applyFont="1" applyFill="1" applyBorder="1" applyAlignment="1">
      <alignment horizontal="center" vertical="center" wrapText="1"/>
    </xf>
    <xf numFmtId="0" fontId="46" fillId="20" borderId="36" xfId="3" applyFont="1" applyFill="1" applyBorder="1" applyAlignment="1">
      <alignment horizontal="center" vertical="center" wrapText="1"/>
    </xf>
    <xf numFmtId="0" fontId="46" fillId="20" borderId="51" xfId="3" applyFont="1" applyFill="1" applyBorder="1" applyAlignment="1">
      <alignment horizontal="center" vertical="center" wrapText="1"/>
    </xf>
    <xf numFmtId="0" fontId="28" fillId="20" borderId="31" xfId="3" applyFont="1" applyFill="1" applyBorder="1" applyAlignment="1">
      <alignment horizontal="center" vertical="center" wrapText="1"/>
    </xf>
    <xf numFmtId="0" fontId="28" fillId="28" borderId="79" xfId="3" applyFont="1" applyFill="1" applyBorder="1" applyAlignment="1">
      <alignment horizontal="center" vertical="center" wrapText="1"/>
    </xf>
    <xf numFmtId="0" fontId="28" fillId="28" borderId="76" xfId="3" applyFont="1" applyFill="1" applyBorder="1" applyAlignment="1">
      <alignment horizontal="center" vertical="center" wrapText="1"/>
    </xf>
    <xf numFmtId="0" fontId="36" fillId="28" borderId="30" xfId="3" applyFont="1" applyFill="1" applyBorder="1" applyAlignment="1">
      <alignment horizontal="center" vertical="center" wrapText="1"/>
    </xf>
    <xf numFmtId="0" fontId="36" fillId="28" borderId="31" xfId="3" applyFont="1" applyFill="1" applyBorder="1" applyAlignment="1">
      <alignment horizontal="center" vertical="center" wrapText="1"/>
    </xf>
    <xf numFmtId="0" fontId="36" fillId="28" borderId="32" xfId="3" applyFont="1" applyFill="1" applyBorder="1" applyAlignment="1">
      <alignment horizontal="center" vertical="center" wrapText="1"/>
    </xf>
    <xf numFmtId="0" fontId="46" fillId="20" borderId="42" xfId="3" applyFont="1" applyFill="1" applyBorder="1" applyAlignment="1">
      <alignment horizontal="center" vertical="center" wrapText="1"/>
    </xf>
    <xf numFmtId="0" fontId="46" fillId="20" borderId="11" xfId="3" applyFont="1" applyFill="1" applyAlignment="1">
      <alignment horizontal="center" vertical="center" wrapText="1"/>
    </xf>
    <xf numFmtId="0" fontId="46" fillId="20" borderId="45" xfId="3" applyFont="1" applyFill="1" applyBorder="1" applyAlignment="1">
      <alignment horizontal="center" vertical="center" wrapText="1"/>
    </xf>
    <xf numFmtId="0" fontId="46" fillId="28" borderId="57" xfId="3" applyFont="1" applyFill="1" applyBorder="1" applyAlignment="1">
      <alignment horizontal="center" vertical="center" wrapText="1"/>
    </xf>
    <xf numFmtId="0" fontId="46" fillId="28" borderId="69" xfId="3" applyFont="1" applyFill="1" applyBorder="1" applyAlignment="1">
      <alignment horizontal="center" vertical="center" wrapText="1"/>
    </xf>
    <xf numFmtId="0" fontId="46" fillId="28" borderId="59" xfId="3" applyFont="1" applyFill="1" applyBorder="1" applyAlignment="1">
      <alignment horizontal="center" vertical="center" wrapText="1"/>
    </xf>
    <xf numFmtId="0" fontId="28" fillId="28" borderId="47" xfId="3" applyFont="1" applyFill="1" applyBorder="1" applyAlignment="1">
      <alignment horizontal="center" vertical="center" wrapText="1"/>
    </xf>
    <xf numFmtId="0" fontId="46" fillId="28" borderId="30" xfId="3" applyFont="1" applyFill="1" applyBorder="1" applyAlignment="1">
      <alignment horizontal="center" vertical="center" wrapText="1"/>
    </xf>
    <xf numFmtId="0" fontId="46" fillId="28" borderId="32" xfId="3" applyFont="1" applyFill="1" applyBorder="1" applyAlignment="1">
      <alignment horizontal="center" vertical="center" wrapText="1"/>
    </xf>
    <xf numFmtId="1" fontId="15" fillId="0" borderId="31" xfId="3" applyNumberFormat="1" applyFont="1" applyBorder="1" applyAlignment="1">
      <alignment horizontal="center" vertical="center"/>
    </xf>
    <xf numFmtId="0" fontId="27" fillId="0" borderId="11" xfId="2" applyFont="1" applyAlignment="1">
      <alignment horizontal="center" vertical="center" wrapText="1"/>
    </xf>
    <xf numFmtId="0" fontId="27" fillId="0" borderId="45" xfId="2" applyFont="1" applyBorder="1" applyAlignment="1">
      <alignment horizontal="center" vertical="center" wrapText="1"/>
    </xf>
    <xf numFmtId="0" fontId="28" fillId="25" borderId="36" xfId="2" applyFont="1" applyFill="1" applyBorder="1" applyAlignment="1">
      <alignment horizontal="center" vertical="center"/>
    </xf>
    <xf numFmtId="0" fontId="28" fillId="25" borderId="45" xfId="2" applyFont="1" applyFill="1" applyBorder="1" applyAlignment="1">
      <alignment horizontal="center" vertical="center"/>
    </xf>
    <xf numFmtId="0" fontId="28" fillId="25" borderId="44" xfId="2" applyFont="1" applyFill="1" applyBorder="1" applyAlignment="1">
      <alignment horizontal="center" vertical="center"/>
    </xf>
    <xf numFmtId="0" fontId="27" fillId="0" borderId="30" xfId="0" applyFont="1" applyBorder="1" applyAlignment="1">
      <alignment horizontal="center" vertical="center"/>
    </xf>
    <xf numFmtId="0" fontId="27" fillId="0" borderId="32" xfId="0" applyFont="1" applyBorder="1" applyAlignment="1">
      <alignment horizontal="center" vertical="center"/>
    </xf>
    <xf numFmtId="0" fontId="28" fillId="16" borderId="27" xfId="0" applyFont="1" applyFill="1" applyBorder="1" applyAlignment="1">
      <alignment horizontal="center" vertical="center"/>
    </xf>
    <xf numFmtId="0" fontId="28" fillId="16" borderId="43" xfId="0" applyFont="1" applyFill="1" applyBorder="1" applyAlignment="1">
      <alignment horizontal="center" vertical="center"/>
    </xf>
    <xf numFmtId="0" fontId="28" fillId="16" borderId="42" xfId="0" applyFont="1" applyFill="1" applyBorder="1" applyAlignment="1">
      <alignment horizontal="center" vertical="center"/>
    </xf>
    <xf numFmtId="0" fontId="28" fillId="16" borderId="33" xfId="0" applyFont="1" applyFill="1" applyBorder="1" applyAlignment="1">
      <alignment horizontal="center" vertical="center"/>
    </xf>
    <xf numFmtId="0" fontId="28" fillId="16" borderId="11" xfId="0" applyFont="1" applyFill="1" applyBorder="1" applyAlignment="1">
      <alignment horizontal="center" vertical="center"/>
    </xf>
    <xf numFmtId="0" fontId="28" fillId="16" borderId="41" xfId="0" applyFont="1" applyFill="1" applyBorder="1" applyAlignment="1">
      <alignment horizontal="center" vertical="center"/>
    </xf>
    <xf numFmtId="0" fontId="28" fillId="16" borderId="36" xfId="0" applyFont="1" applyFill="1" applyBorder="1" applyAlignment="1">
      <alignment horizontal="center" vertical="center"/>
    </xf>
    <xf numFmtId="0" fontId="28" fillId="16" borderId="45" xfId="0" applyFont="1" applyFill="1" applyBorder="1" applyAlignment="1">
      <alignment horizontal="center" vertical="center"/>
    </xf>
    <xf numFmtId="0" fontId="28" fillId="16" borderId="44" xfId="0" applyFont="1" applyFill="1" applyBorder="1" applyAlignment="1">
      <alignment horizontal="center" vertical="center"/>
    </xf>
    <xf numFmtId="0" fontId="28" fillId="25" borderId="54" xfId="2" applyFont="1" applyFill="1" applyBorder="1" applyAlignment="1">
      <alignment horizontal="center" vertical="center"/>
    </xf>
    <xf numFmtId="0" fontId="28" fillId="25" borderId="52" xfId="2" applyFont="1" applyFill="1" applyBorder="1" applyAlignment="1">
      <alignment horizontal="center" vertical="center"/>
    </xf>
    <xf numFmtId="0" fontId="40" fillId="26" borderId="34" xfId="14" applyNumberFormat="1" applyFill="1" applyBorder="1" applyAlignment="1">
      <alignment horizontal="center" vertical="center" wrapText="1"/>
    </xf>
    <xf numFmtId="0" fontId="40" fillId="26" borderId="38" xfId="14" applyNumberFormat="1" applyFill="1" applyBorder="1" applyAlignment="1">
      <alignment horizontal="center" vertical="center" wrapText="1"/>
    </xf>
    <xf numFmtId="0" fontId="40" fillId="26" borderId="34" xfId="14" quotePrefix="1" applyNumberFormat="1" applyFill="1" applyBorder="1" applyAlignment="1">
      <alignment horizontal="center" vertical="center" wrapText="1"/>
    </xf>
    <xf numFmtId="0" fontId="40" fillId="26" borderId="38" xfId="14" quotePrefix="1" applyNumberFormat="1" applyFill="1" applyBorder="1" applyAlignment="1">
      <alignment horizontal="center" vertical="center" wrapText="1"/>
    </xf>
    <xf numFmtId="0" fontId="40" fillId="16" borderId="34" xfId="12" quotePrefix="1" applyNumberFormat="1" applyFont="1" applyFill="1" applyBorder="1" applyAlignment="1">
      <alignment horizontal="center" vertical="center" wrapText="1"/>
    </xf>
    <xf numFmtId="0" fontId="40" fillId="16" borderId="38" xfId="12" quotePrefix="1" applyNumberFormat="1" applyFont="1" applyFill="1" applyBorder="1" applyAlignment="1">
      <alignment horizontal="center" vertical="center" wrapText="1"/>
    </xf>
    <xf numFmtId="0" fontId="17" fillId="20" borderId="57" xfId="19" applyFont="1" applyFill="1" applyBorder="1" applyAlignment="1">
      <alignment horizontal="center" vertical="center" wrapText="1"/>
    </xf>
    <xf numFmtId="0" fontId="17" fillId="20" borderId="80" xfId="19" applyFont="1" applyFill="1" applyBorder="1" applyAlignment="1">
      <alignment horizontal="center" vertical="center" wrapText="1"/>
    </xf>
    <xf numFmtId="0" fontId="17" fillId="20" borderId="61" xfId="19" applyFont="1" applyFill="1" applyBorder="1" applyAlignment="1">
      <alignment horizontal="center" vertical="center"/>
    </xf>
    <xf numFmtId="0" fontId="17" fillId="20" borderId="62" xfId="19" applyFont="1" applyFill="1" applyBorder="1" applyAlignment="1">
      <alignment horizontal="center" vertical="center"/>
    </xf>
    <xf numFmtId="0" fontId="17" fillId="20" borderId="76" xfId="19" applyFont="1" applyFill="1" applyBorder="1" applyAlignment="1">
      <alignment horizontal="center" vertical="center"/>
    </xf>
    <xf numFmtId="0" fontId="17" fillId="20" borderId="79" xfId="19" applyFont="1" applyFill="1" applyBorder="1" applyAlignment="1">
      <alignment horizontal="center" vertical="center"/>
    </xf>
    <xf numFmtId="0" fontId="19" fillId="16" borderId="35" xfId="19" applyFont="1" applyFill="1" applyBorder="1" applyAlignment="1">
      <alignment horizontal="center" vertical="center" wrapText="1"/>
    </xf>
    <xf numFmtId="0" fontId="19" fillId="16" borderId="39" xfId="19" applyFont="1" applyFill="1" applyBorder="1" applyAlignment="1">
      <alignment horizontal="center" vertical="center" wrapText="1"/>
    </xf>
    <xf numFmtId="0" fontId="40" fillId="26" borderId="75" xfId="14" quotePrefix="1" applyNumberFormat="1" applyFill="1" applyBorder="1" applyAlignment="1">
      <alignment horizontal="center" vertical="center" wrapText="1"/>
    </xf>
    <xf numFmtId="0" fontId="40" fillId="26" borderId="37" xfId="14" quotePrefix="1" applyNumberFormat="1" applyFill="1" applyBorder="1" applyAlignment="1">
      <alignment horizontal="center" vertical="center" wrapText="1"/>
    </xf>
    <xf numFmtId="0" fontId="4" fillId="25" borderId="11" xfId="19" applyFill="1" applyAlignment="1">
      <alignment horizontal="center"/>
    </xf>
    <xf numFmtId="0" fontId="17" fillId="20" borderId="34" xfId="19" applyFont="1" applyFill="1" applyBorder="1" applyAlignment="1">
      <alignment horizontal="center" vertical="center" wrapText="1"/>
    </xf>
    <xf numFmtId="0" fontId="17" fillId="20" borderId="38" xfId="19" applyFont="1" applyFill="1" applyBorder="1" applyAlignment="1">
      <alignment horizontal="center" vertical="center" wrapText="1"/>
    </xf>
    <xf numFmtId="0" fontId="17" fillId="20" borderId="35" xfId="19" applyFont="1" applyFill="1" applyBorder="1" applyAlignment="1">
      <alignment horizontal="center" vertical="center" wrapText="1"/>
    </xf>
    <xf numFmtId="0" fontId="17" fillId="20" borderId="39" xfId="19" applyFont="1" applyFill="1" applyBorder="1" applyAlignment="1">
      <alignment horizontal="center" vertical="center" wrapText="1"/>
    </xf>
    <xf numFmtId="0" fontId="28" fillId="20" borderId="67" xfId="2" applyFont="1" applyFill="1" applyBorder="1" applyAlignment="1">
      <alignment horizontal="center" vertical="center" wrapText="1"/>
    </xf>
    <xf numFmtId="0" fontId="28" fillId="20" borderId="68" xfId="2" applyFont="1" applyFill="1" applyBorder="1" applyAlignment="1">
      <alignment horizontal="center" vertical="center" wrapText="1"/>
    </xf>
    <xf numFmtId="0" fontId="27" fillId="0" borderId="51" xfId="2" applyFont="1" applyBorder="1" applyAlignment="1">
      <alignment horizontal="center" vertical="center" wrapText="1"/>
    </xf>
    <xf numFmtId="0" fontId="28" fillId="0" borderId="54" xfId="2" applyFont="1" applyBorder="1" applyAlignment="1">
      <alignment horizontal="center" vertical="center"/>
    </xf>
    <xf numFmtId="0" fontId="28" fillId="0" borderId="52" xfId="2" applyFont="1" applyBorder="1" applyAlignment="1">
      <alignment horizontal="center" vertical="center"/>
    </xf>
    <xf numFmtId="0" fontId="28" fillId="0" borderId="113" xfId="2" applyFont="1" applyBorder="1" applyAlignment="1">
      <alignment horizontal="center" vertical="center" wrapText="1"/>
    </xf>
    <xf numFmtId="0" fontId="28" fillId="0" borderId="107" xfId="2" applyFont="1" applyBorder="1" applyAlignment="1">
      <alignment horizontal="center" vertical="center" wrapText="1"/>
    </xf>
    <xf numFmtId="0" fontId="28" fillId="0" borderId="114" xfId="2" applyFont="1" applyBorder="1" applyAlignment="1">
      <alignment horizontal="center" vertical="center" wrapText="1"/>
    </xf>
    <xf numFmtId="0" fontId="29" fillId="0" borderId="85"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49" xfId="0" applyFont="1" applyBorder="1" applyAlignment="1">
      <alignment horizontal="center" vertical="center" wrapText="1"/>
    </xf>
    <xf numFmtId="0" fontId="29" fillId="0" borderId="48" xfId="0" applyFont="1" applyBorder="1" applyAlignment="1">
      <alignment horizontal="center" vertical="center" wrapText="1"/>
    </xf>
    <xf numFmtId="0" fontId="29" fillId="0" borderId="92"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39" xfId="0" applyFont="1" applyBorder="1" applyAlignment="1">
      <alignment horizontal="center" vertical="center" wrapText="1"/>
    </xf>
    <xf numFmtId="0" fontId="14" fillId="7" borderId="22" xfId="0" applyFont="1" applyFill="1" applyBorder="1" applyAlignment="1">
      <alignment horizontal="center" vertical="center" wrapText="1"/>
    </xf>
    <xf numFmtId="0" fontId="19" fillId="8" borderId="11" xfId="0" applyFont="1" applyFill="1" applyBorder="1" applyAlignment="1">
      <alignment horizontal="center" vertical="center"/>
    </xf>
    <xf numFmtId="0" fontId="14" fillId="2" borderId="2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5" xfId="0" applyFont="1" applyFill="1" applyBorder="1" applyAlignment="1">
      <alignment horizontal="left" vertical="center" wrapText="1"/>
    </xf>
    <xf numFmtId="0" fontId="17" fillId="2" borderId="22" xfId="0" applyFont="1" applyFill="1" applyBorder="1" applyAlignment="1">
      <alignment horizontal="left" vertical="center" wrapText="1"/>
    </xf>
    <xf numFmtId="0" fontId="14" fillId="0" borderId="22" xfId="0" applyFont="1" applyBorder="1" applyAlignment="1">
      <alignment horizontal="center" vertical="center" wrapText="1"/>
    </xf>
  </cellXfs>
  <cellStyles count="87">
    <cellStyle name="20% - Énfasis6 2" xfId="48" xr:uid="{91F6AD79-4CF9-467F-A81C-364C5B144799}"/>
    <cellStyle name="BodyStyle" xfId="49" xr:uid="{23EECD39-5076-4870-93B6-33E2289A84EA}"/>
    <cellStyle name="Borde de la tabla derecha" xfId="50" xr:uid="{858CBC96-CF7A-4586-9601-AC9212D236E7}"/>
    <cellStyle name="Borde de la tabla izquierda" xfId="51" xr:uid="{656235C5-CF44-413D-8DC4-DB000A833528}"/>
    <cellStyle name="Encabezado 1 2" xfId="52" xr:uid="{C704BBA3-5517-4DBE-8356-844FB2315D3C}"/>
    <cellStyle name="Encabezado 2" xfId="53" xr:uid="{DE1C4E63-D746-4617-8A68-1E41BA5AF720}"/>
    <cellStyle name="Énfasis6 2" xfId="54" xr:uid="{60B1D519-38BD-4983-9B85-4D565231CD63}"/>
    <cellStyle name="Fecha" xfId="55" xr:uid="{6A1BB56E-D39F-4C8B-AAD5-C7D9CAEE5696}"/>
    <cellStyle name="HeaderStyle" xfId="56" xr:uid="{BFD80190-0934-4888-8483-B110E7E5A862}"/>
    <cellStyle name="Hipervínculo" xfId="34" builtinId="8"/>
    <cellStyle name="Hyperlink" xfId="16" xr:uid="{FF327CB4-B363-4859-B3D4-FEC05C720CF9}"/>
    <cellStyle name="Millares" xfId="18" builtinId="3"/>
    <cellStyle name="Millares [0] 2" xfId="7" xr:uid="{00000000-0005-0000-0000-000001000000}"/>
    <cellStyle name="Millares [0] 2 2" xfId="28" xr:uid="{1AA15274-D5E8-4159-BA2B-6AC9573BFB2F}"/>
    <cellStyle name="Millares [0] 2 2 2" xfId="81" xr:uid="{054DC477-1D45-41BA-92DD-520722413ECA}"/>
    <cellStyle name="Millares [0] 2 3" xfId="80" xr:uid="{447A0435-F421-4C77-B79B-7DEA6AD0061E}"/>
    <cellStyle name="Millares [0] 2 4" xfId="59" xr:uid="{A320D210-ED7C-4561-BB48-8F57F34F3AEB}"/>
    <cellStyle name="Millares [0] 2 5" xfId="41" xr:uid="{2C725438-CBF1-4F76-BDD0-C8816E5D5369}"/>
    <cellStyle name="Millares [0] 3" xfId="58" xr:uid="{D9C071A3-5EFE-4203-AA92-27D6C7F34687}"/>
    <cellStyle name="Millares 2" xfId="5" xr:uid="{00000000-0005-0000-0000-000002000000}"/>
    <cellStyle name="Millares 2 2" xfId="26" xr:uid="{91931382-BBB3-4A45-A514-04D2A93C9DFE}"/>
    <cellStyle name="Millares 2 2 2" xfId="60" xr:uid="{105C6EF2-290B-4F13-871A-18698ABF3BE6}"/>
    <cellStyle name="Millares 2 3" xfId="39" xr:uid="{A575E0D0-E106-4DC2-AC89-6E970C87232B}"/>
    <cellStyle name="Millares 3" xfId="31" xr:uid="{1DBE94D4-A240-4755-9216-FC42D418A767}"/>
    <cellStyle name="Millares 3 2" xfId="57" xr:uid="{D52FA6B5-1FA9-4469-9410-E1F31C9429F0}"/>
    <cellStyle name="Millares 4" xfId="44" xr:uid="{FC502AB5-11AF-41D4-97CE-F1053B1D56C0}"/>
    <cellStyle name="Millares 5" xfId="82" xr:uid="{CBACD1E6-93B5-4E5A-B670-B851A279B98A}"/>
    <cellStyle name="Millares 6" xfId="85" xr:uid="{1057C0DE-F29E-4727-9EB0-04DC29531374}"/>
    <cellStyle name="Moneda" xfId="21" builtinId="4"/>
    <cellStyle name="Moneda [0] 2" xfId="8" xr:uid="{00000000-0005-0000-0000-000003000000}"/>
    <cellStyle name="Moneda [0] 2 2" xfId="29" xr:uid="{BFEFE533-150B-459C-AD37-1DA48FA0BEA0}"/>
    <cellStyle name="Moneda [0] 2 3" xfId="42" xr:uid="{175652AA-7959-4B21-86CD-6CC1F32677D8}"/>
    <cellStyle name="Moneda [0] 3" xfId="62" xr:uid="{259009FC-2E00-48B6-8130-405E07EAED82}"/>
    <cellStyle name="Moneda 130" xfId="63" xr:uid="{7CA2A9A3-7842-44F4-9F76-985432239FAB}"/>
    <cellStyle name="Moneda 2" xfId="4" xr:uid="{00000000-0005-0000-0000-000004000000}"/>
    <cellStyle name="Moneda 2 2" xfId="25" xr:uid="{8B9AAD33-A4F6-4E49-9421-43B29F3EBC6D}"/>
    <cellStyle name="Moneda 2 2 2" xfId="65" xr:uid="{EF22B293-9B47-4FFF-85EA-2202583CB3E3}"/>
    <cellStyle name="Moneda 2 3" xfId="64" xr:uid="{7EFC8829-917B-467B-839C-16F1C414B20C}"/>
    <cellStyle name="Moneda 2 4" xfId="38" xr:uid="{58CEC922-BC12-4A51-A26E-F4FF88FF29DB}"/>
    <cellStyle name="Moneda 23" xfId="66" xr:uid="{2FB788D0-0035-4EDF-903A-92F1FD917700}"/>
    <cellStyle name="Moneda 3" xfId="33" xr:uid="{ECDF0195-17B2-444B-BB27-6D84603E0684}"/>
    <cellStyle name="Moneda 3 2" xfId="67" xr:uid="{4054BAD3-3D69-4552-9E1D-1739D87459AF}"/>
    <cellStyle name="Moneda 4" xfId="61" xr:uid="{753F5B08-DAE0-4C58-B761-6D8FC13538CB}"/>
    <cellStyle name="Moneda 5" xfId="46" xr:uid="{BE824441-B85E-4847-8775-5D222F82A1B8}"/>
    <cellStyle name="Moneda 6" xfId="83" xr:uid="{9A95868A-319F-42B8-9044-478D8E2590BF}"/>
    <cellStyle name="Moneda 7" xfId="84" xr:uid="{B87BB2D8-4620-4B0B-864E-42D30BF810E5}"/>
    <cellStyle name="Neutral 2" xfId="68" xr:uid="{3268A58D-64D6-4EBE-996A-6ACCE63C07B6}"/>
    <cellStyle name="Normal" xfId="0" builtinId="0"/>
    <cellStyle name="Normal 2" xfId="2" xr:uid="{00000000-0005-0000-0000-000006000000}"/>
    <cellStyle name="Normal 2 2" xfId="69" xr:uid="{5FAF5F3F-147F-4150-988E-4983FE2E39C4}"/>
    <cellStyle name="Normal 2 3" xfId="70" xr:uid="{192111F1-8BB5-4791-AB67-5CF83541D7D7}"/>
    <cellStyle name="Normal 3" xfId="3" xr:uid="{00000000-0005-0000-0000-000007000000}"/>
    <cellStyle name="Normal 3 2" xfId="24" xr:uid="{44530C9E-5F60-4CBB-9A6A-8EAECC68083F}"/>
    <cellStyle name="Normal 3 2 2" xfId="72" xr:uid="{22BE048A-5105-48CF-AA3A-71DB26E1649E}"/>
    <cellStyle name="Normal 3 2 3" xfId="86" xr:uid="{63406AEE-F867-43B2-9100-848B03CE2989}"/>
    <cellStyle name="Normal 3 3" xfId="71" xr:uid="{CFCCFB4C-DFC0-4D3D-8C7E-374F1D53191E}"/>
    <cellStyle name="Normal 3 4" xfId="37" xr:uid="{A60735D9-15A0-42F7-9542-4ED574E42649}"/>
    <cellStyle name="Normal 4" xfId="17" xr:uid="{49FC8E33-C0C3-4E0D-B8A8-D530E73D4CC5}"/>
    <cellStyle name="Normal 4 2" xfId="30" xr:uid="{B382779A-7803-42BB-82DA-0D40E8AFCAA9}"/>
    <cellStyle name="Normal 4 2 2" xfId="79" xr:uid="{E11F1A17-7BA1-460A-8ECF-277529DA5EF6}"/>
    <cellStyle name="Normal 4 3" xfId="43" xr:uid="{5ADAEA85-3B35-4712-A91A-AA4F21708324}"/>
    <cellStyle name="Normal 5" xfId="19" xr:uid="{C52B7D4A-D246-4DB4-9679-A0B39302B7C5}"/>
    <cellStyle name="Normal 5 2" xfId="32" xr:uid="{D8260EC5-B849-44CA-8628-515C92BEBBDE}"/>
    <cellStyle name="Normal 5 3" xfId="45" xr:uid="{5DD9266E-2A71-4AF0-8B42-377808F068F5}"/>
    <cellStyle name="Normal 6" xfId="20" xr:uid="{11AB634A-331F-444F-86F9-70FBF7AA1F92}"/>
    <cellStyle name="Normal 6 2" xfId="73" xr:uid="{A56D6985-01D9-4B93-BEE3-1E0924F1F35E}"/>
    <cellStyle name="Normal 7" xfId="22" xr:uid="{81D73300-E5C5-490C-846D-B8C65708F21C}"/>
    <cellStyle name="Normal 7 2" xfId="47" xr:uid="{E95C5498-F602-43C4-B39D-14FA0AC5BCB2}"/>
    <cellStyle name="Normal 8" xfId="35" xr:uid="{8AFBFDD6-9CF1-4B7E-B663-EFAFC497C051}"/>
    <cellStyle name="Percent" xfId="78" xr:uid="{865B976E-3B1A-4EA1-949F-E8BAC3E882E2}"/>
    <cellStyle name="Porcentaje" xfId="1" builtinId="5"/>
    <cellStyle name="Porcentaje 2" xfId="6" xr:uid="{00000000-0005-0000-0000-000009000000}"/>
    <cellStyle name="Porcentaje 2 2" xfId="10" xr:uid="{00000000-0005-0000-0000-00000A000000}"/>
    <cellStyle name="Porcentaje 2 3" xfId="27" xr:uid="{4EF23079-81F0-4306-9062-A9A9DC59524F}"/>
    <cellStyle name="Porcentaje 2 4" xfId="40" xr:uid="{7BB62660-468A-43ED-9022-2E699C11144C}"/>
    <cellStyle name="Porcentaje 3" xfId="23" xr:uid="{06C66B91-8C26-4402-B6FC-B804087D5745}"/>
    <cellStyle name="Porcentaje 3 2" xfId="74" xr:uid="{426E0FEE-3842-4550-8A99-A9639A4D7A57}"/>
    <cellStyle name="Porcentaje 4" xfId="36" xr:uid="{9C082F99-1227-42C5-8189-BC905A1C1936}"/>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 name="Texto de inicio" xfId="75" xr:uid="{F247CFCE-CBE1-4C0B-BB62-C539DD255982}"/>
    <cellStyle name="Texto de la columna A" xfId="76" xr:uid="{BAFB60AC-BB3D-4E9D-ACDA-85143ED4B3B7}"/>
    <cellStyle name="Título 4" xfId="77" xr:uid="{7C63C5E5-2912-410B-A500-84D2672BE8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455029A9-9BE3-4625-83D9-39FB8186E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4CBF62-E249-4917-899D-68D56C699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482BDD39-10CB-45FA-BB61-AFE29F44F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913AFC9E-69D7-43CA-8AB3-582022E35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AD78F0-4C30-41C3-8800-9A41C0754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E8F3AF8-6D9B-41F8-AF35-D36E78065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73AF15E-7C0B-4978-98F8-8234063BB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DD005DD-03FE-41D4-84DD-71409351A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F7E0375-9BE3-48B1-8850-39F885B82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81E40C1-A3F9-4B82-B16C-F33ACC79A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D7081A1-2621-4278-89E9-D60CF0A03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s86S2SYQBlFuVKx4XZA9V0BPj36LLlfm5b7PbztNbUJVQ?e=w6ktLj" TargetMode="External"/><Relationship Id="rId13" Type="http://schemas.openxmlformats.org/officeDocument/2006/relationships/hyperlink" Target="https://secretariadistritald-my.sharepoint.com/:f:/g/personal/devaj_sdmujer_gov_co/Es6yAfd7gP1IqSv_4U9Y0QcBgPR_APCBC3AUsy8PsQxBdQ?e=6CbQvg" TargetMode="External"/><Relationship Id="rId18" Type="http://schemas.openxmlformats.org/officeDocument/2006/relationships/hyperlink" Target="https://secretariadistritald-my.sharepoint.com/:f:/g/personal/devaj_sdmujer_gov_co/Emtfy3mzUI5KoDQoNu8AX-oB1nxaFZck_L3Z2khk_LBO4g?e=7N5MfT" TargetMode="External"/><Relationship Id="rId3" Type="http://schemas.openxmlformats.org/officeDocument/2006/relationships/hyperlink" Target="https://secretariadistritald-my.sharepoint.com/:f:/g/personal/cvillareal_sdmujer_gov_co/Es6rUzln81pEiCm38XzzcHUB-tOZBQHjBpf4p3xclV6vnw?e=oSdEIU" TargetMode="External"/><Relationship Id="rId21" Type="http://schemas.openxmlformats.org/officeDocument/2006/relationships/printerSettings" Target="../printerSettings/printerSettings7.bin"/><Relationship Id="rId7" Type="http://schemas.openxmlformats.org/officeDocument/2006/relationships/hyperlink" Target="https://secretariadistritald-my.sharepoint.com/:f:/g/personal/devaj_sdmujer_gov_co/El_rPGLce71Nv_-vMSGDjzIBZCV9VX30-Kx8S2gzHS50UA?e=se0Fm2" TargetMode="External"/><Relationship Id="rId12" Type="http://schemas.openxmlformats.org/officeDocument/2006/relationships/hyperlink" Target="https://secretariadistritald-my.sharepoint.com/:f:/g/personal/devaj_sdmujer_gov_co/EjdOi1inkk9CgLnUoWwi1loBENZsvE9PoYxHAB9245UH9Q?e=DT5AKK" TargetMode="External"/><Relationship Id="rId17" Type="http://schemas.openxmlformats.org/officeDocument/2006/relationships/hyperlink" Target="https://secretariadistritald-my.sharepoint.com/:f:/g/personal/devaj_sdmujer_gov_co/EvI1CywU7bBAlT92_fd0rPgBY3molfNWqW9FtYlpHStFvA?e=24jDsR" TargetMode="External"/><Relationship Id="rId2" Type="http://schemas.openxmlformats.org/officeDocument/2006/relationships/hyperlink" Target="https://secretariadistritald-my.sharepoint.com/:f:/g/personal/devaj_sdmujer_gov_co/EimQbFyGTd1MihEY-ccO0S0BUufagie9lY4IqElvF2fATA?e=5gZqmN" TargetMode="External"/><Relationship Id="rId16" Type="http://schemas.openxmlformats.org/officeDocument/2006/relationships/hyperlink" Target="https://secretariadistritald-my.sharepoint.com/:f:/g/personal/devaj_sdmujer_gov_co/EoLNjPoQqixDtmLXkovesHUBiE8rcla60oMkMGo2p5rpWQ?e=11vWW1" TargetMode="External"/><Relationship Id="rId20" Type="http://schemas.openxmlformats.org/officeDocument/2006/relationships/hyperlink" Target="https://secretariadistritald-my.sharepoint.com/:f:/g/personal/devaj_sdmujer_gov_co/IgCm-hLmaU9yQ4id6yqpr-i1AdiPoyJwmQK7b8AhKzkTWdw?e=eXVo7T" TargetMode="External"/><Relationship Id="rId1" Type="http://schemas.openxmlformats.org/officeDocument/2006/relationships/hyperlink" Target="https://secretariadistritald-my.sharepoint.com/:f:/g/personal/devaj_sdmujer_gov_co/Ek9pyiZHV01CgBBLtpu8Y1sB4QaaGO0tchC9HrINJlXZJQ?e=kUdV2V" TargetMode="External"/><Relationship Id="rId6" Type="http://schemas.openxmlformats.org/officeDocument/2006/relationships/hyperlink" Target="https://secretariadistritald-my.sharepoint.com/:f:/g/personal/devaj_sdmujer_gov_co/EhcuXXuuPKlEkcghuyVor7EBHtNbI3LD6FJ5k5eTchjZzQ?e=Ec0BvV" TargetMode="External"/><Relationship Id="rId11" Type="http://schemas.openxmlformats.org/officeDocument/2006/relationships/hyperlink" Target="https://secretariadistritald-my.sharepoint.com/:f:/g/personal/devaj_sdmujer_gov_co/EgHmSBzVRxBMvBmcSFzOCGgBpe9oRk2aAY-NsvGxJcwfRw?e=bTlEU4" TargetMode="External"/><Relationship Id="rId5" Type="http://schemas.openxmlformats.org/officeDocument/2006/relationships/hyperlink" Target="https://secretariadistritald-my.sharepoint.com/:f:/g/personal/devaj_sdmujer_gov_co/EtCteN2rSxJPj2s5Nr6F5agBSPx6GQhS7RhdBhnEY4ILLQ?e=IfgaLb" TargetMode="External"/><Relationship Id="rId15" Type="http://schemas.openxmlformats.org/officeDocument/2006/relationships/hyperlink" Target="https://secretariadistritald-my.sharepoint.com/:f:/g/personal/devaj_sdmujer_gov_co/Ets13yx8MQpPjmNLk3lze0wBeOBGz87r6iYEb9DXxWG_Og?e=xesnvn" TargetMode="External"/><Relationship Id="rId10" Type="http://schemas.openxmlformats.org/officeDocument/2006/relationships/hyperlink" Target="https://secretariadistritald-my.sharepoint.com/:f:/g/personal/devaj_sdmujer_gov_co/Etzf9dfFqzZLus86jkfNLtsBpXH9D5ryMsaIxyFB4mnecA?e=UAwkXV" TargetMode="External"/><Relationship Id="rId19" Type="http://schemas.openxmlformats.org/officeDocument/2006/relationships/hyperlink" Target="https://secretariadistritald-my.sharepoint.com/:f:/g/personal/devaj_sdmujer_gov_co/IgA-lcCXWG4YRrtarO5hBDzEAby7hFsGcFWox0fytIihsvw?e=JveDUE" TargetMode="External"/><Relationship Id="rId4" Type="http://schemas.openxmlformats.org/officeDocument/2006/relationships/hyperlink" Target="https://secretariadistritald-my.sharepoint.com/:f:/g/personal/cvillareal_sdmujer_gov_co/EicdvgpvXCxGhp6qFdONIx4BGB_gmshDAwUo8VkNpTrFYA?e=jRmGok" TargetMode="External"/><Relationship Id="rId9" Type="http://schemas.openxmlformats.org/officeDocument/2006/relationships/hyperlink" Target="https://secretariadistritald-my.sharepoint.com/:f:/g/personal/devaj_sdmujer_gov_co/EsrL3FaxPq9HmcA0tlUQVTIBMfVl7l_HgxMOALQGTd84gw?e=666yNA" TargetMode="External"/><Relationship Id="rId14" Type="http://schemas.openxmlformats.org/officeDocument/2006/relationships/hyperlink" Target="https://secretariadistritald-my.sharepoint.com/:f:/g/personal/devaj_sdmujer_gov_co/EkcixJHxd3pNsRVxpc6Ai_oBsrxH91enFBVHFWL1LI5Bdg?e=s2ZgFW" TargetMode="External"/><Relationship Id="rId22"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n60Cw-dRvZJvWHbUCELBlcB1zoRl9kLTJSnx_VkVqE_Tw?e=v9mnm1" TargetMode="External"/><Relationship Id="rId13" Type="http://schemas.openxmlformats.org/officeDocument/2006/relationships/hyperlink" Target="https://secretariadistritald-my.sharepoint.com/:f:/g/personal/devaj_sdmujer_gov_co/ErOpGnQa639Im-DtGx60xacBxb9ROVaLBgn0UkWZVXKKkw?e=hg0VOp" TargetMode="External"/><Relationship Id="rId18" Type="http://schemas.openxmlformats.org/officeDocument/2006/relationships/hyperlink" Target="https://secretariadistritald-my.sharepoint.com/:f:/g/personal/devaj_sdmujer_gov_co/ElnJaSV2QrBNr-Y_fnPR2isBv9VWqS5AnhMpr7mXHlPFgA?e=6OaNYo" TargetMode="External"/><Relationship Id="rId3" Type="http://schemas.openxmlformats.org/officeDocument/2006/relationships/hyperlink" Target="https://secretariadistritald-my.sharepoint.com/:b:/g/personal/devaj_sdmujer_gov_co/EfAT99TEHYdEsfolo2BEH44B_GViuJ4kT8a_f6R1OrSUyQ?e=hcyktb" TargetMode="External"/><Relationship Id="rId21" Type="http://schemas.openxmlformats.org/officeDocument/2006/relationships/printerSettings" Target="../printerSettings/printerSettings8.bin"/><Relationship Id="rId7" Type="http://schemas.openxmlformats.org/officeDocument/2006/relationships/hyperlink" Target="https://secretariadistritald-my.sharepoint.com/:f:/g/personal/devaj_sdmujer_gov_co/EjUbgu8M3IVNjvM-dikPtCABFnlLpa445avc8DbnOt2GCg?e=d0751W" TargetMode="External"/><Relationship Id="rId12" Type="http://schemas.openxmlformats.org/officeDocument/2006/relationships/hyperlink" Target="https://secretariadistritald-my.sharepoint.com/:b:/g/personal/devaj_sdmujer_gov_co/EcN8sByOYGtJsihBz2Cott0Blp5F9tBZdzGjdYbFo4th3g?e=rcErQL" TargetMode="External"/><Relationship Id="rId17" Type="http://schemas.openxmlformats.org/officeDocument/2006/relationships/hyperlink" Target="https://secretariadistritald-my.sharepoint.com/:f:/g/personal/devaj_sdmujer_gov_co/EvU_Hn_ZOypMjofRE2YuJ3gBic_2oueISgwu6pvsmCtFnw?e=Kgv8ej" TargetMode="Externa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t3DZ8xkilBErSVtjfjI-cYBiSrd74kw8I9AbfLwAbdRdg?e=iMvWzb" TargetMode="External"/><Relationship Id="rId16" Type="http://schemas.openxmlformats.org/officeDocument/2006/relationships/hyperlink" Target="https://secretariadistritald-my.sharepoint.com/:b:/g/personal/devaj_sdmujer_gov_co/EXjKPThKzOdHqHC6XTZo-DMBC6VBr5ZYuLemJN7EOV180A?e=gHq8UC" TargetMode="External"/><Relationship Id="rId20" Type="http://schemas.openxmlformats.org/officeDocument/2006/relationships/hyperlink" Target="https://secretariadistritald-my.sharepoint.com/:f:/g/personal/devaj_sdmujer_gov_co/IgCg8Igb4cHdT6kFVswMniYXAfHBiKfzf5fTruQmPo-mq6w?e=f2AYP8"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jWh5QzdgtNGhzQsCWI3SNoBRqmleJrwKWZgEgTzJz6WHg?e=H467X9" TargetMode="External"/><Relationship Id="rId6" Type="http://schemas.openxmlformats.org/officeDocument/2006/relationships/hyperlink" Target="https://secretariadistritald-my.sharepoint.com/:x:/g/personal/devaj_sdmujer_gov_co/EZvUutVtT8VHufIfElb4Kl4BJaubR3a6uRSgHAmnR_QF2w?e=TSrBs5" TargetMode="External"/><Relationship Id="rId11" Type="http://schemas.openxmlformats.org/officeDocument/2006/relationships/hyperlink" Target="https://secretariadistritald-my.sharepoint.com/:x:/g/personal/devaj_sdmujer_gov_co/Ef4np098wrlMlJEBxKfpRTcBTHDs_S3C-QNvA3SrzTDxYA?e=HA0BXx" TargetMode="External"/><Relationship Id="rId5" Type="http://schemas.openxmlformats.org/officeDocument/2006/relationships/hyperlink" Target="https://secretariadistritald-my.sharepoint.com/:b:/g/personal/devaj_sdmujer_gov_co/ESqq7i_nfzlDtf6Zk-sxwGwBIryiFpTYNXv1k23OzRBDLw?e=hin7eW" TargetMode="External"/><Relationship Id="rId15" Type="http://schemas.openxmlformats.org/officeDocument/2006/relationships/hyperlink" Target="https://secretariadistritald-my.sharepoint.com/:x:/g/personal/devaj_sdmujer_gov_co/EZs71_fUGkFEvoAgDoADVXwBJbI36sc7IGTBPQOClFDbaw?e=6QvXJL" TargetMode="External"/><Relationship Id="rId10" Type="http://schemas.openxmlformats.org/officeDocument/2006/relationships/hyperlink" Target="https://secretariadistritald-my.sharepoint.com/:f:/g/personal/devaj_sdmujer_gov_co/Eiy02_C_OixOs1XHPHmNYVoBKgNBlNSrAPC7Z7qywZD95g?e=dwClGE" TargetMode="External"/><Relationship Id="rId19" Type="http://schemas.openxmlformats.org/officeDocument/2006/relationships/hyperlink" Target="https://secretariadistritald-my.sharepoint.com/:f:/g/personal/devaj_sdmujer_gov_co/IgCdG1INBt_SQpXUnWG95yfkAQAfIfMJ6UU2QhLn78SZGSk?e=zkIuT6" TargetMode="External"/><Relationship Id="rId4" Type="http://schemas.openxmlformats.org/officeDocument/2006/relationships/hyperlink" Target="https://secretariadistritald-my.sharepoint.com/:x:/g/personal/devaj_sdmujer_gov_co/EQJvlysi4r9GptNgC8tc6KYBSE8grcHUoyXVknck4SCNFg?e=nvnhVj" TargetMode="External"/><Relationship Id="rId9" Type="http://schemas.openxmlformats.org/officeDocument/2006/relationships/hyperlink" Target="https://secretariadistritald-my.sharepoint.com/:f:/g/personal/devaj_sdmujer_gov_co/EmVRUIdfGwZMoRrX-Drcme0BWwDpeNBqVbNJ_4WFfMm9hA?e=SVFGPe" TargetMode="External"/><Relationship Id="rId14" Type="http://schemas.openxmlformats.org/officeDocument/2006/relationships/hyperlink" Target="https://secretariadistritald-my.sharepoint.com/:f:/g/personal/devaj_sdmujer_gov_co/Eqy7YyOgnWhIn8ES7LuzyCYBcXkiNXToa0RKFPAN64zF0Q?e=cQvB4s" TargetMode="External"/><Relationship Id="rId22"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3" Type="http://schemas.openxmlformats.org/officeDocument/2006/relationships/hyperlink" Target="https://secretariadistritald-my.sharepoint.com/:f:/g/personal/devaj_sdmujer_gov_co/EgabIyipXp9PgSAswwl0z4UBEMNIdPUb4HKewUqmUfA13g?e=ICf22N" TargetMode="External"/><Relationship Id="rId18" Type="http://schemas.openxmlformats.org/officeDocument/2006/relationships/hyperlink" Target="https://secretariadistritald-my.sharepoint.com/:f:/g/personal/devaj_sdmujer_gov_co/Evyla_4H0ypBkN3Slu2YCH4BAvYyaaSBMFplQgtj570FBw?e=ZPKHzb" TargetMode="External"/><Relationship Id="rId26" Type="http://schemas.openxmlformats.org/officeDocument/2006/relationships/hyperlink" Target="https://secretariadistritald-my.sharepoint.com/:f:/g/personal/devaj_sdmujer_gov_co/EiNWSQFtgAxCqC1F6rOxj1oB0utksJ6KUE7Fq1jKVk3ojQ?e=jOqDAQ"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pzKmxuT-MNNj5AN0OUqJCoBIKqn8Z8mSDGW3RRB4N-dgg?e=YeCzFl" TargetMode="External"/><Relationship Id="rId21" Type="http://schemas.openxmlformats.org/officeDocument/2006/relationships/hyperlink" Target="https://secretariadistritald-my.sharepoint.com/:f:/g/personal/devaj_sdmujer_gov_co/Eow68Rd7UGdAqC6Kqy295AQBkPfJsF5O9db4y7FfHqKlHQ?e=oeNV5i" TargetMode="External"/><Relationship Id="rId34" Type="http://schemas.openxmlformats.org/officeDocument/2006/relationships/drawing" Target="../drawings/drawing10.xml"/><Relationship Id="rId7" Type="http://schemas.openxmlformats.org/officeDocument/2006/relationships/hyperlink" Target="https://secretariadistritald-my.sharepoint.com/:f:/g/personal/devaj_sdmujer_gov_co/EvT1yFK-4rtOtCo8WRmvdbQBA_Na3JaenuCVmI-_bDIHhA?e=RZSpJS" TargetMode="External"/><Relationship Id="rId12" Type="http://schemas.openxmlformats.org/officeDocument/2006/relationships/hyperlink" Target="https://secretariadistritald-my.sharepoint.com/:f:/g/personal/devaj_sdmujer_gov_co/EpDgJEzp2fJEg-XntU3zJo8BVYwNC8XVBG1v7Ck-PS8rPg?e=elacWq" TargetMode="External"/><Relationship Id="rId17" Type="http://schemas.openxmlformats.org/officeDocument/2006/relationships/hyperlink" Target="https://secretariadistritald-my.sharepoint.com/:f:/g/personal/devaj_sdmujer_gov_co/EsG_X870_atLpqv4mBS6X64BD8WuqxBvXKpx28fPVdJmIw?e=JR19AY" TargetMode="External"/><Relationship Id="rId25" Type="http://schemas.openxmlformats.org/officeDocument/2006/relationships/hyperlink" Target="https://secretariadistritald-my.sharepoint.com/:f:/g/personal/devaj_sdmujer_gov_co/EkvpNxpnRsVDvG5ba4XYsSgBYg4cYS64fMCWjvia0qsxyg?e=aAm0Ln" TargetMode="External"/><Relationship Id="rId33" Type="http://schemas.openxmlformats.org/officeDocument/2006/relationships/printerSettings" Target="../printerSettings/printerSettings9.bin"/><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lsuz8uZAkNIt5UBFmS39woB-NmhekciDrSfSPCR9s4IeQ?e=JSv8V9" TargetMode="External"/><Relationship Id="rId16" Type="http://schemas.openxmlformats.org/officeDocument/2006/relationships/hyperlink" Target="https://secretariadistritald-my.sharepoint.com/:f:/g/personal/devaj_sdmujer_gov_co/EiUoDa4q1dVBkZEOrZbVyZgBcLD9bivbLbJ43k8mXxU1og?e=4aadIX" TargetMode="External"/><Relationship Id="rId20" Type="http://schemas.openxmlformats.org/officeDocument/2006/relationships/hyperlink" Target="https://secretariadistritald-my.sharepoint.com/:f:/g/personal/devaj_sdmujer_gov_co/EvzhSAp12LxApv34ILaj9R0Bx6LRAJjaZiT5nhgtPQz7Nw?e=AVCaJt" TargetMode="External"/><Relationship Id="rId29" Type="http://schemas.openxmlformats.org/officeDocument/2006/relationships/hyperlink" Target="https://secretariadistritald-my.sharepoint.com/:f:/g/personal/devaj_sdmujer_gov_co/Ejwr7KbJTPlHip-WGA1fKJ4BL9lGPBb-Neh2Ny3IEVpjkQ?e=Z9QvWc"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siXi3Eut8JCslWpF6ABH1EBPQCGa0vBaRn0xqPqivzthw?e=ch5nYJ" TargetMode="External"/><Relationship Id="rId6" Type="http://schemas.openxmlformats.org/officeDocument/2006/relationships/hyperlink" Target="https://secretariadistritald-my.sharepoint.com/:f:/g/personal/devaj_sdmujer_gov_co/EvRgOOOFiiNKtJW7tzSITDIBlxsF-CdJ6jAbvQk0eRUkrg?e=kYJgiV" TargetMode="External"/><Relationship Id="rId11" Type="http://schemas.openxmlformats.org/officeDocument/2006/relationships/hyperlink" Target="https://secretariadistritald-my.sharepoint.com/:f:/g/personal/devaj_sdmujer_gov_co/EnZhdBcEE1ZFuCp7cl_Rv0wBC7TZbwXpTkukksezuF9jtg?e=3y8eux" TargetMode="External"/><Relationship Id="rId24" Type="http://schemas.openxmlformats.org/officeDocument/2006/relationships/hyperlink" Target="https://secretariadistritald-my.sharepoint.com/:f:/g/personal/devaj_sdmujer_gov_co/ElmyRrBZ8spArEmbgI_1lKsBdHGmdTqP3ENYubjfUNOj4Q?e=nbdXDq" TargetMode="External"/><Relationship Id="rId32" Type="http://schemas.openxmlformats.org/officeDocument/2006/relationships/hyperlink" Target="https://secretariadistritald-my.sharepoint.com/:f:/g/personal/devaj_sdmujer_gov_co/IgA-sfI03E22T4LNsd5guSL5Aebpc1M93Ez8RGL5rxJoVPg?e=lgESkE" TargetMode="External"/><Relationship Id="rId5"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gYDTCli9NBFmzbFAz-tQUUBO1irMeC8kyaGzlXHZW_hZw?e=VI66Bz" TargetMode="External"/><Relationship Id="rId15" Type="http://schemas.openxmlformats.org/officeDocument/2006/relationships/hyperlink" Target="https://secretariadistritald-my.sharepoint.com/:f:/g/personal/devaj_sdmujer_gov_co/EqCtXxrhsydNkYSnx-gtOHkB8Txv2zBsjtBH6IcPfVb2ow?e=zYfi2T" TargetMode="External"/><Relationship Id="rId23" Type="http://schemas.openxmlformats.org/officeDocument/2006/relationships/hyperlink" Target="https://secretariadistritald-my.sharepoint.com/:f:/g/personal/devaj_sdmujer_gov_co/Eg_hcUu2r3tBveIW-e_GPUgBfjNhT8v27PsZhV7vRPGOpw?e=nUl9q7" TargetMode="External"/><Relationship Id="rId28" Type="http://schemas.openxmlformats.org/officeDocument/2006/relationships/hyperlink" Target="https://secretariadistritald-my.sharepoint.com/:f:/g/personal/devaj_sdmujer_gov_co/EgagB6HBj3RHsaImO8O3BoABnIPmO5CauQbkJ7QgZzaHGQ?e=Kdm4Pe" TargetMode="External"/><Relationship Id="rId10" Type="http://schemas.openxmlformats.org/officeDocument/2006/relationships/hyperlink" Target="https://secretariadistritald-my.sharepoint.com/:f:/g/personal/devaj_sdmujer_gov_co/Eq6EKjzGdeZLg7XfxmkMrcMB9BuvkZbxY2DDmg-fyI6CKQ?e=KpW0Pi" TargetMode="External"/><Relationship Id="rId19" Type="http://schemas.openxmlformats.org/officeDocument/2006/relationships/hyperlink" Target="https://secretariadistritald-my.sharepoint.com/:f:/g/personal/devaj_sdmujer_gov_co/EkpniRgsVzVEvF82HzhPPXgB7XYvm4M9nY-V9RHYQuP8ew?e=0hZgHt" TargetMode="External"/><Relationship Id="rId31" Type="http://schemas.openxmlformats.org/officeDocument/2006/relationships/hyperlink" Target="https://secretariadistritald-my.sharepoint.com/:f:/g/personal/devaj_sdmujer_gov_co/IgAE8c4EBRGzSbkB2kt9dokoAQtXE8F7zTVrhLhQLZ8OrPI?e=W69rJO" TargetMode="External"/><Relationship Id="rId4"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vBOiLV4LG9Firm84jpJauYByZ2OyQPIuWIALu9MCGPNmw?e=bYFBn5" TargetMode="External"/><Relationship Id="rId9" Type="http://schemas.openxmlformats.org/officeDocument/2006/relationships/hyperlink" Target="https://secretariadistritald-my.sharepoint.com/:f:/g/personal/devaj_sdmujer_gov_co/EuVR0EGSZNhGsH34f6Sjv1wBgI0zGvnQxV_m10R93RF8UQ?e=BReInw" TargetMode="External"/><Relationship Id="rId14" Type="http://schemas.openxmlformats.org/officeDocument/2006/relationships/hyperlink" Target="https://secretariadistritald-my.sharepoint.com/:f:/g/personal/devaj_sdmujer_gov_co/Et47e1du6fZAqPanaloMNeABoWvD_N8dbwtT7sLcb_C17w?e=VZ0O96" TargetMode="External"/><Relationship Id="rId22" Type="http://schemas.openxmlformats.org/officeDocument/2006/relationships/hyperlink" Target="https://secretariadistritald-my.sharepoint.com/:f:/g/personal/devaj_sdmujer_gov_co/EjXI0Xbq1aJKiIANLODBh8QBxnJkULF4ZgZucoDtBE3HcA?e=ukEK5G" TargetMode="External"/><Relationship Id="rId27" Type="http://schemas.openxmlformats.org/officeDocument/2006/relationships/hyperlink" Target="https://secretariadistritald-my.sharepoint.com/:f:/g/personal/devaj_sdmujer_gov_co/ElN0uE1KtkhFt1IGfmJWHV4BJk-mkzFrHYiBnbxAqs4yeQ?e=LKe4ji" TargetMode="External"/><Relationship Id="rId30" Type="http://schemas.openxmlformats.org/officeDocument/2006/relationships/hyperlink" Target="https://secretariadistritald-my.sharepoint.com/:f:/g/personal/devaj_sdmujer_gov_co/IgC7qpAF9_b7TYKFf6HtDgM-Af0FGDHuCpXoA38xStOsiM4?e=8NTfMe" TargetMode="External"/><Relationship Id="rId8" Type="http://schemas.openxmlformats.org/officeDocument/2006/relationships/hyperlink" Target="https://secretariadistritald-my.sharepoint.com/:f:/g/personal/devaj_sdmujer_gov_co/EjAAnh9ftRBHsoVpDs8n7tcBzGRgcDUXIA2htWa2WkC17g?e=GJV5Oz"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https://secretariadistritald-my.sharepoint.com/:f:/g/personal/devaj_sdmujer_gov_co/EhMs-ZmEp0ROvACzv7szQGMBUolVcjD64OMNtyDU55YBvA?e=fQjSMC" TargetMode="External"/><Relationship Id="rId18" Type="http://schemas.openxmlformats.org/officeDocument/2006/relationships/hyperlink" Target="https://secretariadistritald-my.sharepoint.com/:f:/g/personal/devaj_sdmujer_gov_co/ElH4gDZQ_spCi8Zs63JY5RUBRDEqZgMPgJsRDKGqEo2x8Q?e=CQGYjR" TargetMode="External"/><Relationship Id="rId26" Type="http://schemas.openxmlformats.org/officeDocument/2006/relationships/hyperlink" Target="https://secretariadistritald-my.sharepoint.com/:f:/g/personal/devaj_sdmujer_gov_co/Es-o3byx_stLtzTr3ZrrJjMB1nZ_AYc53SdjuFwQCsZu0Q?e=4RTEc3" TargetMode="External"/><Relationship Id="rId39" Type="http://schemas.openxmlformats.org/officeDocument/2006/relationships/hyperlink" Target="https://secretariadistritald-my.sharepoint.com/:f:/g/personal/devaj_sdmujer_gov_co/IgBrx1WbsW9jQYdN8y0kWSfCATb6-5jWtOtHWDD0DLnTzvI?e=7RtINt" TargetMode="External"/><Relationship Id="rId21" Type="http://schemas.openxmlformats.org/officeDocument/2006/relationships/hyperlink" Target="https://secretariadistritald-my.sharepoint.com/:f:/g/personal/devaj_sdmujer_gov_co/EnhfuazRGY5OquFhKvoWNOIBGUuD0eVbUnqt_bYyPQhreA?e=oatces" TargetMode="External"/><Relationship Id="rId34" Type="http://schemas.openxmlformats.org/officeDocument/2006/relationships/hyperlink" Target="https://secretariadistritald-my.sharepoint.com/:f:/g/personal/devaj_sdmujer_gov_co/ErhvWp8nJj1ClepTiGlAMY8B6Hu4CfGKv4rjC5hkobOxVg?e=0Rombh" TargetMode="External"/><Relationship Id="rId42" Type="http://schemas.openxmlformats.org/officeDocument/2006/relationships/drawing" Target="../drawings/drawing11.xml"/><Relationship Id="rId7" Type="http://schemas.openxmlformats.org/officeDocument/2006/relationships/hyperlink" Target="https://secretariadistritald-my.sharepoint.com/:f:/g/personal/devaj_sdmujer_gov_co/EmzLBd00vq1PlP9IfACR3IkBTCUWYP8ONrCVulTVVzGn6Q?e=JZ5oBy" TargetMode="Externa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nr_iDMaQMNOphZzSmJFuYEBkDbvud23chn8LAeiMIxTsA?e=6l3aNp" TargetMode="External"/><Relationship Id="rId16" Type="http://schemas.openxmlformats.org/officeDocument/2006/relationships/hyperlink" Target="https://secretariadistritald-my.sharepoint.com/:f:/g/personal/devaj_sdmujer_gov_co/EjD2uczMpkRFt-nlyBiBrkQBg7MLMmimEVTODLdF4ea8Gg?e=bm0MTZ" TargetMode="External"/><Relationship Id="rId20" Type="http://schemas.openxmlformats.org/officeDocument/2006/relationships/hyperlink" Target="https://secretariadistritald-my.sharepoint.com/:f:/g/personal/devaj_sdmujer_gov_co/EvOPGIhkDPRFrVjio2xZ_1cBnXFQtOWSGJmKTnix4ZI-rw?e=fgCvrw" TargetMode="External"/><Relationship Id="rId29" Type="http://schemas.openxmlformats.org/officeDocument/2006/relationships/hyperlink" Target="https://secretariadistritald-my.sharepoint.com/:f:/g/personal/devaj_sdmujer_gov_co/Eimygk3Kz-dOvUrJK_tMgcIBA5j8K95E-EMo5JWXh5Rm9A?e=Kd4qvd" TargetMode="External"/><Relationship Id="rId41" Type="http://schemas.openxmlformats.org/officeDocument/2006/relationships/printerSettings" Target="../printerSettings/printerSettings10.bin"/><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vR94cz57ytOosx8A5CkG3gBoYVmvN6v1BeGvS63G4MEJQ?e=Ctl1Qj" TargetMode="External"/><Relationship Id="rId6" Type="http://schemas.openxmlformats.org/officeDocument/2006/relationships/hyperlink" Target="https://secretariadistritald-my.sharepoint.com/:f:/g/personal/devaj_sdmujer_gov_co/Eu_Iyv5BttZOtGEXyJRlNh0BOSF9CehaGFHoSHre57Wbxg?e=pkX5Ds" TargetMode="External"/><Relationship Id="rId11" Type="http://schemas.openxmlformats.org/officeDocument/2006/relationships/hyperlink" Target="https://secretariadistritald-my.sharepoint.com/:f:/g/personal/devaj_sdmujer_gov_co/EiLWRvI9hr1AlHo_3d4YIloBzsGEOYKce-viTbBXjEjjfQ?e=Ixs79L" TargetMode="External"/><Relationship Id="rId24" Type="http://schemas.openxmlformats.org/officeDocument/2006/relationships/hyperlink" Target="https://secretariadistritald-my.sharepoint.com/:f:/g/personal/devaj_sdmujer_gov_co/EpW8komQpM1GlFQkOnlMcisB1b2WLEzUz0d-EUQLWyJyuQ?e=r97Yep" TargetMode="External"/><Relationship Id="rId32" Type="http://schemas.openxmlformats.org/officeDocument/2006/relationships/hyperlink" Target="https://secretariadistritald-my.sharepoint.com/:f:/g/personal/devaj_sdmujer_gov_co/Ej8byMyLvxtOlcd8_Vx7xvIB1Wonuaii_NFxuPvjWxzyFw?e=nOqNIx" TargetMode="External"/><Relationship Id="rId37" Type="http://schemas.openxmlformats.org/officeDocument/2006/relationships/hyperlink" Target="https://secretariadistritald-my.sharepoint.com/:f:/g/personal/devaj_sdmujer_gov_co/IgDRkfKF1oxPRbt6K9H4lLMOAfORBuBN0Fg-nY20tWrfwGM?e=yAcVbi" TargetMode="External"/><Relationship Id="rId40" Type="http://schemas.openxmlformats.org/officeDocument/2006/relationships/hyperlink" Target="https://secretariadistritald-my.sharepoint.com/:f:/g/personal/devaj_sdmujer_gov_co/IgALlKUtwAEOSZ2nxoftGLgCAcpdD_F7Np0Eui-9uwoU2ZY?e=zVMXdn" TargetMode="External"/><Relationship Id="rId5" Type="http://schemas.openxmlformats.org/officeDocument/2006/relationships/hyperlink" Target="https://secretariadistritald-my.sharepoint.com/:f:/g/personal/devaj_sdmujer_gov_co/Eg3715XMC65BiCLJYNVMcDIBVZbw7O6ObXYHaapr-BcXrQ?e=DqvCDg" TargetMode="External"/><Relationship Id="rId15" Type="http://schemas.openxmlformats.org/officeDocument/2006/relationships/hyperlink" Target="https://secretariadistritald-my.sharepoint.com/:f:/g/personal/devaj_sdmujer_gov_co/EuNLWrePFCxLrdsMcXQme_EBc5RZ_fvw04NdWdznmAY0sQ?e=fYoIyk" TargetMode="External"/><Relationship Id="rId23" Type="http://schemas.openxmlformats.org/officeDocument/2006/relationships/hyperlink" Target="https://secretariadistritald-my.sharepoint.com/:f:/g/personal/devaj_sdmujer_gov_co/ErtTJ-n5KXpBtqOzUVfaa8oBfi9rKY3bfw8xxetSKwGMOA?e=NSdh2E" TargetMode="External"/><Relationship Id="rId28" Type="http://schemas.openxmlformats.org/officeDocument/2006/relationships/hyperlink" Target="https://secretariadistritald-my.sharepoint.com/:f:/g/personal/devaj_sdmujer_gov_co/EqU2h1hxMaRBvB21zT3i_78BHXHmJ69nddi2p2SP7DRMUQ?e=OQeIZN" TargetMode="External"/><Relationship Id="rId36" Type="http://schemas.openxmlformats.org/officeDocument/2006/relationships/hyperlink" Target="https://secretariadistritald-my.sharepoint.com/:f:/g/personal/devaj_sdmujer_gov_co/Eol7cLQ2rfdMkAfaU7iWo3YBJboaxmxGKVg_guZ4E8Fw9Q?e=SdF7Rf" TargetMode="External"/><Relationship Id="rId10" Type="http://schemas.openxmlformats.org/officeDocument/2006/relationships/hyperlink" Target="https://secretariadistritald-my.sharepoint.com/:f:/g/personal/devaj_sdmujer_gov_co/EjnT2RGG4LVCj3GTZIlLgi4BeeHVwLZIQwbntHE7UzUAdA?e=bpTOeS" TargetMode="External"/><Relationship Id="rId19" Type="http://schemas.openxmlformats.org/officeDocument/2006/relationships/hyperlink" Target="https://secretariadistritald-my.sharepoint.com/:f:/g/personal/devaj_sdmujer_gov_co/EoLF4TDeCXtOt-etB-XtedsBrFUxF6g409YWHVFVKTsifQ?e=NB5HHa" TargetMode="External"/><Relationship Id="rId31" Type="http://schemas.openxmlformats.org/officeDocument/2006/relationships/hyperlink" Target="https://secretariadistritald-my.sharepoint.com/:f:/g/personal/devaj_sdmujer_gov_co/EigAP3GKzhhFsYrJHqf6oVMBEqifPa9zwnJDyb_kCpes7g?e=5b3Ya1" TargetMode="External"/><Relationship Id="rId4"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oLaCO5EqXdAojFUOAzD_BUBfDrMP0F6OuZ84UXXc8VJmg?e=QSdq8f" TargetMode="External"/><Relationship Id="rId9" Type="http://schemas.openxmlformats.org/officeDocument/2006/relationships/hyperlink" Target="https://secretariadistritald-my.sharepoint.com/:f:/g/personal/devaj_sdmujer_gov_co/ElbLjlj5XxJFspttxb7L7kwBDDnvkQqsSnql41IXDxeAyQ?e=EbPObv" TargetMode="External"/><Relationship Id="rId14" Type="http://schemas.openxmlformats.org/officeDocument/2006/relationships/hyperlink" Target="https://secretariadistritald-my.sharepoint.com/:f:/g/personal/devaj_sdmujer_gov_co/Ek3qkM4xHB5BtRDX0MJTTRQBAMg2JWwIimmmdBAa6SaLoQ?e=ynx5PS" TargetMode="External"/><Relationship Id="rId22" Type="http://schemas.openxmlformats.org/officeDocument/2006/relationships/hyperlink" Target="https://secretariadistritald-my.sharepoint.com/:f:/g/personal/devaj_sdmujer_gov_co/Ep1ZvqwgdcZCkjUaEZRbgKUBvDb18HUEscxRwfP1tTiV5w?e=kl1m5n" TargetMode="External"/><Relationship Id="rId27" Type="http://schemas.openxmlformats.org/officeDocument/2006/relationships/hyperlink" Target="https://secretariadistritald-my.sharepoint.com/:f:/g/personal/devaj_sdmujer_gov_co/EmtcdU9LRRVOtKktxKJuM1MBdkNWr-NPuwPAF-Zp3Bjgdw?e=LsDCNE" TargetMode="External"/><Relationship Id="rId30" Type="http://schemas.openxmlformats.org/officeDocument/2006/relationships/hyperlink" Target="https://secretariadistritald-my.sharepoint.com/:f:/g/personal/devaj_sdmujer_gov_co/El17Cad430VClA8CUXlc-fIBm_CGY6L-23CSpl_gaV1eIA?e=dImGTS" TargetMode="External"/><Relationship Id="rId35" Type="http://schemas.openxmlformats.org/officeDocument/2006/relationships/hyperlink" Target="https://secretariadistritald-my.sharepoint.com/:f:/g/personal/devaj_sdmujer_gov_co/Epi-hPU8Fm9LriU6pEUqyewBywqlAJqV8iBLUuyFH42k6Q?e=BozBtR" TargetMode="External"/><Relationship Id="rId8" Type="http://schemas.openxmlformats.org/officeDocument/2006/relationships/hyperlink" Target="https://secretariadistritald-my.sharepoint.com/:f:/g/personal/devaj_sdmujer_gov_co/EscuA5lQB1NIoS13wL7MK8wB063W13LNlvEj-xcFFnmoVQ?e=sl9g5l"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qtl-b3318dBgIqqRwGJQfUB9FccW9IT55dnNPoDJFrtYg?e=9ksEwl" TargetMode="External"/><Relationship Id="rId12" Type="http://schemas.openxmlformats.org/officeDocument/2006/relationships/hyperlink" Target="https://secretariadistritald-my.sharepoint.com/:f:/g/personal/devaj_sdmujer_gov_co/Ejkx_sAoe4xHsmTalhLdIF4BKwyEzRzJaeUjGTJHhbECnw?e=1k3WNK" TargetMode="External"/><Relationship Id="rId17" Type="http://schemas.openxmlformats.org/officeDocument/2006/relationships/hyperlink" Target="https://secretariadistritald-my.sharepoint.com/:f:/g/personal/devaj_sdmujer_gov_co/EvmRTzKuQbtFnKxQPpQG400BcDUgFefWRQkQ38NSMsIfzQ?e=ooZk3T" TargetMode="External"/><Relationship Id="rId25" Type="http://schemas.openxmlformats.org/officeDocument/2006/relationships/hyperlink" Target="https://secretariadistritald-my.sharepoint.com/:f:/g/personal/devaj_sdmujer_gov_co/EueF4M0zRlNAkWorB-p6iX8Bxqu0KXzG41ELTqjZmDi_bA?e=ckwWfp" TargetMode="External"/><Relationship Id="rId33" Type="http://schemas.openxmlformats.org/officeDocument/2006/relationships/hyperlink" Target="https://secretariadistritald-my.sharepoint.com/:f:/g/personal/devaj_sdmujer_gov_co/Eqjrz2UY3CxGlmkcyTf_LtoBoLu5Y3wNqjrGOBltu5rWVw?e=LOBZJM" TargetMode="External"/><Relationship Id="rId38" Type="http://schemas.openxmlformats.org/officeDocument/2006/relationships/hyperlink" Target="https://secretariadistritald-my.sharepoint.com/:f:/g/personal/devaj_sdmujer_gov_co/IgCfv-o7R8MJQqxbKGbSdQqWAciJ59H908ucKKyya-Izti8?e=7Kx404"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rtY2rAYCytFvhMMRIfbkkwBxlpJc-KpjZSry1s8e-1kzQ?e=vj6MBQ" TargetMode="External"/><Relationship Id="rId13" Type="http://schemas.openxmlformats.org/officeDocument/2006/relationships/drawing" Target="../drawings/drawing12.xml"/><Relationship Id="rId3" Type="http://schemas.openxmlformats.org/officeDocument/2006/relationships/hyperlink" Target="https://secretariadistritald-my.sharepoint.com/:f:/g/personal/devaj_sdmujer_gov_co/EuDowiwyCmpIpgbQiFGlRq4BmZiFQCMioiGM8ia6gquKRg?e=E7KdjW" TargetMode="External"/><Relationship Id="rId7" Type="http://schemas.openxmlformats.org/officeDocument/2006/relationships/hyperlink" Target="https://secretariadistritald-my.sharepoint.com/:f:/g/personal/lpineros_sdmujer_gov_co/EthIsktXQqFGkVha87PUeugBmC_0xRZ5-wwkbOhxDWgiNA?e=bPCIy0" TargetMode="External"/><Relationship Id="rId12" Type="http://schemas.openxmlformats.org/officeDocument/2006/relationships/printerSettings" Target="../printerSettings/printerSettings11.bin"/><Relationship Id="rId2" Type="http://schemas.openxmlformats.org/officeDocument/2006/relationships/hyperlink" Target="https://secretariadistritald-my.sharepoint.com/:f:/g/personal/cvillareal_sdmujer_gov_co/Eo2XqRGg2XBNh8Gx2NsoJpQBA1Ih8ZBtkOyRPdfdP1ZCMw?e=ejN1Gm" TargetMode="External"/><Relationship Id="rId1" Type="http://schemas.openxmlformats.org/officeDocument/2006/relationships/hyperlink" Target="https://secretariadistritald-my.sharepoint.com/:f:/g/personal/cvillareal_sdmujer_gov_co/Evh3EPdh8PVPqao647SvuDEB47x2YxjO9QMAX9hGTGEgwA?e=2Egs1W" TargetMode="External"/><Relationship Id="rId6" Type="http://schemas.openxmlformats.org/officeDocument/2006/relationships/hyperlink" Target="https://secretariadistritald-my.sharepoint.com/:f:/g/personal/devaj_sdmujer_gov_co/EgVBl8r1zehCtPCnzmITqAIBxjtZiFe0kY7sYss2fsAX9g?e=kI8xIs" TargetMode="External"/><Relationship Id="rId11" Type="http://schemas.openxmlformats.org/officeDocument/2006/relationships/hyperlink" Target="https://secretariadistritald-my.sharepoint.com/:f:/g/personal/devaj_sdmujer_gov_co/IgAZ9WihA8ZWSKpXYRKMqKwvARc8CtA6sSYkZlpag9mIK0k?e=EaZDHU" TargetMode="External"/><Relationship Id="rId5" Type="http://schemas.openxmlformats.org/officeDocument/2006/relationships/hyperlink" Target="https://secretariadistritald-my.sharepoint.com/:f:/g/personal/devaj_sdmujer_gov_co/ElltwNC45QxLuV5kpzOiKpEByQM-jOSJAy5thGFDTGuMPQ?e=WR5jpo" TargetMode="External"/><Relationship Id="rId10" Type="http://schemas.openxmlformats.org/officeDocument/2006/relationships/hyperlink" Target="https://secretariadistritald-my.sharepoint.com/:f:/g/personal/devaj_sdmujer_gov_co/EjMdTu5rA_tFrQG_hwzf870B4T6-OnK-fJPz1z4cRJgxAw?e=zdAWSf" TargetMode="External"/><Relationship Id="rId4" Type="http://schemas.openxmlformats.org/officeDocument/2006/relationships/hyperlink" Target="https://secretariadistritald-my.sharepoint.com/:f:/g/personal/devaj_sdmujer_gov_co/Eu7H3nfMGfhEq32s7YkTgTYBRV-EjPpTrvB8oFz-gUe3_A?e=cFSStl" TargetMode="External"/><Relationship Id="rId9" Type="http://schemas.openxmlformats.org/officeDocument/2006/relationships/hyperlink" Target="https://secretariadistritald-my.sharepoint.com/:f:/g/personal/devaj_sdmujer_gov_co/Ehv7EYCKK9NGn94Jh3TkRPQB_pZN1EUx8Y5LoGlshVLo5w?e=izul7K"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sf_MKZJ9EBDlIWO7pK-bNABRVqrlteVeHLKFe74cuvtqA?e=O1SdH3" TargetMode="External"/><Relationship Id="rId13" Type="http://schemas.openxmlformats.org/officeDocument/2006/relationships/drawing" Target="../drawings/drawing13.xml"/><Relationship Id="rId3" Type="http://schemas.openxmlformats.org/officeDocument/2006/relationships/hyperlink" Target="https://secretariadistritald-my.sharepoint.com/:f:/g/personal/devaj_sdmujer_gov_co/EjCgKA1TuwhKtGTUKoTkCKgBUtRwuKRgul4gn5YsGDdbdA?e=YqHh7u" TargetMode="External"/><Relationship Id="rId7" Type="http://schemas.openxmlformats.org/officeDocument/2006/relationships/hyperlink" Target="https://secretariadistritald-my.sharepoint.com/:f:/g/personal/devaj_sdmujer_gov_co/Eu3YGUzIKxZAiezNo_BjFdQBkTga1GpeSHdc316V7RTtBw?e=LKkXHv" TargetMode="External"/><Relationship Id="rId12" Type="http://schemas.openxmlformats.org/officeDocument/2006/relationships/printerSettings" Target="../printerSettings/printerSettings12.bin"/><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uvZWTH7BTNOq1pjy_E5iDYBJf_V_TJ5kC_BTUliobX87Q?e=1PhHDe"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g3HkDrWhKBLrzKHCSzG6xMB_YlQIdJ7klTq2YZbpPtTpg?e=Edx7D7" TargetMode="External"/><Relationship Id="rId6" Type="http://schemas.openxmlformats.org/officeDocument/2006/relationships/hyperlink" Target="https://secretariadistritald-my.sharepoint.com/:f:/g/personal/devaj_sdmujer_gov_co/Euw6uVawncRNhFO5Iao5dRQBqJbB1i0xtrHcoPW2YZv2yg?e=c38W9t" TargetMode="External"/><Relationship Id="rId11" Type="http://schemas.openxmlformats.org/officeDocument/2006/relationships/hyperlink" Target="https://secretariadistritald-my.sharepoint.com/:f:/g/personal/devaj_sdmujer_gov_co/IgBWIJTKcPqnTqPGOYq-X4kNAcp3G06TwDZO0YUk4unWRdM?e=Vtswdd" TargetMode="External"/><Relationship Id="rId5" Type="http://schemas.openxmlformats.org/officeDocument/2006/relationships/hyperlink" Target="https://secretariadistritald-my.sharepoint.com/:f:/g/personal/devaj_sdmujer_gov_co/EnnQ2OKKPhFLnO8wIS7JxzkBU9aJeRw0w5kOxHZHjBjeQg?e=akhqI5" TargetMode="External"/><Relationship Id="rId10" Type="http://schemas.openxmlformats.org/officeDocument/2006/relationships/hyperlink" Target="https://secretariadistritald-my.sharepoint.com/:f:/g/personal/devaj_sdmujer_gov_co/EoqRhVyYtXtOpgHtBoVkTn4BOmw8yFBVjRRu9tLy5cKfFQ?e=sDzbzI" TargetMode="External"/><Relationship Id="rId4" Type="http://schemas.openxmlformats.org/officeDocument/2006/relationships/hyperlink" Target="https://secretariadistritald-my.sharepoint.com/:f:/g/personal/devaj_sdmujer_gov_co/ErPQLGbCrgVOttqWZccQ6E8BWknkUmeIPZR6jFyT_HWtVw?e=YswY11" TargetMode="External"/><Relationship Id="rId9" Type="http://schemas.openxmlformats.org/officeDocument/2006/relationships/hyperlink" Target="https://secretariadistritald-my.sharepoint.com/:f:/g/personal/devaj_sdmujer_gov_co/EjwSxK5uHwtHs2USVjBa8v8Boj5nDU8xNts32-RIeYkgbw?e=ZpgWqg"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ifmTKbkCGhLtfR953zGv4cB-doJoErdtdAKLRG_g5Fm1Q?e=eZ82t3" TargetMode="External"/><Relationship Id="rId13" Type="http://schemas.openxmlformats.org/officeDocument/2006/relationships/drawing" Target="../drawings/drawing14.xml"/><Relationship Id="rId3" Type="http://schemas.openxmlformats.org/officeDocument/2006/relationships/hyperlink" Target="https://secretariadistritald-my.sharepoint.com/:f:/g/personal/devaj_sdmujer_gov_co/EjY5s7Gp-45IqjtxSlJ45vABRndQ79cODVQUKBpsvSXBFA?e=d7u5C9" TargetMode="External"/><Relationship Id="rId7" Type="http://schemas.openxmlformats.org/officeDocument/2006/relationships/hyperlink" Target="https://secretariadistritald-my.sharepoint.com/:f:/g/personal/devaj_sdmujer_gov_co/EpTNEj75hhNCpsElbd8mqswBULuJMRxkbKdUY8zO7bClRQ?e=ePSKnM" TargetMode="External"/><Relationship Id="rId12" Type="http://schemas.openxmlformats.org/officeDocument/2006/relationships/printerSettings" Target="../printerSettings/printerSettings13.bin"/><Relationship Id="rId2" Type="http://schemas.openxmlformats.org/officeDocument/2006/relationships/hyperlink" Target="https://secretariadistritald-my.sharepoint.com/:f:/g/personal/cvillareal_sdmujer_gov_co/EiLXtETYJ45IjMSN-Rxm6_EBoFMKwPFllI5O4FgrKDtOFA?e=8Z9Btv"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h_ek2tn7sdAn9RDymUgRfYBqs-Mf_8NbKiKH10dLKAZiw?e=7aIwFE" TargetMode="External"/><Relationship Id="rId6" Type="http://schemas.openxmlformats.org/officeDocument/2006/relationships/hyperlink" Target="https://secretariadistritald-my.sharepoint.com/:f:/g/personal/devaj_sdmujer_gov_co/Em5GqwqSBKRAg58x_FITQgcB9IoaXzrs9dMGlFNCPPUtvg?e=treveE" TargetMode="External"/><Relationship Id="rId11" Type="http://schemas.openxmlformats.org/officeDocument/2006/relationships/hyperlink" Target="https://secretariadistritald-my.sharepoint.com/:f:/g/personal/devaj_sdmujer_gov_co/IgDPeTJXBp-7T7r2pUjmvA8_AdLJWHmzAeOyD7AcjW2g5z8?e=78c7A0" TargetMode="External"/><Relationship Id="rId5" Type="http://schemas.openxmlformats.org/officeDocument/2006/relationships/hyperlink" Target="https://secretariadistritald-my.sharepoint.com/:f:/g/personal/devaj_sdmujer_gov_co/Es85irZZnhNIjNprSolciYUB3Mg2N9zjWKocuzCPMf6YWg?e=aINW9A" TargetMode="External"/><Relationship Id="rId10" Type="http://schemas.openxmlformats.org/officeDocument/2006/relationships/hyperlink" Target="https://secretariadistritald-my.sharepoint.com/:f:/g/personal/devaj_sdmujer_gov_co/EgPJ0tFSQZRFpYDkuPdqZlUBek6rU2X_f0YRMWy4wSoxjQ?e=Rjr3LB" TargetMode="External"/><Relationship Id="rId4" Type="http://schemas.openxmlformats.org/officeDocument/2006/relationships/hyperlink" Target="https://secretariadistritald-my.sharepoint.com/:f:/g/personal/devaj_sdmujer_gov_co/Et36KMzDlORGiEUNyBLDU7wBIpanBgSqFq9X9DiywxDJcg?e=KBFbRi" TargetMode="External"/><Relationship Id="rId9" Type="http://schemas.openxmlformats.org/officeDocument/2006/relationships/hyperlink" Target="https://secretariadistritald-my.sharepoint.com/:f:/g/personal/devaj_sdmujer_gov_co/Ep-FNPvpMWFGvogtV_8pK0MBnxMTtv1JQDnwyDAhROjUdQ?e=dGbX38"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ufFY3oPDmZNhnZFDqFr98YBzhNP77MzeasHOKc9cYkWIA?e=DQiNUB" TargetMode="External"/><Relationship Id="rId13" Type="http://schemas.openxmlformats.org/officeDocument/2006/relationships/hyperlink" Target="https://secretariadistritald-my.sharepoint.com/:f:/g/personal/devaj_sdmujer_gov_co/Er1Pf8t-CdpJrFHIw741V7gBWbEx_GF2n57Y5U_5431jeQ?e=yYhksv" TargetMode="External"/><Relationship Id="rId18" Type="http://schemas.openxmlformats.org/officeDocument/2006/relationships/hyperlink" Target="https://secretariadistritald-my.sharepoint.com/:f:/g/personal/devaj_sdmujer_gov_co/Euqy1vOXMHlMhhz2LLORZYMBpGp-pu1-zInislTSQ2cT0A?e=omrHNq" TargetMode="External"/><Relationship Id="rId26" Type="http://schemas.openxmlformats.org/officeDocument/2006/relationships/hyperlink" Target="https://secretariadistritald-my.sharepoint.com/:f:/g/personal/devaj_sdmujer_gov_co/Er6VZmE-0OBHmfj4NqBU7Z8BiwlFUpFxZ683Su3Lt18Gbw?e=N9waIo"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nvpwiyBGItIoZc0SUxskJABTk6ac038R3YwSDaNcveQWQ?e=92eVRN" TargetMode="External"/><Relationship Id="rId21" Type="http://schemas.openxmlformats.org/officeDocument/2006/relationships/hyperlink" Target="https://secretariadistritald-my.sharepoint.com/:f:/g/personal/devaj_sdmujer_gov_co/Emjr-cdSpLlEpDSjtZK0kAUBwUbH1QqneIUD-8KNDK1z1g?e=pkFacH" TargetMode="External"/><Relationship Id="rId7" Type="http://schemas.openxmlformats.org/officeDocument/2006/relationships/hyperlink" Target="https://secretariadistritald-my.sharepoint.com/:f:/g/personal/devaj_sdmujer_gov_co/EroVnIoiIABDoY2hL2yWqUUBAj6PKNcPNJPW0sPwUFFHAA?e=63rMe7" TargetMode="External"/><Relationship Id="rId12" Type="http://schemas.openxmlformats.org/officeDocument/2006/relationships/hyperlink" Target="https://secretariadistritald-my.sharepoint.com/:f:/g/personal/devaj_sdmujer_gov_co/Ejn-f9FQTARIqRBXQhBdbP4BIlTFM2WdPLupEwSxJeFuyA?e=SdxCOE" TargetMode="External"/><Relationship Id="rId17" Type="http://schemas.openxmlformats.org/officeDocument/2006/relationships/hyperlink" Target="https://secretariadistritald-my.sharepoint.com/:f:/g/personal/devaj_sdmujer_gov_co/EtpV-IFs7nlGn0jsB-CjNAEBkP_v_fuvZobRtercPP6gIQ?e=HwWR5t" TargetMode="External"/><Relationship Id="rId25" Type="http://schemas.openxmlformats.org/officeDocument/2006/relationships/hyperlink" Target="https://secretariadistritald-my.sharepoint.com/:f:/g/personal/devaj_sdmujer_gov_co/Ehp3jDrOncROlOLzFVFpgcUBZf_Mtoky7vTVAeaaIT2rMw?e=K6Fc9k" TargetMode="Externa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jjxb62qwupIjWzegsllFq4BLzl8WK_UmM5CeM6ZtCYBpg?e=6Dguiu" TargetMode="External"/><Relationship Id="rId16" Type="http://schemas.openxmlformats.org/officeDocument/2006/relationships/hyperlink" Target="https://secretariadistritald-my.sharepoint.com/:f:/g/personal/devaj_sdmujer_gov_co/EpjXOIL3BeREj8xLFNOmQjQBZkRzUPV5j56OfoJTcs-FIA?e=SUJo1R" TargetMode="External"/><Relationship Id="rId20" Type="http://schemas.openxmlformats.org/officeDocument/2006/relationships/hyperlink" Target="https://secretariadistritald-my.sharepoint.com/:f:/g/personal/devaj_sdmujer_gov_co/EjhXhJ7ZyWpCqVIUfhFwd2YB6-fNX7rx9YH-GUreTqDOYw?e=4wX8ko" TargetMode="External"/><Relationship Id="rId29" Type="http://schemas.openxmlformats.org/officeDocument/2006/relationships/hyperlink" Target="https://secretariadistritald-my.sharepoint.com/:f:/g/personal/devaj_sdmujer_gov_co/IgCRXT0jrjUVQ5hoQexVyaToATljdzB5f_OuNAPVS9qrfuw?e=DgfEpA"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tPWnanTlgJIlX0cUfOJRrcBrMSRgMN7uK59lEN3dQUfRA?e=euMdPQ" TargetMode="External"/><Relationship Id="rId6" Type="http://schemas.openxmlformats.org/officeDocument/2006/relationships/hyperlink" Target="https://secretariadistritald-my.sharepoint.com/:f:/g/personal/devaj_sdmujer_gov_co/Eq7trnfd0GZMnR5dT1yMCfgBuckuVtiU5ApEzybVdotQ9A?e=sDdsS1" TargetMode="External"/><Relationship Id="rId11" Type="http://schemas.openxmlformats.org/officeDocument/2006/relationships/hyperlink" Target="https://secretariadistritald-my.sharepoint.com/:f:/g/personal/devaj_sdmujer_gov_co/ElfYVjLgdWNOoo5AGSOyZgcB_8WDxhW2WMP16f_VKRpO0g?e=SZIXxE" TargetMode="External"/><Relationship Id="rId24" Type="http://schemas.openxmlformats.org/officeDocument/2006/relationships/hyperlink" Target="https://secretariadistritald-my.sharepoint.com/:f:/g/personal/devaj_sdmujer_gov_co/EqtXXACfhRJEhmPSbbxbDWsBs2bfLgohu-mPoytBEDdvzg?e=HBvybx" TargetMode="External"/><Relationship Id="rId32" Type="http://schemas.openxmlformats.org/officeDocument/2006/relationships/drawing" Target="../drawings/drawing2.xml"/><Relationship Id="rId5"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v3IHA9wuutEr_1q-Tc2WFUB46fPDAQUFnCkh9uuR0oG-w?e=Oo9ZdF" TargetMode="External"/><Relationship Id="rId15" Type="http://schemas.openxmlformats.org/officeDocument/2006/relationships/hyperlink" Target="https://secretariadistritald-my.sharepoint.com/:f:/g/personal/devaj_sdmujer_gov_co/EpX9PS87rsdKhER0Zdt9ihIB0QPcII5Bf3Qha7AdziKplg?e=HPUwOg" TargetMode="External"/><Relationship Id="rId23" Type="http://schemas.openxmlformats.org/officeDocument/2006/relationships/hyperlink" Target="https://secretariadistritald-my.sharepoint.com/:f:/g/personal/devaj_sdmujer_gov_co/ElYtLCXXCvZIueYd4ptTmfkB8WRlRhslcJPp0dcunIlpBg?e=KiXwa2" TargetMode="External"/><Relationship Id="rId28" Type="http://schemas.openxmlformats.org/officeDocument/2006/relationships/hyperlink" Target="https://secretariadistritald-my.sharepoint.com/:f:/g/personal/devaj_sdmujer_gov_co/IgAaH4yD6bWITYFxrfglG9upAU4ic_P1tnoTjuDu_AJptIo?e=Qt0O5L" TargetMode="External"/><Relationship Id="rId10" Type="http://schemas.openxmlformats.org/officeDocument/2006/relationships/hyperlink" Target="https://secretariadistritald-my.sharepoint.com/:f:/g/personal/devaj_sdmujer_gov_co/Evm7Lt7uIBtGm-uTP9k0wTsBUbQL00_KRBHuBOT9cM6o_A?e=4Rpgmc" TargetMode="External"/><Relationship Id="rId19" Type="http://schemas.openxmlformats.org/officeDocument/2006/relationships/hyperlink" Target="https://secretariadistritald-my.sharepoint.com/:f:/g/personal/devaj_sdmujer_gov_co/Er9sL7Gf3n5Kmbj-ZEjBWCMBMyNPIvOHJ6d2iUgWKaXglg?e=j90eF6" TargetMode="External"/><Relationship Id="rId31" Type="http://schemas.openxmlformats.org/officeDocument/2006/relationships/printerSettings" Target="../printerSettings/printerSettings1.bin"/><Relationship Id="rId4"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v0AEDJa2d5NsF-l0v10NnMBSZjUFuOXshGZR1v_Ggk_Xw?e=LFrQa7" TargetMode="External"/><Relationship Id="rId9" Type="http://schemas.openxmlformats.org/officeDocument/2006/relationships/hyperlink" Target="https://secretariadistritald-my.sharepoint.com/:f:/g/personal/devaj_sdmujer_gov_co/Ev1oTKfPgghArg8ESHaz3VcBKIctB9BFEW3fT2Dkou09Zw?e=boyf1O" TargetMode="External"/><Relationship Id="rId14" Type="http://schemas.openxmlformats.org/officeDocument/2006/relationships/hyperlink" Target="https://secretariadistritald-my.sharepoint.com/:f:/g/personal/devaj_sdmujer_gov_co/Ekew0vlTSxBIlp1NB7u4NwwBsFsTuLqiGx4AjRwLqATZzA?e=0bJNPj" TargetMode="External"/><Relationship Id="rId22" Type="http://schemas.openxmlformats.org/officeDocument/2006/relationships/hyperlink" Target="https://secretariadistritald-my.sharepoint.com/:f:/g/personal/devaj_sdmujer_gov_co/EiZuWqLndgNLqU4Yh617bioBoq-XBLXyv-aEtTv6hcFwvQ?e=rYhNWY" TargetMode="External"/><Relationship Id="rId27" Type="http://schemas.openxmlformats.org/officeDocument/2006/relationships/hyperlink" Target="https://secretariadistritald-my.sharepoint.com/:f:/g/personal/devaj_sdmujer_gov_co/EnujtjCiTL1Mt_nsHd9lTYgBAUYvEEJsX8eT89ILm9kIMg?e=p30dPC" TargetMode="External"/><Relationship Id="rId30" Type="http://schemas.openxmlformats.org/officeDocument/2006/relationships/hyperlink" Target="https://secretariadistritald-my.sharepoint.com/:f:/g/personal/devaj_sdmujer_gov_co/IgBjUq1suD_YRL0ge47hcGudATj3eUxRupM2TCADWMEtrrw?e=ca3Ki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tty-WmX3rpMqO9oTZX136YBBPDkpm6lZMGjlzjJzTaktw?e=QcXaCJ" TargetMode="External"/><Relationship Id="rId13" Type="http://schemas.openxmlformats.org/officeDocument/2006/relationships/hyperlink" Target="https://secretariadistritald-my.sharepoint.com/:f:/g/personal/devaj_sdmujer_gov_co/EgwglLYI_19IvO0-fmqpIzkB3jrPXwY3pzOlxRCE0tFC4g?e=CPxUcl" TargetMode="External"/><Relationship Id="rId18" Type="http://schemas.openxmlformats.org/officeDocument/2006/relationships/hyperlink" Target="https://secretariadistritald-my.sharepoint.com/:f:/g/personal/devaj_sdmujer_gov_co/EsW2c7Y3SNlOjQDyPzZV0o4BwXLy7dnlcmgOkXKMgAf3fQ?e=mmfx2j"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ueV1OQ1AyNHnjr1c2q0kosBjU_0PLxdcaaLKxoibY0EPw?e=Zvj4Nf" TargetMode="External"/><Relationship Id="rId21" Type="http://schemas.openxmlformats.org/officeDocument/2006/relationships/hyperlink" Target="https://secretariadistritald-my.sharepoint.com/:f:/g/personal/devaj_sdmujer_gov_co/IgBjh0epdo28TYbYH0Qt0WpxAUWwvbIWeqBsqr2IvQ9Rnmo?e=qAINSc" TargetMode="External"/><Relationship Id="rId7" Type="http://schemas.openxmlformats.org/officeDocument/2006/relationships/hyperlink" Target="https://secretariadistritald-my.sharepoint.com/:f:/g/personal/devaj_sdmujer_gov_co/Elg69xqRisdIubybmWHhUmQB23_rnitMpN8HV1GdxDh0hA?e=FVIHH5" TargetMode="External"/><Relationship Id="rId12" Type="http://schemas.openxmlformats.org/officeDocument/2006/relationships/hyperlink" Target="https://secretariadistritald-my.sharepoint.com/:f:/g/personal/devaj_sdmujer_gov_co/EhyDoeZypkNHqXGKjGP88LcBM0TOBKSexvMfo7lyEGJkdg?e=FmhJEo" TargetMode="External"/><Relationship Id="rId17" Type="http://schemas.openxmlformats.org/officeDocument/2006/relationships/hyperlink" Target="https://secretariadistritald-my.sharepoint.com/:f:/g/personal/devaj_sdmujer_gov_co/EujcekC03k5BjkkmlfA1N5cBDHg5P25_w6-SmhoALAh67A?e=NgeJ36" TargetMode="Externa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qgY02zp_2hAuJOSZk2BXZ4BLhDtIg81_qck0zlRZ22zkw?e=RS7yZb" TargetMode="External"/><Relationship Id="rId16" Type="http://schemas.openxmlformats.org/officeDocument/2006/relationships/hyperlink" Target="https://secretariadistritald-my.sharepoint.com/:f:/g/personal/devaj_sdmujer_gov_co/EveploPACQ5Bh42ne1yLFhwBFINhHH2T2wkXYptXqI7yIA?e=05RNsx" TargetMode="External"/><Relationship Id="rId20" Type="http://schemas.openxmlformats.org/officeDocument/2006/relationships/hyperlink" Target="https://secretariadistritald-my.sharepoint.com/:f:/g/personal/devaj_sdmujer_gov_co/EvSsaxvRUVVDpG-1MLZRY9gBxaZbiAB2g0RyPGassgcTSw?e=7O0EGS"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lxJGC51b4FJoUqBCUuscgMBoY8GBnFwU1vcp9W1eX-K_w?e=IeN4ba" TargetMode="External"/><Relationship Id="rId6" Type="http://schemas.openxmlformats.org/officeDocument/2006/relationships/hyperlink" Target="https://secretariadistritald-my.sharepoint.com/:f:/g/personal/devaj_sdmujer_gov_co/ElVoZN9c8BREmvK9h3JjO-UBor3LNpW_01moO04qLlMkfw?e=yNIRtH" TargetMode="External"/><Relationship Id="rId11" Type="http://schemas.openxmlformats.org/officeDocument/2006/relationships/hyperlink" Target="https://secretariadistritald-my.sharepoint.com/:f:/g/personal/devaj_sdmujer_gov_co/EhKwzbIEfRRMnWG6SXi6U64BrpxOWwgIZJrI0DwmwmF7-w?e=RbhpOn" TargetMode="External"/><Relationship Id="rId24" Type="http://schemas.openxmlformats.org/officeDocument/2006/relationships/drawing" Target="../drawings/drawing3.xml"/><Relationship Id="rId5" Type="http://schemas.openxmlformats.org/officeDocument/2006/relationships/hyperlink" Target="https://secretariadistritald-my.sharepoint.com/:f:/g/personal/devaj_sdmujer_gov_co/Et4M2xB5I1FCrufZJogjTgMB-zh_gs49MtkwGYcHFLWc0A?e=15OiT6" TargetMode="External"/><Relationship Id="rId15" Type="http://schemas.openxmlformats.org/officeDocument/2006/relationships/hyperlink" Target="https://secretariadistritald-my.sharepoint.com/:f:/g/personal/devaj_sdmujer_gov_co/Eq96wPiYJaJFrVcj9rtrfPsBvD5yEQX6xH3qUWVx83pcNg?e=ddelB5" TargetMode="External"/><Relationship Id="rId23" Type="http://schemas.openxmlformats.org/officeDocument/2006/relationships/printerSettings" Target="../printerSettings/printerSettings2.bin"/><Relationship Id="rId10" Type="http://schemas.openxmlformats.org/officeDocument/2006/relationships/hyperlink" Target="https://secretariadistritald-my.sharepoint.com/:f:/g/personal/devaj_sdmujer_gov_co/ErYoPzVeLRZKnJ1qs3RVWI4BNFbgUs0fIV_HHGZPL7Vwkg?e=rqOFAq" TargetMode="External"/><Relationship Id="rId19" Type="http://schemas.openxmlformats.org/officeDocument/2006/relationships/hyperlink" Target="https://secretariadistritald-my.sharepoint.com/:f:/g/personal/devaj_sdmujer_gov_co/EqtndBJ5dWlHs6zPB1j7x1QBJlrOAMnyRutsT5lUEOzQ-w?e=vveBUX" TargetMode="External"/><Relationship Id="rId4"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s2LOTN_MPdOglvW-aOGNlYBSLnQzi67aLrBaGWGQKznFA?e=9L00De" TargetMode="External"/><Relationship Id="rId9" Type="http://schemas.openxmlformats.org/officeDocument/2006/relationships/hyperlink" Target="https://secretariadistritald-my.sharepoint.com/:f:/g/personal/devaj_sdmujer_gov_co/EgR35VaHoQ5NvHCK3ZvmevcBA2vKHEF7c9mUoCjp5CzB4w?e=N1Uk1Y" TargetMode="External"/><Relationship Id="rId14" Type="http://schemas.openxmlformats.org/officeDocument/2006/relationships/hyperlink" Target="https://secretariadistritald-my.sharepoint.com/:f:/g/personal/devaj_sdmujer_gov_co/EvVyVZDmDaFMo5Tewfri1EsBHXOSDoNCXfnnptWdLsznZw?e=YEMNsF" TargetMode="External"/><Relationship Id="rId22" Type="http://schemas.openxmlformats.org/officeDocument/2006/relationships/hyperlink" Target="https://secretariadistritald-my.sharepoint.com/:f:/g/personal/devaj_sdmujer_gov_co/IgBKL2jgMiSyQr059gra55_pAYQikgqGMnXlKmejWEltiY8?e=l7tWX3"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o0_4AzmEbpJmFOJ27SQyRYB_mly5xH1ywp_av8GWDu4Cg?e=07tgRt" TargetMode="External"/><Relationship Id="rId13" Type="http://schemas.openxmlformats.org/officeDocument/2006/relationships/hyperlink" Target="https://secretariadistritald-my.sharepoint.com/:f:/g/personal/devaj_sdmujer_gov_co/EkbK-k_e421BooYwYGj0Z5wBqFXhojxP6oGrW73X7SzBdA?e=Wta7bd" TargetMode="External"/><Relationship Id="rId18" Type="http://schemas.openxmlformats.org/officeDocument/2006/relationships/hyperlink" Target="https://secretariadistritald-my.sharepoint.com/:f:/g/personal/devaj_sdmujer_gov_co/Eoz0lHS5FjtGnHFnWfXNRu4BnDuarqtGLpo7tbezFc_XNQ?e=Dn3aRk"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utn3y9ncfVDjUimjqNih0MBEOcRMqD4J5drnGxDbVUrBQ?e=QqPMjB" TargetMode="External"/><Relationship Id="rId21" Type="http://schemas.openxmlformats.org/officeDocument/2006/relationships/hyperlink" Target="https://secretariadistritald-my.sharepoint.com/:f:/g/personal/devaj_sdmujer_gov_co/IgCEYPEY7R-9Sro4fSIpnPVeAQLXXUxgOeIHwItCuR5Lmzc?e=UfdZSV" TargetMode="External"/><Relationship Id="rId7" Type="http://schemas.openxmlformats.org/officeDocument/2006/relationships/hyperlink" Target="https://secretariadistritald-my.sharepoint.com/:x:/g/personal/devaj_sdmujer_gov_co/EfH1j6MkTIVHr4oEzuzU7hkBE-eis155QH_CnzhPCi7vcQ?e=e0qBWz" TargetMode="External"/><Relationship Id="rId12" Type="http://schemas.openxmlformats.org/officeDocument/2006/relationships/hyperlink" Target="https://secretariadistritald-my.sharepoint.com/:f:/g/personal/devaj_sdmujer_gov_co/EkyGRE9zJAlCpPys-B998O8B8YFTkWvTIeeDCIIBTQfdJg?e=cuTie2" TargetMode="External"/><Relationship Id="rId17" Type="http://schemas.openxmlformats.org/officeDocument/2006/relationships/hyperlink" Target="https://secretariadistritald-my.sharepoint.com/:f:/g/personal/devaj_sdmujer_gov_co/EuoUnfb--X9DmiREk9C2TdgBb5jbG-BZPJct29Eq5szOmA?e=KfYGTT" TargetMode="Externa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qHotYSvJQBPhJFYYx7bYi8B2Y-XYOH6hR1LDbajSO9xHA?e=gSIAn4" TargetMode="External"/><Relationship Id="rId16" Type="http://schemas.openxmlformats.org/officeDocument/2006/relationships/hyperlink" Target="https://secretariadistritald-my.sharepoint.com/:f:/g/personal/devaj_sdmujer_gov_co/Eoo-DHshHFZKrM6e0QuMUlwB2ILAySVBvVUjk_YMxICi7A?e=vreD5v" TargetMode="External"/><Relationship Id="rId20" Type="http://schemas.openxmlformats.org/officeDocument/2006/relationships/hyperlink" Target="https://secretariadistritald-my.sharepoint.com/:f:/g/personal/devaj_sdmujer_gov_co/ElX9Qnv5GRpAgk67abjvkTgBuQ2vIGSMaytKYLgvJmhVpg?e=cfcaCI"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gWa-Pi9ZMVCtVAtmKbN5W0Bx3iBmlcavtl9GA-3X1x89Q?e=NrTUk1" TargetMode="External"/><Relationship Id="rId6" Type="http://schemas.openxmlformats.org/officeDocument/2006/relationships/hyperlink" Target="https://secretariadistritald-my.sharepoint.com/:f:/g/personal/devaj_sdmujer_gov_co/En0-v5FOkPVIpU2oJSy3eFQB00inbY8to5jW2tx7epd3ZA?e=KPjGaW" TargetMode="External"/><Relationship Id="rId11" Type="http://schemas.openxmlformats.org/officeDocument/2006/relationships/hyperlink" Target="https://secretariadistritald-my.sharepoint.com/:f:/g/personal/devaj_sdmujer_gov_co/EleIX8XlJtlGhSivzU-jT8oBmMXl-behFGYVcyeZxoq_jQ?e=WTu1J3" TargetMode="External"/><Relationship Id="rId24" Type="http://schemas.openxmlformats.org/officeDocument/2006/relationships/drawing" Target="../drawings/drawing4.xml"/><Relationship Id="rId5" Type="http://schemas.openxmlformats.org/officeDocument/2006/relationships/hyperlink" Target="https://secretariadistritald-my.sharepoint.com/:f:/g/personal/devaj_sdmujer_gov_co/ErJUQV2EnvBBqQSt63XWMfQBJTBwn_-Hn6_kxuYvsiH2Ag?e=UR8iTe" TargetMode="External"/><Relationship Id="rId15" Type="http://schemas.openxmlformats.org/officeDocument/2006/relationships/hyperlink" Target="https://secretariadistritald-my.sharepoint.com/:f:/g/personal/devaj_sdmujer_gov_co/Eh77SKIZ7eJHsICg7_PjoR0BJhr3vFzBW7ueDI3VatIC2g?e=vobdlh" TargetMode="External"/><Relationship Id="rId23" Type="http://schemas.openxmlformats.org/officeDocument/2006/relationships/printerSettings" Target="../printerSettings/printerSettings3.bin"/><Relationship Id="rId10" Type="http://schemas.openxmlformats.org/officeDocument/2006/relationships/hyperlink" Target="https://secretariadistritald-my.sharepoint.com/:f:/g/personal/devaj_sdmujer_gov_co/EqnBhD1O3plDtIZKiZdNtqkB6ri_9xvRb_E0D9H-z6KCgQ?e=3601fw" TargetMode="External"/><Relationship Id="rId19" Type="http://schemas.openxmlformats.org/officeDocument/2006/relationships/hyperlink" Target="https://secretariadistritald-my.sharepoint.com/:f:/g/personal/devaj_sdmujer_gov_co/EsAANprjUQ5Oo_cc4x-kJw8BmlhmtBo5dgXDTjJ4TTwjag?e=oeJf5d" TargetMode="External"/><Relationship Id="rId4"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upRnuUCxlFBm0VDOJNgpe8BqjTtRhRUCeQbFOUFEYX5lQ?e=UMiwyc" TargetMode="External"/><Relationship Id="rId9" Type="http://schemas.openxmlformats.org/officeDocument/2006/relationships/hyperlink" Target="https://secretariadistritald-my.sharepoint.com/:f:/g/personal/devaj_sdmujer_gov_co/EsrSV16NNWpLgx3xHdI_FtEB3Qh-NDM4HFSVCwFYV677mA?e=nzTV30" TargetMode="External"/><Relationship Id="rId14" Type="http://schemas.openxmlformats.org/officeDocument/2006/relationships/hyperlink" Target="https://secretariadistritald-my.sharepoint.com/:f:/g/personal/devaj_sdmujer_gov_co/EtrcUyO4myNOsrNgQ8OWT8gBIIzKvxQbRE5WTWRNswWSUw?e=QM2OfM" TargetMode="External"/><Relationship Id="rId22" Type="http://schemas.openxmlformats.org/officeDocument/2006/relationships/hyperlink" Target="https://secretariadistritald-my.sharepoint.com/:f:/g/personal/devaj_sdmujer_gov_co/IgBI67fJtpnoRoq8JwTfm5ACAVXqFimxo5xunbGMnVieWoE?e=lEz2oC"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kwQwTL-CQZGostftfS1wY8B5g9vkwBP6Xh9ayYAuh35JQ?e=mYrqLY" TargetMode="External"/><Relationship Id="rId13" Type="http://schemas.openxmlformats.org/officeDocument/2006/relationships/hyperlink" Target="https://secretariadistritald-my.sharepoint.com/:x:/g/personal/devaj_sdmujer_gov_co/EVWoXdv11ilMpI63X-mAodABnb9AUPQo10wna73gbjuc3w?e=f89W2X" TargetMode="External"/><Relationship Id="rId18" Type="http://schemas.openxmlformats.org/officeDocument/2006/relationships/hyperlink" Target="https://secretariadistritald-my.sharepoint.com/:x:/g/personal/devaj_sdmujer_gov_co/Efn4MX7XpCtMlM5xQG73GCcB47eX0Gg5hqFVcl1xMg3nJg?e=mi6XLh"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jUvX1li48lCtfciAY22FOQBdzzVOkY8l-B8cKgoWYjhaA?e=uhUib2" TargetMode="External"/><Relationship Id="rId21" Type="http://schemas.openxmlformats.org/officeDocument/2006/relationships/hyperlink" Target="https://secretariadistritald-my.sharepoint.com/:f:/g/personal/devaj_sdmujer_gov_co/IgDtQPaAx82_Qp4d_F7rIqQDATHPQqTBGLgyYLjHNMjzZlc?e=DdR6q2" TargetMode="External"/><Relationship Id="rId7" Type="http://schemas.openxmlformats.org/officeDocument/2006/relationships/hyperlink" Target="https://secretariadistritald-my.sharepoint.com/:f:/g/personal/devaj_sdmujer_gov_co/EvvygNJGJ5xAikjQUphxbGgB1M85gnTQx57N0GaqKB5VPQ?e=YMkoxZ" TargetMode="External"/><Relationship Id="rId12" Type="http://schemas.openxmlformats.org/officeDocument/2006/relationships/hyperlink" Target="https://secretariadistritald-my.sharepoint.com/:f:/g/personal/devaj_sdmujer_gov_co/Eir4jCpH7phPtSzkFJG1_RcBEmZDygHt19GF6anFK0qThg?e=IYR6Ls" TargetMode="External"/><Relationship Id="rId17" Type="http://schemas.openxmlformats.org/officeDocument/2006/relationships/hyperlink" Target="https://secretariadistritald-my.sharepoint.com/:x:/g/personal/devaj_sdmujer_gov_co/EQTJvvbJJV1BkkSODJVNekMBL3zMizXRtCGo7kQM6gbEYQ?e=y9wgDL" TargetMode="Externa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pQ21howzR9HgLccmm_MMzsBWf_1Qhlf3r0uamfn6p9Yhg?e=yCti13" TargetMode="External"/><Relationship Id="rId16" Type="http://schemas.openxmlformats.org/officeDocument/2006/relationships/hyperlink" Target="https://secretariadistritald-my.sharepoint.com/:f:/g/personal/devaj_sdmujer_gov_co/EhwfyqUd75RHhSTCSwZc3JIBGNLBlxK6-nsDlik91vLDHQ?e=ddrdxR" TargetMode="External"/><Relationship Id="rId20" Type="http://schemas.openxmlformats.org/officeDocument/2006/relationships/hyperlink" Target="https://secretariadistritald-my.sharepoint.com/:f:/g/personal/devaj_sdmujer_gov_co/ElrrbO7N4LpBjDF1SRLg7b8Bx7AlPNp-r4mSutF26sgx2A?e=pT7ytR"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kJB_mVJa3tBuZbLMmB-RBgBAX6Sx5Vep_xDsank4j1MrQ?e=wV1Zu1" TargetMode="External"/><Relationship Id="rId6" Type="http://schemas.openxmlformats.org/officeDocument/2006/relationships/hyperlink" Target="https://secretariadistritald-my.sharepoint.com/:f:/g/personal/devaj_sdmujer_gov_co/EmoVm7FVTBNAsgZIOX8HxQMBixIWC6GzsvJJ3w2SJQTauw?e=qEBbbH" TargetMode="External"/><Relationship Id="rId11" Type="http://schemas.openxmlformats.org/officeDocument/2006/relationships/hyperlink" Target="https://secretariadistritald-my.sharepoint.com/:f:/g/personal/devaj_sdmujer_gov_co/EpqLTDEmNe1Cg1x6uVjPCLMBR00v6sSG7RFKVyYe28y4gw?e=6vKbBK" TargetMode="External"/><Relationship Id="rId24" Type="http://schemas.openxmlformats.org/officeDocument/2006/relationships/drawing" Target="../drawings/drawing5.xml"/><Relationship Id="rId5" Type="http://schemas.openxmlformats.org/officeDocument/2006/relationships/hyperlink" Target="https://secretariadistritald-my.sharepoint.com/:f:/g/personal/devaj_sdmujer_gov_co/EqX3F6E8rmdEuBWLd7U5EowB212HGGQDWnCyiEWuCpInLw?e=CuFXtw" TargetMode="External"/><Relationship Id="rId15" Type="http://schemas.openxmlformats.org/officeDocument/2006/relationships/hyperlink" Target="https://secretariadistritald-my.sharepoint.com/:f:/g/personal/devaj_sdmujer_gov_co/EtPC6Za5bb9EoXHcLXYQ6m4BD9KQ9EzKW69tuT382ssMCg?e=YXg3Qr" TargetMode="External"/><Relationship Id="rId23" Type="http://schemas.openxmlformats.org/officeDocument/2006/relationships/printerSettings" Target="../printerSettings/printerSettings4.bin"/><Relationship Id="rId10" Type="http://schemas.openxmlformats.org/officeDocument/2006/relationships/hyperlink" Target="https://secretariadistritald-my.sharepoint.com/:f:/g/personal/devaj_sdmujer_gov_co/EkoH5PuAu-dHrnICJwPTEPcBvs2FBwlTsCQeKj004lw6uQ?e=8b0ELP" TargetMode="External"/><Relationship Id="rId19" Type="http://schemas.openxmlformats.org/officeDocument/2006/relationships/hyperlink" Target="https://secretariadistritald-my.sharepoint.com/:f:/g/personal/devaj_sdmujer_gov_co/EtKHAHpjRShDkL174-wv5AIB3HZcxlVsn1jkKujixhV2eA?e=UflR6c" TargetMode="External"/><Relationship Id="rId4"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uWiJbmivV1JlwVpBrAxvEkBHfBpg9nntVurOl8FmxhjMQ?e=UJd7HH" TargetMode="External"/><Relationship Id="rId9" Type="http://schemas.openxmlformats.org/officeDocument/2006/relationships/hyperlink" Target="https://secretariadistritald-my.sharepoint.com/:f:/g/personal/devaj_sdmujer_gov_co/EthGQwR7ZHlMiztTumT9m2sB6_mn2Uhj0Ax-l_m09-Rf0A?e=TksE6v" TargetMode="External"/><Relationship Id="rId14" Type="http://schemas.openxmlformats.org/officeDocument/2006/relationships/hyperlink" Target="https://secretariadistritald-my.sharepoint.com/:x:/g/personal/devaj_sdmujer_gov_co/EbktZCTBQmJKlUuNadt46VcBliWYVhrL4HLr8xenxe3ydQ?e=Ef9QLa" TargetMode="External"/><Relationship Id="rId22" Type="http://schemas.openxmlformats.org/officeDocument/2006/relationships/hyperlink" Target="https://secretariadistritald-my.sharepoint.com/:f:/g/personal/devaj_sdmujer_gov_co/IgChGyczhEK7QI-qua_olHv2AfOggwzcUvMQXGkSPRfHMFw?e=8S9VQ1"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uIWwF7QPlNKiDdMK4vcIR4Bq0C6gpOMV2-zqHWfiRnr8A?e=BK67Wc" TargetMode="External"/><Relationship Id="rId13" Type="http://schemas.openxmlformats.org/officeDocument/2006/relationships/hyperlink" Target="https://secretariadistritald-my.sharepoint.com/:f:/g/personal/devaj_sdmujer_gov_co/Epa81iyimUJCqNU7xTnreMEBgMljjX5D5VWYQNNF_uEhug?e=37bFCV" TargetMode="External"/><Relationship Id="rId18" Type="http://schemas.openxmlformats.org/officeDocument/2006/relationships/hyperlink" Target="https://secretariadistritald-my.sharepoint.com/:f:/g/personal/devaj_sdmujer_gov_co/EqK0F2CTgThIiWnpsav3OaABfSOiVbK9L-64GurLHkjRAQ?e=miQZPy" TargetMode="External"/><Relationship Id="rId26" Type="http://schemas.openxmlformats.org/officeDocument/2006/relationships/hyperlink" Target="https://secretariadistritald-my.sharepoint.com/:f:/g/personal/devaj_sdmujer_gov_co/IgCENup9b2XTRoHEtSOUdv26AZipQ17bendzgKMHXq3gVuE?e=fgaHS8" TargetMode="External"/><Relationship Id="rId3" Type="http://schemas.openxmlformats.org/officeDocument/2006/relationships/hyperlink" Target="https://secretariadistritald-my.sharepoint.com/:f:/g/personal/devaj_sdmujer_gov_co/EszxOzoMTmFHpHAh6Ozi_TYBv7sMYYc36ArdgHwIz1skYw?e=eHy3pp" TargetMode="External"/><Relationship Id="rId21" Type="http://schemas.openxmlformats.org/officeDocument/2006/relationships/hyperlink" Target="https://secretariadistritald-my.sharepoint.com/:f:/g/personal/devaj_sdmujer_gov_co/EjTN-vKArXhEkZYi05GBbSQBu9atR0T3IKnOK_tLyNR8tw?e=WdVCq1" TargetMode="External"/><Relationship Id="rId7" Type="http://schemas.openxmlformats.org/officeDocument/2006/relationships/hyperlink" Target="https://secretariadistritald-my.sharepoint.com/:f:/g/personal/devaj_sdmujer_gov_co/EhHRo-bte9JFiF8mSYC1Jt8BxccLMoIw5B94hQXTrUb8aw?e=DlO8Zk" TargetMode="External"/><Relationship Id="rId12" Type="http://schemas.openxmlformats.org/officeDocument/2006/relationships/hyperlink" Target="https://secretariadistritald-my.sharepoint.com/:f:/g/personal/devaj_sdmujer_gov_co/EhbTJwOMBF1DghvVQuA_e-8B27wYYqgLdsTydUwX4-P5Qg?e=AN9t08" TargetMode="External"/><Relationship Id="rId17" Type="http://schemas.openxmlformats.org/officeDocument/2006/relationships/hyperlink" Target="https://secretariadistritald-my.sharepoint.com/:f:/g/personal/devaj_sdmujer_gov_co/EmLUNceCAT9HnVebLeefmF8Ble-1fqA-jLjk4EzwLEa2WA?e=Y9nB2n" TargetMode="External"/><Relationship Id="rId25" Type="http://schemas.openxmlformats.org/officeDocument/2006/relationships/hyperlink" Target="https://secretariadistritald-my.sharepoint.com/:f:/g/personal/devaj_sdmujer_gov_co/EidSKIhJhOBOimpDHEe1hfABXQiH5WMh0NR9vejqTBhO3A?e=nyUFwf" TargetMode="External"/><Relationship Id="rId2" Type="http://schemas.openxmlformats.org/officeDocument/2006/relationships/hyperlink" Target="https://secretariadistritald-my.sharepoint.com/:f:/g/personal/devaj_sdmujer_gov_co/EmfDNrrSUapArVxnxoHP9ogB6Vup31OQVovJKoV3xfxG-Q?e=Yzx5IO" TargetMode="External"/><Relationship Id="rId16" Type="http://schemas.openxmlformats.org/officeDocument/2006/relationships/hyperlink" Target="https://secretariadistritald-my.sharepoint.com/:f:/g/personal/devaj_sdmujer_gov_co/EjeojM2koeRFmmMdbjl_geABdrf9SNeoeBKHkQyRfuo4BA?e=lKdrx1" TargetMode="External"/><Relationship Id="rId20" Type="http://schemas.openxmlformats.org/officeDocument/2006/relationships/hyperlink" Target="https://secretariadistritald-my.sharepoint.com/:f:/g/personal/devaj_sdmujer_gov_co/EoP9jpD-jdlFtGJk2k9x-agBiphTeO_cKz7d-RCFbSwF1g?e=uqRFze" TargetMode="External"/><Relationship Id="rId29" Type="http://schemas.openxmlformats.org/officeDocument/2006/relationships/printerSettings" Target="../printerSettings/printerSettings5.bin"/><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jx_LDLzSgZLkziehq7Ck8QBL1H8A4KkJIP9yhWdKvTfZA?e=jCOftv" TargetMode="External"/><Relationship Id="rId6" Type="http://schemas.openxmlformats.org/officeDocument/2006/relationships/hyperlink" Target="https://secretariadistritald-my.sharepoint.com/:f:/g/personal/devaj_sdmujer_gov_co/EpwAarx7W35LjdruHcu8WkABGcBpT4mjlMdXydHnoRkzXA?e=RpLFSa" TargetMode="External"/><Relationship Id="rId11" Type="http://schemas.openxmlformats.org/officeDocument/2006/relationships/hyperlink" Target="https://secretariadistritald-my.sharepoint.com/:f:/g/personal/devaj_sdmujer_gov_co/EoH1kEyNbghMrQ_FWzZo_CMBJuX8L5sGEFe2LI9mwGmxDg?e=5slRBg" TargetMode="External"/><Relationship Id="rId24" Type="http://schemas.openxmlformats.org/officeDocument/2006/relationships/hyperlink" Target="https://secretariadistritald-my.sharepoint.com/:f:/g/personal/devaj_sdmujer_gov_co/EuaA98BxnGdPoS4zWE8qirwB5fg0fteARFLgRPEJDvwWOg?e=enRo23" TargetMode="External"/><Relationship Id="rId5" Type="http://schemas.openxmlformats.org/officeDocument/2006/relationships/hyperlink" Target="https://secretariadistritald-my.sharepoint.com/:f:/g/personal/devaj_sdmujer_gov_co/EtF8xJ83lx1PvwIvDttpAsYBQlDzM3a3Ud6esnkHqe5KPg?e=UKKAbH" TargetMode="External"/><Relationship Id="rId15" Type="http://schemas.openxmlformats.org/officeDocument/2006/relationships/hyperlink" Target="https://secretariadistritald-my.sharepoint.com/:f:/g/personal/devaj_sdmujer_gov_co/EsCiAi89JLxNgXL38NmN8cUBIHjr4Fvvs6m0qjp0V1tVqQ?e=qXF9yo" TargetMode="External"/><Relationship Id="rId23" Type="http://schemas.openxmlformats.org/officeDocument/2006/relationships/hyperlink" Target="https://secretariadistritald-my.sharepoint.com/:f:/g/personal/devaj_sdmujer_gov_co/Esv8qCJYaONHt6NWdiZAcKsBcjBEFh0EK-M_4RA8C6mWdw?e=rLzfMm" TargetMode="External"/><Relationship Id="rId28" Type="http://schemas.openxmlformats.org/officeDocument/2006/relationships/hyperlink" Target="https://secretariadistritald-my.sharepoint.com/:f:/g/personal/devaj_sdmujer_gov_co/IgCQ-i3z8XOZSrNt7fPP5q6KAdxA2QGzfTM6ljyuT9OyEmg?e=qxvTY8" TargetMode="External"/><Relationship Id="rId10" Type="http://schemas.openxmlformats.org/officeDocument/2006/relationships/hyperlink" Target="https://secretariadistritald-my.sharepoint.com/:f:/g/personal/devaj_sdmujer_gov_co/EqHMUIqGgplBm4tTNiNr7PsBaFpVqXgiTZpeII7Vli8wzQ?e=rdXO9k" TargetMode="External"/><Relationship Id="rId19" Type="http://schemas.openxmlformats.org/officeDocument/2006/relationships/hyperlink" Target="https://secretariadistritald-my.sharepoint.com/:f:/g/personal/devaj_sdmujer_gov_co/EvRziNkTVNlNr9H02wc97XMBM3gjKsknq2AsQs6m3QWMSg?e=RUMW9l" TargetMode="External"/><Relationship Id="rId4" Type="http://schemas.openxmlformats.org/officeDocument/2006/relationships/hyperlink" Target="https://secretariadistritald-my.sharepoint.com/:f:/g/personal/devaj_sdmujer_gov_co/Es4qcCT2jhpFv41jElam-N0ByGAuNmnxGniWrhqjlTVAMw?e=4YURPh" TargetMode="External"/><Relationship Id="rId9" Type="http://schemas.openxmlformats.org/officeDocument/2006/relationships/hyperlink" Target="https://secretariadistritald-my.sharepoint.com/:f:/g/personal/devaj_sdmujer_gov_co/Ei209tt9ms1IqKuPiFml-m8By_CMEHFJCZQzevkcQYbxMg?e=71gKac" TargetMode="External"/><Relationship Id="rId14" Type="http://schemas.openxmlformats.org/officeDocument/2006/relationships/hyperlink" Target="https://secretariadistritald-my.sharepoint.com/:f:/g/personal/devaj_sdmujer_gov_co/Es46BorMj9xJskj6oJW7ExoBYDgWu6B2VriW2Wfy9hgBQA?e=famBh7" TargetMode="External"/><Relationship Id="rId22" Type="http://schemas.openxmlformats.org/officeDocument/2006/relationships/hyperlink" Target="https://secretariadistritald-my.sharepoint.com/:f:/g/personal/devaj_sdmujer_gov_co/Egd1zRsd1BpDqKtKVBwIPgQB_lqjtSupD-tW07KzGh-W2g?e=S3IVUY" TargetMode="External"/><Relationship Id="rId27" Type="http://schemas.openxmlformats.org/officeDocument/2006/relationships/hyperlink" Target="https://secretariadistritald-my.sharepoint.com/:f:/g/personal/devaj_sdmujer_gov_co/IgAtsJHXTECTQoNyAyTWD_BZARZeFSK5NZb7ThCiN4ZVAfk?e=4i5wRL" TargetMode="External"/><Relationship Id="rId30"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EozX9CUwT-JBmDFLdyg6pn0BozbH8Cd0kKFr-8P40j7MFw?e=swU2U2" TargetMode="External"/><Relationship Id="rId13" Type="http://schemas.openxmlformats.org/officeDocument/2006/relationships/hyperlink" Target="https://secretariadistritald-my.sharepoint.com/:f:/g/personal/devaj_sdmujer_gov_co/EnWiqJmANOZGvaMPSvjoYqQBgiGD7n0ZYjWGRlsYhwJqhQ?e=yujpC0" TargetMode="External"/><Relationship Id="rId18" Type="http://schemas.openxmlformats.org/officeDocument/2006/relationships/hyperlink" Target="https://secretariadistritald-my.sharepoint.com/:f:/g/personal/devaj_sdmujer_gov_co/EvRgcXqPGUFPneTXQIGy6U8BXiwtIqd-nehqoG19AaonUQ?e=tKuOwr" TargetMode="External"/><Relationship Id="rId3"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teovXYf5eFGiERRECyVrvoBK2-dB-6CIw2Qb5af0ryzBg?e=blTwiC" TargetMode="External"/><Relationship Id="rId21" Type="http://schemas.openxmlformats.org/officeDocument/2006/relationships/hyperlink" Target="https://secretariadistritald-my.sharepoint.com/:f:/g/personal/devaj_sdmujer_gov_co/IgBck5KaYOIcSJh5-slR3W4KAXpW6bV65EXB8wJVHUptDq8?e=2VKiZI" TargetMode="External"/><Relationship Id="rId7" Type="http://schemas.openxmlformats.org/officeDocument/2006/relationships/hyperlink" Target="https://secretariadistritald-my.sharepoint.com/:f:/g/personal/devaj_sdmujer_gov_co/Ejh1s0ZbeN5Jln3Jm3YNdKkBYZcCJEdxUpTAyq93FvLr7g?e=WfI7fi" TargetMode="External"/><Relationship Id="rId12" Type="http://schemas.openxmlformats.org/officeDocument/2006/relationships/hyperlink" Target="https://secretariadistritald-my.sharepoint.com/:f:/g/personal/devaj_sdmujer_gov_co/Ej0Jik7FMjdGoGpEubt4kDsBahdpGNAeGhPmvzLS2g1wAg?e=KwLjjb" TargetMode="External"/><Relationship Id="rId17" Type="http://schemas.openxmlformats.org/officeDocument/2006/relationships/hyperlink" Target="https://secretariadistritald-my.sharepoint.com/:f:/g/personal/devaj_sdmujer_gov_co/Eto6AEgj225JpeAic4wQnBcBPyAgcOtlhcpRjrB1vlf1BA?e=lSaA52" TargetMode="External"/><Relationship Id="rId2"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kvHG2b0vjtOqBAGIA_WRSgBPyuDhOzk_U22p-aBe5ml9A?e=Ve8ZDf" TargetMode="External"/><Relationship Id="rId16" Type="http://schemas.openxmlformats.org/officeDocument/2006/relationships/hyperlink" Target="https://secretariadistritald-my.sharepoint.com/:f:/g/personal/devaj_sdmujer_gov_co/EkZbVImvpahPkqjpdyupVFUBxjP8um-cB58z9gidbQil8Q?e=eA0b6H" TargetMode="External"/><Relationship Id="rId20" Type="http://schemas.openxmlformats.org/officeDocument/2006/relationships/hyperlink" Target="https://secretariadistritald-my.sharepoint.com/:f:/g/personal/devaj_sdmujer_gov_co/IgBJ3AzH9I6aTLdy0wgpZHbsAZsncY30fiVyP2stAdJDmi4?e=wlSJgY" TargetMode="External"/><Relationship Id="rId1" Type="http://schemas.openxmlformats.org/officeDocument/2006/relationships/hyperlink" Target="../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INetCache/Content.Outlook/AppData/Local/Microsoft/Windows/INetCache/Content.Outlook/AppData/AppData/Local/Microsoft/Windows/INetCache/Content.Outlook/AppData/Local/Microsoft/Windows/INetCache/Content.Outlook/AppData/Local/Microsoft/Windows/:f:/g/personal/cvillareal_sdmujer_gov_co/EjvYqHnXJD1Pi2ut8KziYV0B6oWFhW429uTvJp2hiopWBg?e=u2Rvf0" TargetMode="External"/><Relationship Id="rId6" Type="http://schemas.openxmlformats.org/officeDocument/2006/relationships/hyperlink" Target="https://secretariadistritald-my.sharepoint.com/:f:/g/personal/devaj_sdmujer_gov_co/EkzV9hOvD1RDhjgPDNr3XcUBT6SPpHTkXRWu1BtwWlQn4w?e=XSEKhC" TargetMode="External"/><Relationship Id="rId11" Type="http://schemas.openxmlformats.org/officeDocument/2006/relationships/hyperlink" Target="https://secretariadistritald-my.sharepoint.com/:f:/g/personal/devaj_sdmujer_gov_co/Erpd3K3IHzhPk4DHLgUKp7UBCt4JBr70pjghQuNIh-aDRA?e=5ao7WY" TargetMode="External"/><Relationship Id="rId5" Type="http://schemas.openxmlformats.org/officeDocument/2006/relationships/hyperlink" Target="https://secretariadistritald-my.sharepoint.com/:x:/g/personal/devaj_sdmujer_gov_co/Eabbijxw_YtAmMmkZps5p2MBUBqaoeArYZL0HLFjxtZg7A?e=FKzXh2" TargetMode="External"/><Relationship Id="rId15" Type="http://schemas.openxmlformats.org/officeDocument/2006/relationships/hyperlink" Target="https://secretariadistritald-my.sharepoint.com/:f:/g/personal/devaj_sdmujer_gov_co/Eo5Rw_A60s1FhWNBrR4iOQsByfmglL7_53g_kY-KargHwQ?e=YhkVGi" TargetMode="External"/><Relationship Id="rId23" Type="http://schemas.openxmlformats.org/officeDocument/2006/relationships/drawing" Target="../drawings/drawing7.xml"/><Relationship Id="rId10" Type="http://schemas.openxmlformats.org/officeDocument/2006/relationships/hyperlink" Target="https://secretariadistritald-my.sharepoint.com/:f:/g/personal/devaj_sdmujer_gov_co/Eo7Ymirrh0dAu26a2Mmgs6MBjwvVvOn5rJ7P20Kyi4rf1g?e=gZFvZS" TargetMode="External"/><Relationship Id="rId19" Type="http://schemas.openxmlformats.org/officeDocument/2006/relationships/hyperlink" Target="https://secretariadistritald-my.sharepoint.com/:f:/g/personal/devaj_sdmujer_gov_co/EpxcArgxxEpMvz9PQZTuIkoBh8G1HQ_i9rUF-A3C4xVCYQ?e=qd3CFB" TargetMode="External"/><Relationship Id="rId4" Type="http://schemas.openxmlformats.org/officeDocument/2006/relationships/hyperlink" Target="https://secretariadistritald-my.sharepoint.com/:x:/g/personal/devaj_sdmujer_gov_co/Ebt1XHu4UoRLnPgKLMS8c2UBHgToc1NjwFWsgLTHb-J_AQ?e=aZv3nc" TargetMode="External"/><Relationship Id="rId9" Type="http://schemas.openxmlformats.org/officeDocument/2006/relationships/hyperlink" Target="https://secretariadistritald-my.sharepoint.com/:f:/g/personal/devaj_sdmujer_gov_co/El134R5klqBLsRKy346IYcgBxinpUN1BE85D0rbN2kwsdA?e=ToDT9m" TargetMode="External"/><Relationship Id="rId14" Type="http://schemas.openxmlformats.org/officeDocument/2006/relationships/hyperlink" Target="https://secretariadistritald-my.sharepoint.com/:f:/g/personal/devaj_sdmujer_gov_co/EpvsgmYDOOBOgyF0AOgjIaYBCqvXJXudaCJjkU9FpkiE0w?e=YKpyR4" TargetMode="External"/><Relationship Id="rId22"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5703125" style="223" customWidth="1"/>
    <col min="5" max="5" width="34.42578125" style="220" customWidth="1"/>
    <col min="6" max="6" width="31" style="220" customWidth="1"/>
    <col min="7" max="7" width="20.42578125" style="220" customWidth="1"/>
    <col min="8" max="8" width="19.42578125" style="220" customWidth="1"/>
    <col min="9" max="9" width="24" style="220" customWidth="1"/>
    <col min="10" max="10" width="18.5703125" style="220" customWidth="1"/>
    <col min="11" max="11" width="21.5703125" style="220" customWidth="1"/>
    <col min="12" max="16384" width="12" style="220"/>
  </cols>
  <sheetData>
    <row r="1" spans="1:12" x14ac:dyDescent="0.25">
      <c r="A1" s="221" t="s">
        <v>0</v>
      </c>
      <c r="B1" s="221" t="s">
        <v>1</v>
      </c>
      <c r="C1" s="221" t="s">
        <v>2</v>
      </c>
      <c r="D1" s="221" t="s">
        <v>3</v>
      </c>
      <c r="E1" s="222" t="s">
        <v>4</v>
      </c>
      <c r="F1" s="222" t="s">
        <v>5</v>
      </c>
      <c r="G1" s="222" t="s">
        <v>6</v>
      </c>
      <c r="H1" s="222" t="s">
        <v>7</v>
      </c>
      <c r="I1" s="222" t="s">
        <v>8</v>
      </c>
      <c r="J1" s="222" t="s">
        <v>9</v>
      </c>
      <c r="K1" s="222" t="s">
        <v>10</v>
      </c>
      <c r="L1" s="222" t="s">
        <v>11</v>
      </c>
    </row>
    <row r="2" spans="1:12" ht="25.5" x14ac:dyDescent="0.25">
      <c r="A2" s="223" t="s">
        <v>12</v>
      </c>
      <c r="B2" s="223" t="s">
        <v>13</v>
      </c>
      <c r="C2" s="223" t="s">
        <v>14</v>
      </c>
      <c r="D2" s="223" t="s">
        <v>15</v>
      </c>
      <c r="E2" s="220" t="s">
        <v>16</v>
      </c>
      <c r="F2" s="220" t="s">
        <v>17</v>
      </c>
      <c r="G2" s="223" t="s">
        <v>18</v>
      </c>
      <c r="H2" s="220" t="s">
        <v>19</v>
      </c>
      <c r="I2" s="220" t="s">
        <v>20</v>
      </c>
      <c r="J2" s="220" t="s">
        <v>21</v>
      </c>
      <c r="K2" s="220" t="s">
        <v>22</v>
      </c>
      <c r="L2" s="220" t="s">
        <v>23</v>
      </c>
    </row>
    <row r="3" spans="1:12" ht="25.5" x14ac:dyDescent="0.25">
      <c r="A3" s="223" t="s">
        <v>24</v>
      </c>
      <c r="B3" s="223" t="s">
        <v>25</v>
      </c>
      <c r="C3" s="223" t="s">
        <v>26</v>
      </c>
      <c r="D3" s="223" t="s">
        <v>27</v>
      </c>
      <c r="E3" s="220" t="s">
        <v>28</v>
      </c>
      <c r="F3" s="220" t="s">
        <v>29</v>
      </c>
      <c r="G3" s="223" t="s">
        <v>30</v>
      </c>
      <c r="H3" s="220" t="s">
        <v>31</v>
      </c>
      <c r="I3" s="220" t="s">
        <v>32</v>
      </c>
      <c r="J3" s="220" t="s">
        <v>33</v>
      </c>
      <c r="K3" s="220" t="s">
        <v>34</v>
      </c>
      <c r="L3" s="220" t="s">
        <v>35</v>
      </c>
    </row>
    <row r="4" spans="1:12" ht="25.5" x14ac:dyDescent="0.25">
      <c r="A4" s="223" t="s">
        <v>36</v>
      </c>
      <c r="B4" s="223" t="s">
        <v>37</v>
      </c>
      <c r="D4" s="223" t="s">
        <v>38</v>
      </c>
      <c r="E4" s="220" t="s">
        <v>39</v>
      </c>
      <c r="F4" s="220" t="s">
        <v>40</v>
      </c>
      <c r="G4" s="223" t="s">
        <v>41</v>
      </c>
      <c r="I4" s="220" t="s">
        <v>42</v>
      </c>
      <c r="J4" s="220" t="s">
        <v>23</v>
      </c>
      <c r="K4" s="220" t="s">
        <v>43</v>
      </c>
      <c r="L4" s="220" t="s">
        <v>26</v>
      </c>
    </row>
    <row r="5" spans="1:12" ht="25.5" x14ac:dyDescent="0.25">
      <c r="A5" s="223" t="s">
        <v>44</v>
      </c>
      <c r="B5" s="223" t="s">
        <v>45</v>
      </c>
      <c r="D5" s="223" t="s">
        <v>46</v>
      </c>
      <c r="E5" s="220" t="s">
        <v>47</v>
      </c>
      <c r="F5" s="220" t="s">
        <v>48</v>
      </c>
      <c r="G5" s="223" t="s">
        <v>49</v>
      </c>
      <c r="I5" s="220" t="s">
        <v>50</v>
      </c>
      <c r="J5" s="220" t="s">
        <v>51</v>
      </c>
    </row>
    <row r="6" spans="1:12" ht="25.5" x14ac:dyDescent="0.25">
      <c r="B6" s="223" t="s">
        <v>52</v>
      </c>
      <c r="D6" s="223" t="s">
        <v>53</v>
      </c>
      <c r="E6" s="220" t="s">
        <v>54</v>
      </c>
      <c r="F6" s="220" t="s">
        <v>55</v>
      </c>
      <c r="G6" s="223" t="s">
        <v>56</v>
      </c>
      <c r="I6" s="220" t="s">
        <v>57</v>
      </c>
    </row>
    <row r="7" spans="1:12" ht="25.5" x14ac:dyDescent="0.25">
      <c r="D7" s="223" t="s">
        <v>58</v>
      </c>
      <c r="E7" s="220" t="s">
        <v>59</v>
      </c>
      <c r="F7" s="220" t="s">
        <v>60</v>
      </c>
      <c r="G7" s="223" t="s">
        <v>61</v>
      </c>
      <c r="I7" s="220" t="s">
        <v>62</v>
      </c>
    </row>
    <row r="8" spans="1:12" x14ac:dyDescent="0.25">
      <c r="E8" s="220" t="s">
        <v>63</v>
      </c>
      <c r="F8" s="220" t="s">
        <v>64</v>
      </c>
      <c r="G8" s="220" t="s">
        <v>65</v>
      </c>
    </row>
    <row r="9" spans="1:12" x14ac:dyDescent="0.25">
      <c r="E9" s="220" t="s">
        <v>66</v>
      </c>
      <c r="F9" s="220" t="s">
        <v>67</v>
      </c>
    </row>
    <row r="10" spans="1:12" x14ac:dyDescent="0.25">
      <c r="E10" s="220" t="s">
        <v>68</v>
      </c>
      <c r="F10" s="220" t="s">
        <v>69</v>
      </c>
    </row>
    <row r="11" spans="1:12" x14ac:dyDescent="0.25">
      <c r="E11" s="220" t="s">
        <v>70</v>
      </c>
      <c r="F11" s="220" t="s">
        <v>71</v>
      </c>
    </row>
    <row r="12" spans="1:12" x14ac:dyDescent="0.25">
      <c r="E12" s="220" t="s">
        <v>72</v>
      </c>
      <c r="F12" s="220" t="s">
        <v>73</v>
      </c>
    </row>
    <row r="13" spans="1:12" x14ac:dyDescent="0.25">
      <c r="E13" s="220" t="s">
        <v>74</v>
      </c>
      <c r="F13" s="220" t="s">
        <v>75</v>
      </c>
    </row>
    <row r="14" spans="1:12" x14ac:dyDescent="0.25">
      <c r="E14" s="220" t="s">
        <v>76</v>
      </c>
      <c r="F14" s="220" t="s">
        <v>77</v>
      </c>
    </row>
    <row r="15" spans="1:12" x14ac:dyDescent="0.25">
      <c r="E15" s="220" t="s">
        <v>78</v>
      </c>
      <c r="F15" s="220" t="s">
        <v>79</v>
      </c>
    </row>
    <row r="16" spans="1:12" x14ac:dyDescent="0.25">
      <c r="E16" s="220" t="s">
        <v>80</v>
      </c>
      <c r="F16" s="220" t="s">
        <v>81</v>
      </c>
    </row>
    <row r="17" spans="5:6" x14ac:dyDescent="0.25">
      <c r="E17" s="220" t="s">
        <v>82</v>
      </c>
      <c r="F17" s="220" t="s">
        <v>83</v>
      </c>
    </row>
    <row r="18" spans="5:6" x14ac:dyDescent="0.25">
      <c r="E18" s="220" t="s">
        <v>84</v>
      </c>
      <c r="F18" s="220" t="s">
        <v>85</v>
      </c>
    </row>
    <row r="19" spans="5:6" x14ac:dyDescent="0.25">
      <c r="E19" s="220" t="s">
        <v>86</v>
      </c>
    </row>
    <row r="20" spans="5:6" x14ac:dyDescent="0.25">
      <c r="E20" s="220" t="s">
        <v>87</v>
      </c>
    </row>
    <row r="21" spans="5:6" x14ac:dyDescent="0.25">
      <c r="E21" s="220" t="s">
        <v>88</v>
      </c>
    </row>
    <row r="22" spans="5:6" x14ac:dyDescent="0.25">
      <c r="E22" s="220" t="s">
        <v>89</v>
      </c>
    </row>
    <row r="23" spans="5:6" x14ac:dyDescent="0.25">
      <c r="E23" s="220"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A8B9E-7896-4160-87D3-4CF05E9BB930}">
  <sheetPr>
    <tabColor theme="0"/>
    <pageSetUpPr fitToPage="1"/>
  </sheetPr>
  <dimension ref="A1:O116"/>
  <sheetViews>
    <sheetView showGridLines="0" topLeftCell="A58" zoomScale="70" zoomScaleNormal="70" zoomScaleSheetLayoutView="40" workbookViewId="0">
      <selection activeCell="D59" sqref="D59:E59"/>
    </sheetView>
  </sheetViews>
  <sheetFormatPr baseColWidth="10" defaultColWidth="10.5703125" defaultRowHeight="14.25" x14ac:dyDescent="0.25"/>
  <cols>
    <col min="1" max="1" width="49.5703125" style="66" customWidth="1"/>
    <col min="2" max="2" width="35.5703125" style="66" customWidth="1"/>
    <col min="3" max="3" width="58.42578125" style="66" customWidth="1"/>
    <col min="4" max="4" width="35.5703125" style="66" customWidth="1"/>
    <col min="5" max="5" width="130.42578125" style="66" customWidth="1"/>
    <col min="6" max="6" width="35.5703125" style="66" customWidth="1"/>
    <col min="7" max="7" width="47.42578125" style="66" customWidth="1"/>
    <col min="8" max="8" width="39.42578125" style="66" customWidth="1"/>
    <col min="9" max="9" width="61.42578125" style="66" customWidth="1"/>
    <col min="10" max="13" width="35.5703125" style="66" customWidth="1"/>
    <col min="14"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8" customFormat="1" ht="32.25" customHeight="1" thickBot="1" x14ac:dyDescent="0.3">
      <c r="A1" s="622"/>
      <c r="B1" s="608" t="s">
        <v>182</v>
      </c>
      <c r="C1" s="609"/>
      <c r="D1" s="609"/>
      <c r="E1" s="609"/>
      <c r="F1" s="609"/>
      <c r="G1" s="609"/>
      <c r="H1" s="609"/>
      <c r="I1" s="609"/>
      <c r="J1" s="609"/>
      <c r="K1" s="609"/>
      <c r="L1" s="610"/>
      <c r="M1" s="605" t="s">
        <v>838</v>
      </c>
      <c r="N1" s="606"/>
      <c r="O1" s="607"/>
    </row>
    <row r="2" spans="1:15" s="138" customFormat="1" ht="30.75" customHeight="1" thickBot="1" x14ac:dyDescent="0.3">
      <c r="A2" s="623"/>
      <c r="B2" s="611" t="s">
        <v>184</v>
      </c>
      <c r="C2" s="612"/>
      <c r="D2" s="612"/>
      <c r="E2" s="612"/>
      <c r="F2" s="612"/>
      <c r="G2" s="612"/>
      <c r="H2" s="612"/>
      <c r="I2" s="612"/>
      <c r="J2" s="612"/>
      <c r="K2" s="612"/>
      <c r="L2" s="613"/>
      <c r="M2" s="605" t="s">
        <v>839</v>
      </c>
      <c r="N2" s="606"/>
      <c r="O2" s="607"/>
    </row>
    <row r="3" spans="1:15" s="138" customFormat="1" ht="24" customHeight="1" thickBot="1" x14ac:dyDescent="0.3">
      <c r="A3" s="623"/>
      <c r="B3" s="611" t="s">
        <v>847</v>
      </c>
      <c r="C3" s="612"/>
      <c r="D3" s="612"/>
      <c r="E3" s="612"/>
      <c r="F3" s="612"/>
      <c r="G3" s="612"/>
      <c r="H3" s="612"/>
      <c r="I3" s="612"/>
      <c r="J3" s="612"/>
      <c r="K3" s="612"/>
      <c r="L3" s="613"/>
      <c r="M3" s="605" t="s">
        <v>840</v>
      </c>
      <c r="N3" s="606"/>
      <c r="O3" s="607"/>
    </row>
    <row r="4" spans="1:15" s="138" customFormat="1" ht="21.75" customHeight="1" thickBot="1" x14ac:dyDescent="0.3">
      <c r="A4" s="624"/>
      <c r="B4" s="614" t="s">
        <v>185</v>
      </c>
      <c r="C4" s="615"/>
      <c r="D4" s="615"/>
      <c r="E4" s="615"/>
      <c r="F4" s="615"/>
      <c r="G4" s="615"/>
      <c r="H4" s="615"/>
      <c r="I4" s="615"/>
      <c r="J4" s="615"/>
      <c r="K4" s="615"/>
      <c r="L4" s="616"/>
      <c r="M4" s="605" t="s">
        <v>841</v>
      </c>
      <c r="N4" s="606"/>
      <c r="O4" s="607"/>
    </row>
    <row r="5" spans="1:15" s="138" customFormat="1" ht="21.75" customHeight="1" thickBot="1" x14ac:dyDescent="0.3">
      <c r="A5" s="139"/>
      <c r="B5" s="140"/>
      <c r="C5" s="140"/>
      <c r="D5" s="140"/>
      <c r="E5" s="140"/>
      <c r="F5" s="140"/>
      <c r="G5" s="140"/>
      <c r="H5" s="140"/>
      <c r="I5" s="140"/>
      <c r="J5" s="140"/>
      <c r="K5" s="140"/>
      <c r="L5" s="140"/>
      <c r="M5" s="141"/>
      <c r="N5" s="141"/>
      <c r="O5" s="141"/>
    </row>
    <row r="6" spans="1:15" s="138" customFormat="1" ht="21.75" customHeight="1" thickBot="1" x14ac:dyDescent="0.3">
      <c r="A6" s="626" t="s">
        <v>187</v>
      </c>
      <c r="B6" s="211" t="s">
        <v>188</v>
      </c>
      <c r="C6" s="184"/>
      <c r="D6" s="211" t="s">
        <v>189</v>
      </c>
      <c r="E6" s="184"/>
      <c r="F6" s="211" t="s">
        <v>190</v>
      </c>
      <c r="G6" s="184"/>
      <c r="H6" s="211" t="s">
        <v>191</v>
      </c>
      <c r="I6" s="186"/>
      <c r="J6" s="619" t="s">
        <v>192</v>
      </c>
      <c r="K6" s="625"/>
      <c r="L6" s="210" t="s">
        <v>193</v>
      </c>
      <c r="M6" s="657"/>
      <c r="N6" s="657"/>
      <c r="O6" s="657"/>
    </row>
    <row r="7" spans="1:15" s="138" customFormat="1" ht="21.75" customHeight="1" thickBot="1" x14ac:dyDescent="0.3">
      <c r="A7" s="626"/>
      <c r="B7" s="212" t="s">
        <v>195</v>
      </c>
      <c r="C7" s="187"/>
      <c r="D7" s="211" t="s">
        <v>196</v>
      </c>
      <c r="E7" s="187"/>
      <c r="F7" s="211" t="s">
        <v>197</v>
      </c>
      <c r="G7" s="187"/>
      <c r="H7" s="211" t="s">
        <v>198</v>
      </c>
      <c r="I7" s="186"/>
      <c r="J7" s="619"/>
      <c r="K7" s="625"/>
      <c r="L7" s="210" t="s">
        <v>199</v>
      </c>
      <c r="M7" s="657" t="s">
        <v>194</v>
      </c>
      <c r="N7" s="657"/>
      <c r="O7" s="657"/>
    </row>
    <row r="8" spans="1:15" s="138" customFormat="1" ht="21.75" customHeight="1" thickBot="1" x14ac:dyDescent="0.3">
      <c r="A8" s="626"/>
      <c r="B8" s="211" t="s">
        <v>200</v>
      </c>
      <c r="C8" s="184"/>
      <c r="D8" s="211" t="s">
        <v>201</v>
      </c>
      <c r="E8" s="187"/>
      <c r="F8" s="211" t="s">
        <v>202</v>
      </c>
      <c r="G8" s="187" t="s">
        <v>194</v>
      </c>
      <c r="H8" s="211" t="s">
        <v>203</v>
      </c>
      <c r="I8" s="186"/>
      <c r="J8" s="619"/>
      <c r="K8" s="625"/>
      <c r="L8" s="210" t="s">
        <v>204</v>
      </c>
      <c r="M8" s="657"/>
      <c r="N8" s="657"/>
      <c r="O8" s="657"/>
    </row>
    <row r="9" spans="1:15" s="138" customFormat="1" ht="21.75" customHeight="1" x14ac:dyDescent="0.25">
      <c r="A9" s="139"/>
      <c r="B9" s="140"/>
      <c r="C9" s="140"/>
      <c r="D9" s="140"/>
      <c r="E9" s="140"/>
      <c r="F9" s="140"/>
      <c r="G9" s="140"/>
      <c r="H9" s="140"/>
      <c r="I9" s="140"/>
      <c r="J9" s="140"/>
      <c r="K9" s="140"/>
      <c r="L9" s="140"/>
      <c r="M9" s="141"/>
      <c r="N9" s="141"/>
      <c r="O9" s="141"/>
    </row>
    <row r="10" spans="1:15" ht="15" customHeight="1" thickBot="1" x14ac:dyDescent="0.3">
      <c r="A10" s="71"/>
      <c r="B10" s="72"/>
      <c r="C10" s="72"/>
      <c r="D10" s="74"/>
      <c r="E10" s="73"/>
      <c r="F10" s="73"/>
      <c r="G10" s="286"/>
      <c r="H10" s="286"/>
      <c r="I10" s="75"/>
      <c r="J10" s="75"/>
      <c r="K10" s="72"/>
      <c r="L10" s="72"/>
      <c r="M10" s="72"/>
      <c r="N10" s="72"/>
      <c r="O10" s="72"/>
    </row>
    <row r="11" spans="1:15" ht="15" customHeight="1" x14ac:dyDescent="0.25">
      <c r="A11" s="632" t="s">
        <v>205</v>
      </c>
      <c r="B11" s="638" t="s">
        <v>1376</v>
      </c>
      <c r="C11" s="639"/>
      <c r="D11" s="639"/>
      <c r="E11" s="639"/>
      <c r="F11" s="639"/>
      <c r="G11" s="639"/>
      <c r="H11" s="639"/>
      <c r="I11" s="639"/>
      <c r="J11" s="639"/>
      <c r="K11" s="640"/>
      <c r="L11" s="635" t="s">
        <v>844</v>
      </c>
      <c r="M11" s="646">
        <v>2024110010298</v>
      </c>
      <c r="N11" s="647"/>
      <c r="O11" s="648"/>
    </row>
    <row r="12" spans="1:15" ht="15" customHeight="1" x14ac:dyDescent="0.25">
      <c r="A12" s="633"/>
      <c r="B12" s="641"/>
      <c r="C12" s="631"/>
      <c r="D12" s="631"/>
      <c r="E12" s="631"/>
      <c r="F12" s="631"/>
      <c r="G12" s="631"/>
      <c r="H12" s="631"/>
      <c r="I12" s="631"/>
      <c r="J12" s="631"/>
      <c r="K12" s="642"/>
      <c r="L12" s="636"/>
      <c r="M12" s="649"/>
      <c r="N12" s="650"/>
      <c r="O12" s="651"/>
    </row>
    <row r="13" spans="1:15" ht="15" customHeight="1" thickBot="1" x14ac:dyDescent="0.3">
      <c r="A13" s="634"/>
      <c r="B13" s="643"/>
      <c r="C13" s="644"/>
      <c r="D13" s="644"/>
      <c r="E13" s="644"/>
      <c r="F13" s="644"/>
      <c r="G13" s="644"/>
      <c r="H13" s="644"/>
      <c r="I13" s="644"/>
      <c r="J13" s="644"/>
      <c r="K13" s="645"/>
      <c r="L13" s="637"/>
      <c r="M13" s="652"/>
      <c r="N13" s="653"/>
      <c r="O13" s="654"/>
    </row>
    <row r="14" spans="1:15" ht="9" customHeight="1" thickBot="1" x14ac:dyDescent="0.3">
      <c r="A14" s="76"/>
      <c r="B14" s="137"/>
      <c r="C14" s="77"/>
      <c r="D14" s="77"/>
      <c r="E14" s="77"/>
      <c r="F14" s="77"/>
      <c r="G14" s="78"/>
      <c r="H14" s="78"/>
      <c r="I14" s="78"/>
      <c r="J14" s="78"/>
      <c r="K14" s="78"/>
      <c r="L14" s="79"/>
      <c r="M14" s="79"/>
      <c r="N14" s="79"/>
      <c r="O14" s="79"/>
    </row>
    <row r="15" spans="1:15" s="80" customFormat="1" ht="37.5" customHeight="1" thickBot="1" x14ac:dyDescent="0.3">
      <c r="A15" s="115" t="s">
        <v>207</v>
      </c>
      <c r="B15" s="620" t="s">
        <v>267</v>
      </c>
      <c r="C15" s="620"/>
      <c r="D15" s="620"/>
      <c r="E15" s="620"/>
      <c r="F15" s="620"/>
      <c r="G15" s="626" t="s">
        <v>209</v>
      </c>
      <c r="H15" s="626"/>
      <c r="I15" s="621" t="s">
        <v>289</v>
      </c>
      <c r="J15" s="621"/>
      <c r="K15" s="621"/>
      <c r="L15" s="621"/>
      <c r="M15" s="621"/>
      <c r="N15" s="621"/>
      <c r="O15" s="62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20" t="s">
        <v>212</v>
      </c>
      <c r="C17" s="620"/>
      <c r="D17" s="620"/>
      <c r="E17" s="620"/>
      <c r="F17" s="115" t="s">
        <v>213</v>
      </c>
      <c r="G17" s="627" t="s">
        <v>214</v>
      </c>
      <c r="H17" s="627"/>
      <c r="I17" s="627"/>
      <c r="J17" s="115" t="s">
        <v>215</v>
      </c>
      <c r="K17" s="620" t="s">
        <v>269</v>
      </c>
      <c r="L17" s="620"/>
      <c r="M17" s="620"/>
      <c r="N17" s="620"/>
      <c r="O17" s="620"/>
    </row>
    <row r="18" spans="1:15" ht="9" customHeight="1" x14ac:dyDescent="0.25">
      <c r="A18" s="70"/>
      <c r="B18" s="67"/>
      <c r="C18" s="631"/>
      <c r="D18" s="631"/>
      <c r="E18" s="631"/>
      <c r="F18" s="631"/>
      <c r="G18" s="631"/>
      <c r="H18" s="631"/>
      <c r="I18" s="631"/>
      <c r="J18" s="631"/>
      <c r="K18" s="631"/>
      <c r="L18" s="631"/>
      <c r="M18" s="631"/>
      <c r="N18" s="631"/>
      <c r="O18" s="631"/>
    </row>
    <row r="20" spans="1:15" ht="16.5" customHeight="1" thickBot="1" x14ac:dyDescent="0.3">
      <c r="A20" s="135"/>
      <c r="B20" s="136"/>
      <c r="C20" s="136"/>
      <c r="D20" s="136"/>
      <c r="E20" s="136"/>
      <c r="F20" s="136"/>
      <c r="G20" s="136"/>
      <c r="H20" s="136"/>
      <c r="I20" s="136"/>
      <c r="J20" s="136"/>
      <c r="K20" s="136"/>
      <c r="L20" s="136"/>
      <c r="M20" s="136"/>
      <c r="N20" s="136"/>
      <c r="O20" s="136"/>
    </row>
    <row r="21" spans="1:15" ht="32.1" customHeight="1" thickBot="1" x14ac:dyDescent="0.3">
      <c r="A21" s="617" t="s">
        <v>217</v>
      </c>
      <c r="B21" s="618"/>
      <c r="C21" s="618"/>
      <c r="D21" s="618"/>
      <c r="E21" s="618"/>
      <c r="F21" s="618"/>
      <c r="G21" s="618"/>
      <c r="H21" s="618"/>
      <c r="I21" s="618"/>
      <c r="J21" s="618"/>
      <c r="K21" s="618"/>
      <c r="L21" s="618"/>
      <c r="M21" s="618"/>
      <c r="N21" s="618"/>
      <c r="O21" s="619"/>
    </row>
    <row r="22" spans="1:15" ht="32.1" customHeight="1" thickBot="1" x14ac:dyDescent="0.3">
      <c r="A22" s="617" t="s">
        <v>218</v>
      </c>
      <c r="B22" s="618"/>
      <c r="C22" s="618"/>
      <c r="D22" s="618"/>
      <c r="E22" s="618"/>
      <c r="F22" s="618"/>
      <c r="G22" s="618"/>
      <c r="H22" s="618"/>
      <c r="I22" s="618"/>
      <c r="J22" s="618"/>
      <c r="K22" s="618"/>
      <c r="L22" s="618"/>
      <c r="M22" s="618"/>
      <c r="N22" s="618"/>
      <c r="O22" s="61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577410000</v>
      </c>
      <c r="C24" s="86"/>
      <c r="D24" s="86"/>
      <c r="E24" s="86"/>
      <c r="F24" s="86"/>
      <c r="G24" s="86"/>
      <c r="H24" s="83"/>
      <c r="I24" s="83">
        <v>50000000</v>
      </c>
      <c r="J24" s="83"/>
      <c r="K24" s="83">
        <v>-768200</v>
      </c>
      <c r="L24" s="83"/>
      <c r="M24" s="83"/>
      <c r="N24" s="457">
        <f>SUM(B24:M24)</f>
        <v>626641800</v>
      </c>
      <c r="O24" s="84"/>
    </row>
    <row r="25" spans="1:15" ht="32.1" customHeight="1" x14ac:dyDescent="0.25">
      <c r="A25" s="85" t="s">
        <v>222</v>
      </c>
      <c r="B25" s="86"/>
      <c r="C25" s="86">
        <v>516630000</v>
      </c>
      <c r="D25" s="86">
        <v>56728000</v>
      </c>
      <c r="E25" s="86">
        <v>0</v>
      </c>
      <c r="F25" s="86">
        <v>0</v>
      </c>
      <c r="G25" s="86">
        <v>-2026000</v>
      </c>
      <c r="H25" s="86"/>
      <c r="I25" s="86"/>
      <c r="J25" s="86"/>
      <c r="K25" s="86"/>
      <c r="L25" s="86">
        <v>55309800</v>
      </c>
      <c r="M25" s="86"/>
      <c r="N25" s="167">
        <f>SUM(B25:M25)</f>
        <v>626641800</v>
      </c>
      <c r="O25" s="114">
        <f>+(B25+C25+D25+E25+F25+G25+H25+I25+J25+K25+L25+M25)/N24</f>
        <v>1</v>
      </c>
    </row>
    <row r="26" spans="1:15" ht="32.1" customHeight="1" x14ac:dyDescent="0.25">
      <c r="A26" s="85" t="s">
        <v>223</v>
      </c>
      <c r="B26" s="86"/>
      <c r="C26" s="86"/>
      <c r="D26" s="86">
        <v>18841800</v>
      </c>
      <c r="E26" s="402">
        <v>54702000</v>
      </c>
      <c r="F26" s="86">
        <v>60780000</v>
      </c>
      <c r="G26" s="86">
        <v>60780000</v>
      </c>
      <c r="H26" s="86">
        <v>60780000</v>
      </c>
      <c r="I26" s="86">
        <v>60780000</v>
      </c>
      <c r="J26" s="86">
        <v>60780000</v>
      </c>
      <c r="K26" s="86">
        <v>60780000</v>
      </c>
      <c r="L26" s="86">
        <v>60780000</v>
      </c>
      <c r="M26" s="86"/>
      <c r="N26" s="167">
        <f>SUM(B26:M26)</f>
        <v>499003800</v>
      </c>
      <c r="O26" s="114"/>
    </row>
    <row r="27" spans="1:15" ht="32.1" customHeight="1" x14ac:dyDescent="0.25">
      <c r="A27" s="85" t="s">
        <v>224</v>
      </c>
      <c r="B27" s="86"/>
      <c r="C27" s="86">
        <v>6687800</v>
      </c>
      <c r="D27" s="86"/>
      <c r="E27" s="86"/>
      <c r="F27" s="86"/>
      <c r="G27" s="86"/>
      <c r="H27" s="86"/>
      <c r="I27" s="86"/>
      <c r="J27" s="86"/>
      <c r="K27" s="86"/>
      <c r="L27" s="86"/>
      <c r="M27" s="294"/>
      <c r="N27" s="293">
        <f>SUM(B27:M27)</f>
        <v>6687800</v>
      </c>
      <c r="O27" s="295"/>
    </row>
    <row r="28" spans="1:15" ht="32.1" customHeight="1" x14ac:dyDescent="0.25">
      <c r="A28" s="85" t="s">
        <v>225</v>
      </c>
      <c r="B28" s="86">
        <v>0</v>
      </c>
      <c r="C28" s="86"/>
      <c r="D28" s="86"/>
      <c r="E28" s="86"/>
      <c r="F28" s="86"/>
      <c r="G28" s="86"/>
      <c r="H28" s="86"/>
      <c r="I28" s="86"/>
      <c r="J28" s="86"/>
      <c r="K28" s="86"/>
      <c r="L28" s="86"/>
      <c r="M28" s="86"/>
      <c r="N28" s="167"/>
      <c r="O28" s="87"/>
    </row>
    <row r="29" spans="1:15" ht="32.1" customHeight="1" thickBot="1" x14ac:dyDescent="0.3">
      <c r="A29" s="88" t="s">
        <v>226</v>
      </c>
      <c r="B29" s="89">
        <v>0</v>
      </c>
      <c r="C29" s="89">
        <v>6687800</v>
      </c>
      <c r="D29" s="89"/>
      <c r="E29" s="89"/>
      <c r="F29" s="89"/>
      <c r="G29" s="89"/>
      <c r="H29" s="89"/>
      <c r="I29" s="89"/>
      <c r="J29" s="89"/>
      <c r="K29" s="89"/>
      <c r="L29" s="89"/>
      <c r="M29" s="89"/>
      <c r="N29" s="89">
        <f>SUM(B29:M29)</f>
        <v>6687800</v>
      </c>
      <c r="O29" s="114">
        <f>+(B29+C29+D29+E29+F29+G29+H29+I29+J29+K29+L29+M29)/N27</f>
        <v>1</v>
      </c>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593" t="s">
        <v>227</v>
      </c>
      <c r="B33" s="594"/>
      <c r="C33" s="594"/>
      <c r="D33" s="594"/>
      <c r="E33" s="594"/>
      <c r="F33" s="594"/>
      <c r="G33" s="594"/>
      <c r="H33" s="594"/>
      <c r="I33" s="595"/>
      <c r="J33" s="95"/>
      <c r="K33" s="453"/>
    </row>
    <row r="34" spans="1:11" ht="50.25" customHeight="1" thickBot="1" x14ac:dyDescent="0.3">
      <c r="A34" s="101" t="s">
        <v>228</v>
      </c>
      <c r="B34" s="596" t="str">
        <f>+B11</f>
        <v>Brindar 7.000 atenciones y seguimientos psico-jurídicos a los casos de mujeres víctimas de violencia en el espacio y el transporte público remitidos</v>
      </c>
      <c r="C34" s="597"/>
      <c r="D34" s="597"/>
      <c r="E34" s="597"/>
      <c r="F34" s="597"/>
      <c r="G34" s="597"/>
      <c r="H34" s="597"/>
      <c r="I34" s="598"/>
      <c r="J34" s="93"/>
    </row>
    <row r="35" spans="1:11" ht="18.75" customHeight="1" thickBot="1" x14ac:dyDescent="0.3">
      <c r="A35" s="591" t="s">
        <v>229</v>
      </c>
      <c r="B35" s="143">
        <v>2024</v>
      </c>
      <c r="C35" s="143">
        <v>2025</v>
      </c>
      <c r="D35" s="143">
        <v>2026</v>
      </c>
      <c r="E35" s="143">
        <v>2027</v>
      </c>
      <c r="F35" s="143" t="s">
        <v>230</v>
      </c>
      <c r="G35" s="604" t="s">
        <v>231</v>
      </c>
      <c r="H35" s="604" t="s">
        <v>21</v>
      </c>
      <c r="I35" s="604"/>
      <c r="J35" s="93"/>
    </row>
    <row r="36" spans="1:11" ht="50.25" customHeight="1" thickBot="1" x14ac:dyDescent="0.3">
      <c r="A36" s="592"/>
      <c r="B36" s="440">
        <v>749</v>
      </c>
      <c r="C36" s="441">
        <v>2200</v>
      </c>
      <c r="D36" s="441">
        <v>2200</v>
      </c>
      <c r="E36" s="441">
        <v>1851</v>
      </c>
      <c r="F36" s="448">
        <f>SUM(B36:E36)</f>
        <v>7000</v>
      </c>
      <c r="G36" s="604"/>
      <c r="H36" s="604"/>
      <c r="I36" s="604"/>
      <c r="J36" s="93"/>
    </row>
    <row r="37" spans="1:11" ht="52.5" customHeight="1" thickBot="1" x14ac:dyDescent="0.3">
      <c r="A37" s="102" t="s">
        <v>232</v>
      </c>
      <c r="B37" s="599">
        <v>0.1</v>
      </c>
      <c r="C37" s="600"/>
      <c r="D37" s="601" t="s">
        <v>233</v>
      </c>
      <c r="E37" s="602"/>
      <c r="F37" s="602"/>
      <c r="G37" s="602"/>
      <c r="H37" s="602"/>
      <c r="I37" s="603"/>
      <c r="K37" s="66" t="s">
        <v>278</v>
      </c>
    </row>
    <row r="38" spans="1:11" s="94" customFormat="1" ht="48" customHeight="1" thickBot="1" x14ac:dyDescent="0.3">
      <c r="A38" s="591" t="s">
        <v>234</v>
      </c>
      <c r="B38" s="102" t="s">
        <v>235</v>
      </c>
      <c r="C38" s="101" t="s">
        <v>236</v>
      </c>
      <c r="D38" s="578" t="s">
        <v>237</v>
      </c>
      <c r="E38" s="579"/>
      <c r="F38" s="578" t="s">
        <v>238</v>
      </c>
      <c r="G38" s="579"/>
      <c r="H38" s="103" t="s">
        <v>239</v>
      </c>
      <c r="I38" s="105" t="s">
        <v>240</v>
      </c>
    </row>
    <row r="39" spans="1:11" ht="100.5" thickBot="1" x14ac:dyDescent="0.3">
      <c r="A39" s="592"/>
      <c r="B39" s="446">
        <v>20</v>
      </c>
      <c r="C39" s="98">
        <v>20</v>
      </c>
      <c r="D39" s="716" t="s">
        <v>685</v>
      </c>
      <c r="E39" s="717"/>
      <c r="F39" s="716" t="s">
        <v>685</v>
      </c>
      <c r="G39" s="717"/>
      <c r="H39" s="359" t="s">
        <v>626</v>
      </c>
      <c r="I39" s="352" t="s">
        <v>686</v>
      </c>
    </row>
    <row r="40" spans="1:11" s="94" customFormat="1" ht="54" customHeight="1" thickBot="1" x14ac:dyDescent="0.3">
      <c r="A40" s="591" t="s">
        <v>241</v>
      </c>
      <c r="B40" s="444" t="s">
        <v>235</v>
      </c>
      <c r="C40" s="103" t="s">
        <v>236</v>
      </c>
      <c r="D40" s="578" t="s">
        <v>237</v>
      </c>
      <c r="E40" s="579"/>
      <c r="F40" s="578" t="s">
        <v>238</v>
      </c>
      <c r="G40" s="579"/>
      <c r="H40" s="103" t="s">
        <v>239</v>
      </c>
      <c r="I40" s="105" t="s">
        <v>240</v>
      </c>
    </row>
    <row r="41" spans="1:11" ht="177.75" customHeight="1" thickBot="1" x14ac:dyDescent="0.3">
      <c r="A41" s="592"/>
      <c r="B41" s="446">
        <v>50</v>
      </c>
      <c r="C41" s="98">
        <v>65</v>
      </c>
      <c r="D41" s="716" t="s">
        <v>687</v>
      </c>
      <c r="E41" s="717"/>
      <c r="F41" s="716" t="s">
        <v>688</v>
      </c>
      <c r="G41" s="717"/>
      <c r="H41" s="359" t="s">
        <v>626</v>
      </c>
      <c r="I41" s="352" t="s">
        <v>689</v>
      </c>
    </row>
    <row r="42" spans="1:11" s="94" customFormat="1" ht="35.1" customHeight="1" thickBot="1" x14ac:dyDescent="0.3">
      <c r="A42" s="591" t="s">
        <v>242</v>
      </c>
      <c r="B42" s="443" t="s">
        <v>235</v>
      </c>
      <c r="C42" s="103" t="s">
        <v>236</v>
      </c>
      <c r="D42" s="578" t="s">
        <v>237</v>
      </c>
      <c r="E42" s="579"/>
      <c r="F42" s="578" t="s">
        <v>238</v>
      </c>
      <c r="G42" s="579"/>
      <c r="H42" s="103" t="s">
        <v>239</v>
      </c>
      <c r="I42" s="105" t="s">
        <v>240</v>
      </c>
    </row>
    <row r="43" spans="1:11" ht="219" customHeight="1" thickBot="1" x14ac:dyDescent="0.3">
      <c r="A43" s="592"/>
      <c r="B43" s="446">
        <v>180</v>
      </c>
      <c r="C43" s="98">
        <v>180</v>
      </c>
      <c r="D43" s="716" t="s">
        <v>782</v>
      </c>
      <c r="E43" s="717"/>
      <c r="F43" s="716" t="s">
        <v>783</v>
      </c>
      <c r="G43" s="717"/>
      <c r="H43" s="359" t="s">
        <v>626</v>
      </c>
      <c r="I43" s="352" t="s">
        <v>784</v>
      </c>
    </row>
    <row r="44" spans="1:11" s="94" customFormat="1" ht="35.1" customHeight="1" thickBot="1" x14ac:dyDescent="0.3">
      <c r="A44" s="591" t="s">
        <v>243</v>
      </c>
      <c r="B44" s="443" t="s">
        <v>235</v>
      </c>
      <c r="C44" s="104" t="s">
        <v>236</v>
      </c>
      <c r="D44" s="578" t="s">
        <v>237</v>
      </c>
      <c r="E44" s="579"/>
      <c r="F44" s="578" t="s">
        <v>238</v>
      </c>
      <c r="G44" s="579"/>
      <c r="H44" s="103" t="s">
        <v>239</v>
      </c>
      <c r="I44" s="103" t="s">
        <v>240</v>
      </c>
    </row>
    <row r="45" spans="1:11" ht="240.75" customHeight="1" thickBot="1" x14ac:dyDescent="0.3">
      <c r="A45" s="592"/>
      <c r="B45" s="445">
        <v>180</v>
      </c>
      <c r="C45" s="98">
        <v>182</v>
      </c>
      <c r="D45" s="716" t="s">
        <v>879</v>
      </c>
      <c r="E45" s="717"/>
      <c r="F45" s="716" t="s">
        <v>880</v>
      </c>
      <c r="G45" s="717"/>
      <c r="H45" s="359" t="s">
        <v>626</v>
      </c>
      <c r="I45" s="352" t="s">
        <v>784</v>
      </c>
    </row>
    <row r="46" spans="1:11" s="94" customFormat="1" ht="35.1" customHeight="1" thickBot="1" x14ac:dyDescent="0.3">
      <c r="A46" s="591" t="s">
        <v>244</v>
      </c>
      <c r="B46" s="443" t="s">
        <v>235</v>
      </c>
      <c r="C46" s="103" t="s">
        <v>236</v>
      </c>
      <c r="D46" s="578" t="s">
        <v>237</v>
      </c>
      <c r="E46" s="579"/>
      <c r="F46" s="578" t="s">
        <v>238</v>
      </c>
      <c r="G46" s="579"/>
      <c r="H46" s="103" t="s">
        <v>239</v>
      </c>
      <c r="I46" s="105" t="s">
        <v>240</v>
      </c>
    </row>
    <row r="47" spans="1:11" ht="256.5" customHeight="1" thickBot="1" x14ac:dyDescent="0.3">
      <c r="A47" s="592"/>
      <c r="B47" s="445">
        <v>230</v>
      </c>
      <c r="C47" s="98">
        <v>251</v>
      </c>
      <c r="D47" s="716" t="s">
        <v>952</v>
      </c>
      <c r="E47" s="717"/>
      <c r="F47" s="716" t="s">
        <v>953</v>
      </c>
      <c r="G47" s="717"/>
      <c r="H47" s="359" t="s">
        <v>626</v>
      </c>
      <c r="I47" s="352" t="s">
        <v>784</v>
      </c>
    </row>
    <row r="48" spans="1:11" s="94" customFormat="1" ht="43.5" customHeight="1" thickBot="1" x14ac:dyDescent="0.3">
      <c r="A48" s="591" t="s">
        <v>245</v>
      </c>
      <c r="B48" s="444" t="s">
        <v>235</v>
      </c>
      <c r="C48" s="103" t="s">
        <v>236</v>
      </c>
      <c r="D48" s="578" t="s">
        <v>237</v>
      </c>
      <c r="E48" s="579"/>
      <c r="F48" s="578" t="s">
        <v>238</v>
      </c>
      <c r="G48" s="579"/>
      <c r="H48" s="103" t="s">
        <v>239</v>
      </c>
      <c r="I48" s="105" t="s">
        <v>240</v>
      </c>
    </row>
    <row r="49" spans="1:9" ht="230.25" customHeight="1" thickBot="1" x14ac:dyDescent="0.3">
      <c r="A49" s="592"/>
      <c r="B49" s="445">
        <v>230</v>
      </c>
      <c r="C49" s="100">
        <v>276</v>
      </c>
      <c r="D49" s="716" t="s">
        <v>1042</v>
      </c>
      <c r="E49" s="717"/>
      <c r="F49" s="716" t="s">
        <v>1043</v>
      </c>
      <c r="G49" s="717"/>
      <c r="H49" s="359" t="s">
        <v>626</v>
      </c>
      <c r="I49" s="352" t="s">
        <v>784</v>
      </c>
    </row>
    <row r="50" spans="1:9" ht="35.1" customHeight="1" thickBot="1" x14ac:dyDescent="0.3">
      <c r="A50" s="591" t="s">
        <v>246</v>
      </c>
      <c r="B50" s="443" t="s">
        <v>235</v>
      </c>
      <c r="C50" s="101" t="s">
        <v>236</v>
      </c>
      <c r="D50" s="578" t="s">
        <v>237</v>
      </c>
      <c r="E50" s="579"/>
      <c r="F50" s="578" t="s">
        <v>238</v>
      </c>
      <c r="G50" s="579"/>
      <c r="H50" s="103" t="s">
        <v>239</v>
      </c>
      <c r="I50" s="105" t="s">
        <v>240</v>
      </c>
    </row>
    <row r="51" spans="1:9" ht="240.75" customHeight="1" thickBot="1" x14ac:dyDescent="0.3">
      <c r="A51" s="592"/>
      <c r="B51" s="445">
        <v>230</v>
      </c>
      <c r="C51" s="100">
        <v>280</v>
      </c>
      <c r="D51" s="716" t="s">
        <v>1146</v>
      </c>
      <c r="E51" s="717"/>
      <c r="F51" s="716" t="s">
        <v>1147</v>
      </c>
      <c r="G51" s="717"/>
      <c r="H51" s="359" t="s">
        <v>626</v>
      </c>
      <c r="I51" s="352" t="s">
        <v>784</v>
      </c>
    </row>
    <row r="52" spans="1:9" ht="35.1" customHeight="1" thickBot="1" x14ac:dyDescent="0.3">
      <c r="A52" s="591" t="s">
        <v>247</v>
      </c>
      <c r="B52" s="443" t="s">
        <v>235</v>
      </c>
      <c r="C52" s="101" t="s">
        <v>236</v>
      </c>
      <c r="D52" s="578" t="s">
        <v>237</v>
      </c>
      <c r="E52" s="579"/>
      <c r="F52" s="578" t="s">
        <v>238</v>
      </c>
      <c r="G52" s="579"/>
      <c r="H52" s="103" t="s">
        <v>239</v>
      </c>
      <c r="I52" s="105" t="s">
        <v>240</v>
      </c>
    </row>
    <row r="53" spans="1:9" ht="232.5" customHeight="1" thickBot="1" x14ac:dyDescent="0.3">
      <c r="A53" s="592"/>
      <c r="B53" s="445">
        <v>230</v>
      </c>
      <c r="C53" s="100">
        <v>270</v>
      </c>
      <c r="D53" s="716" t="s">
        <v>1217</v>
      </c>
      <c r="E53" s="717"/>
      <c r="F53" s="716" t="s">
        <v>1218</v>
      </c>
      <c r="G53" s="717"/>
      <c r="H53" s="359" t="s">
        <v>626</v>
      </c>
      <c r="I53" s="352" t="s">
        <v>784</v>
      </c>
    </row>
    <row r="54" spans="1:9" ht="35.1" customHeight="1" thickBot="1" x14ac:dyDescent="0.3">
      <c r="A54" s="591" t="s">
        <v>248</v>
      </c>
      <c r="B54" s="443" t="s">
        <v>235</v>
      </c>
      <c r="C54" s="101" t="s">
        <v>236</v>
      </c>
      <c r="D54" s="578" t="s">
        <v>237</v>
      </c>
      <c r="E54" s="579"/>
      <c r="F54" s="578" t="s">
        <v>238</v>
      </c>
      <c r="G54" s="579"/>
      <c r="H54" s="103" t="s">
        <v>239</v>
      </c>
      <c r="I54" s="105" t="s">
        <v>240</v>
      </c>
    </row>
    <row r="55" spans="1:9" ht="213.95" customHeight="1" thickBot="1" x14ac:dyDescent="0.3">
      <c r="A55" s="592"/>
      <c r="B55" s="445">
        <v>230</v>
      </c>
      <c r="C55" s="100">
        <v>373</v>
      </c>
      <c r="D55" s="716" t="s">
        <v>1326</v>
      </c>
      <c r="E55" s="717"/>
      <c r="F55" s="716" t="s">
        <v>1327</v>
      </c>
      <c r="G55" s="717"/>
      <c r="H55" s="359" t="s">
        <v>626</v>
      </c>
      <c r="I55" s="352" t="s">
        <v>784</v>
      </c>
    </row>
    <row r="56" spans="1:9" ht="35.1" customHeight="1" thickBot="1" x14ac:dyDescent="0.3">
      <c r="A56" s="591" t="s">
        <v>249</v>
      </c>
      <c r="B56" s="443" t="s">
        <v>235</v>
      </c>
      <c r="C56" s="101" t="s">
        <v>236</v>
      </c>
      <c r="D56" s="578" t="s">
        <v>237</v>
      </c>
      <c r="E56" s="579"/>
      <c r="F56" s="578" t="s">
        <v>238</v>
      </c>
      <c r="G56" s="579"/>
      <c r="H56" s="103" t="s">
        <v>239</v>
      </c>
      <c r="I56" s="105" t="s">
        <v>240</v>
      </c>
    </row>
    <row r="57" spans="1:9" ht="263.25" customHeight="1" thickBot="1" x14ac:dyDescent="0.3">
      <c r="A57" s="592"/>
      <c r="B57" s="445">
        <v>230</v>
      </c>
      <c r="C57" s="100">
        <v>333</v>
      </c>
      <c r="D57" s="716" t="s">
        <v>1419</v>
      </c>
      <c r="E57" s="717"/>
      <c r="F57" s="716" t="s">
        <v>1420</v>
      </c>
      <c r="G57" s="717"/>
      <c r="H57" s="359" t="s">
        <v>626</v>
      </c>
      <c r="I57" s="352" t="s">
        <v>784</v>
      </c>
    </row>
    <row r="58" spans="1:9" ht="35.1" customHeight="1" thickBot="1" x14ac:dyDescent="0.3">
      <c r="A58" s="591" t="s">
        <v>250</v>
      </c>
      <c r="B58" s="443" t="s">
        <v>235</v>
      </c>
      <c r="C58" s="101" t="s">
        <v>236</v>
      </c>
      <c r="D58" s="578" t="s">
        <v>237</v>
      </c>
      <c r="E58" s="579"/>
      <c r="F58" s="578" t="s">
        <v>238</v>
      </c>
      <c r="G58" s="579"/>
      <c r="H58" s="103" t="s">
        <v>239</v>
      </c>
      <c r="I58" s="105" t="s">
        <v>240</v>
      </c>
    </row>
    <row r="59" spans="1:9" ht="222.75" customHeight="1" thickBot="1" x14ac:dyDescent="0.3">
      <c r="A59" s="592"/>
      <c r="B59" s="446">
        <v>230</v>
      </c>
      <c r="C59" s="100">
        <v>332</v>
      </c>
      <c r="D59" s="716" t="s">
        <v>1513</v>
      </c>
      <c r="E59" s="717"/>
      <c r="F59" s="716" t="s">
        <v>1514</v>
      </c>
      <c r="G59" s="717"/>
      <c r="H59" s="359" t="s">
        <v>626</v>
      </c>
      <c r="I59" s="352" t="s">
        <v>784</v>
      </c>
    </row>
    <row r="60" spans="1:9" ht="35.1" customHeight="1" thickBot="1" x14ac:dyDescent="0.3">
      <c r="A60" s="591" t="s">
        <v>251</v>
      </c>
      <c r="B60" s="443" t="s">
        <v>235</v>
      </c>
      <c r="C60" s="101" t="s">
        <v>236</v>
      </c>
      <c r="D60" s="578" t="s">
        <v>237</v>
      </c>
      <c r="E60" s="579"/>
      <c r="F60" s="578" t="s">
        <v>238</v>
      </c>
      <c r="G60" s="579"/>
      <c r="H60" s="103" t="s">
        <v>239</v>
      </c>
      <c r="I60" s="105" t="s">
        <v>240</v>
      </c>
    </row>
    <row r="61" spans="1:9" ht="120.75" customHeight="1" thickBot="1" x14ac:dyDescent="0.3">
      <c r="A61" s="592"/>
      <c r="B61" s="445">
        <v>160</v>
      </c>
      <c r="C61" s="100"/>
      <c r="D61" s="582"/>
      <c r="E61" s="583"/>
      <c r="F61" s="582"/>
      <c r="G61" s="583"/>
      <c r="H61" s="96"/>
      <c r="I61" s="96"/>
    </row>
    <row r="64" spans="1:9" s="93" customFormat="1" ht="30" customHeight="1" x14ac:dyDescent="0.25">
      <c r="A64" s="66"/>
      <c r="B64" s="66"/>
      <c r="C64" s="66"/>
      <c r="D64" s="66"/>
      <c r="E64" s="66"/>
      <c r="F64" s="66"/>
      <c r="G64" s="66"/>
      <c r="H64" s="66"/>
      <c r="I64" s="66"/>
    </row>
    <row r="65" spans="1:9" ht="34.5" customHeight="1" x14ac:dyDescent="0.25">
      <c r="A65" s="659" t="s">
        <v>252</v>
      </c>
      <c r="B65" s="659"/>
      <c r="C65" s="659"/>
      <c r="D65" s="659"/>
      <c r="E65" s="659"/>
      <c r="F65" s="659"/>
      <c r="G65" s="659"/>
      <c r="H65" s="659"/>
      <c r="I65" s="659"/>
    </row>
    <row r="66" spans="1:9" ht="118.5" customHeight="1" x14ac:dyDescent="0.25">
      <c r="A66" s="106" t="s">
        <v>253</v>
      </c>
      <c r="B66" s="726" t="s">
        <v>290</v>
      </c>
      <c r="C66" s="727"/>
      <c r="D66" s="584" t="s">
        <v>291</v>
      </c>
      <c r="E66" s="585"/>
      <c r="F66" s="666"/>
      <c r="G66" s="667"/>
      <c r="H66" s="666"/>
      <c r="I66" s="667"/>
    </row>
    <row r="67" spans="1:9" ht="40.5" customHeight="1" x14ac:dyDescent="0.25">
      <c r="A67" s="106" t="s">
        <v>257</v>
      </c>
      <c r="B67" s="662">
        <v>0.05</v>
      </c>
      <c r="C67" s="663"/>
      <c r="D67" s="662">
        <v>0.05</v>
      </c>
      <c r="E67" s="663"/>
      <c r="F67" s="668"/>
      <c r="G67" s="669"/>
      <c r="H67" s="668"/>
      <c r="I67" s="669"/>
    </row>
    <row r="68" spans="1:9" ht="30" hidden="1" customHeight="1" x14ac:dyDescent="0.25">
      <c r="A68" s="655" t="s">
        <v>188</v>
      </c>
      <c r="B68" s="150" t="s">
        <v>99</v>
      </c>
      <c r="C68" s="150" t="s">
        <v>236</v>
      </c>
      <c r="D68" s="150" t="s">
        <v>99</v>
      </c>
      <c r="E68" s="150" t="s">
        <v>236</v>
      </c>
      <c r="F68" s="150" t="s">
        <v>99</v>
      </c>
      <c r="G68" s="150" t="s">
        <v>236</v>
      </c>
      <c r="H68" s="150" t="s">
        <v>99</v>
      </c>
      <c r="I68" s="150" t="s">
        <v>236</v>
      </c>
    </row>
    <row r="69" spans="1:9" ht="30" hidden="1" customHeight="1" x14ac:dyDescent="0.25">
      <c r="A69" s="656"/>
      <c r="B69" s="108">
        <v>0.02</v>
      </c>
      <c r="C69" s="109">
        <v>0.02</v>
      </c>
      <c r="D69" s="108">
        <v>0</v>
      </c>
      <c r="E69" s="109">
        <v>0</v>
      </c>
      <c r="F69" s="113"/>
      <c r="G69" s="109"/>
      <c r="H69" s="113"/>
      <c r="I69" s="109"/>
    </row>
    <row r="70" spans="1:9" ht="215.25" hidden="1" customHeight="1" x14ac:dyDescent="0.25">
      <c r="A70" s="106" t="s">
        <v>258</v>
      </c>
      <c r="B70" s="670" t="s">
        <v>690</v>
      </c>
      <c r="C70" s="671"/>
      <c r="D70" s="734" t="s">
        <v>617</v>
      </c>
      <c r="E70" s="679"/>
      <c r="F70" s="660"/>
      <c r="G70" s="672"/>
      <c r="H70" s="660"/>
      <c r="I70" s="661"/>
    </row>
    <row r="71" spans="1:9" ht="80.25" hidden="1" customHeight="1" x14ac:dyDescent="0.25">
      <c r="A71" s="106" t="s">
        <v>259</v>
      </c>
      <c r="B71" s="724" t="s">
        <v>691</v>
      </c>
      <c r="C71" s="569"/>
      <c r="D71" s="734" t="s">
        <v>617</v>
      </c>
      <c r="E71" s="679"/>
      <c r="F71" s="574"/>
      <c r="G71" s="575"/>
      <c r="H71" s="574"/>
      <c r="I71" s="575"/>
    </row>
    <row r="72" spans="1:9" ht="30.75" hidden="1" customHeight="1" x14ac:dyDescent="0.25">
      <c r="A72" s="655" t="s">
        <v>189</v>
      </c>
      <c r="B72" s="150" t="s">
        <v>99</v>
      </c>
      <c r="C72" s="150" t="s">
        <v>236</v>
      </c>
      <c r="D72" s="150" t="s">
        <v>99</v>
      </c>
      <c r="E72" s="150" t="s">
        <v>236</v>
      </c>
      <c r="F72" s="150" t="s">
        <v>99</v>
      </c>
      <c r="G72" s="150" t="s">
        <v>236</v>
      </c>
      <c r="H72" s="150" t="s">
        <v>99</v>
      </c>
      <c r="I72" s="150" t="s">
        <v>236</v>
      </c>
    </row>
    <row r="73" spans="1:9" ht="30.75" hidden="1" customHeight="1" x14ac:dyDescent="0.25">
      <c r="A73" s="656"/>
      <c r="B73" s="108">
        <v>0.05</v>
      </c>
      <c r="C73" s="109">
        <v>0.05</v>
      </c>
      <c r="D73" s="108">
        <v>0.05</v>
      </c>
      <c r="E73" s="109">
        <v>0.05</v>
      </c>
      <c r="F73" s="113"/>
      <c r="G73" s="110"/>
      <c r="H73" s="113"/>
      <c r="I73" s="110"/>
    </row>
    <row r="74" spans="1:9" ht="361.5" hidden="1" customHeight="1" x14ac:dyDescent="0.25">
      <c r="A74" s="106" t="s">
        <v>258</v>
      </c>
      <c r="B74" s="670" t="s">
        <v>692</v>
      </c>
      <c r="C74" s="671"/>
      <c r="D74" s="572" t="s">
        <v>789</v>
      </c>
      <c r="E74" s="573"/>
      <c r="F74" s="660"/>
      <c r="G74" s="672"/>
      <c r="H74" s="588"/>
      <c r="I74" s="589"/>
    </row>
    <row r="75" spans="1:9" ht="80.25" hidden="1" customHeight="1" x14ac:dyDescent="0.25">
      <c r="A75" s="106" t="s">
        <v>259</v>
      </c>
      <c r="B75" s="568" t="s">
        <v>790</v>
      </c>
      <c r="C75" s="569"/>
      <c r="D75" s="568" t="s">
        <v>791</v>
      </c>
      <c r="E75" s="569"/>
      <c r="F75" s="574"/>
      <c r="G75" s="575"/>
      <c r="H75" s="574"/>
      <c r="I75" s="575"/>
    </row>
    <row r="76" spans="1:9" ht="30.75" hidden="1" customHeight="1" x14ac:dyDescent="0.25">
      <c r="A76" s="655" t="s">
        <v>190</v>
      </c>
      <c r="B76" s="150" t="s">
        <v>99</v>
      </c>
      <c r="C76" s="150" t="s">
        <v>236</v>
      </c>
      <c r="D76" s="150" t="s">
        <v>99</v>
      </c>
      <c r="E76" s="150" t="s">
        <v>236</v>
      </c>
      <c r="F76" s="150" t="s">
        <v>99</v>
      </c>
      <c r="G76" s="150" t="s">
        <v>236</v>
      </c>
      <c r="H76" s="150" t="s">
        <v>99</v>
      </c>
      <c r="I76" s="150" t="s">
        <v>236</v>
      </c>
    </row>
    <row r="77" spans="1:9" ht="30.75" hidden="1" customHeight="1" x14ac:dyDescent="0.25">
      <c r="A77" s="656"/>
      <c r="B77" s="108">
        <v>0.1</v>
      </c>
      <c r="C77" s="109">
        <v>0.1</v>
      </c>
      <c r="D77" s="108">
        <v>0.1</v>
      </c>
      <c r="E77" s="109">
        <v>0.1</v>
      </c>
      <c r="F77" s="113"/>
      <c r="G77" s="110"/>
      <c r="H77" s="113"/>
      <c r="I77" s="110"/>
    </row>
    <row r="78" spans="1:9" ht="409.35" hidden="1" customHeight="1" x14ac:dyDescent="0.25">
      <c r="A78" s="106" t="s">
        <v>258</v>
      </c>
      <c r="B78" s="670" t="s">
        <v>785</v>
      </c>
      <c r="C78" s="671"/>
      <c r="D78" s="670" t="s">
        <v>786</v>
      </c>
      <c r="E78" s="671"/>
      <c r="F78" s="660"/>
      <c r="G78" s="672"/>
      <c r="H78" s="574"/>
      <c r="I78" s="575"/>
    </row>
    <row r="79" spans="1:9" ht="80.25" hidden="1" customHeight="1" x14ac:dyDescent="0.25">
      <c r="A79" s="106" t="s">
        <v>259</v>
      </c>
      <c r="B79" s="568" t="s">
        <v>787</v>
      </c>
      <c r="C79" s="569"/>
      <c r="D79" s="566" t="s">
        <v>788</v>
      </c>
      <c r="E79" s="576"/>
      <c r="F79" s="574"/>
      <c r="G79" s="575"/>
      <c r="H79" s="574"/>
      <c r="I79" s="575"/>
    </row>
    <row r="80" spans="1:9" ht="30.75" hidden="1" customHeight="1" x14ac:dyDescent="0.25">
      <c r="A80" s="655" t="s">
        <v>191</v>
      </c>
      <c r="B80" s="150" t="s">
        <v>99</v>
      </c>
      <c r="C80" s="150" t="s">
        <v>236</v>
      </c>
      <c r="D80" s="150" t="s">
        <v>99</v>
      </c>
      <c r="E80" s="150" t="s">
        <v>236</v>
      </c>
      <c r="F80" s="150" t="s">
        <v>99</v>
      </c>
      <c r="G80" s="150" t="s">
        <v>236</v>
      </c>
      <c r="H80" s="150" t="s">
        <v>99</v>
      </c>
      <c r="I80" s="150" t="s">
        <v>236</v>
      </c>
    </row>
    <row r="81" spans="1:9" ht="30.75" hidden="1" customHeight="1" x14ac:dyDescent="0.25">
      <c r="A81" s="656"/>
      <c r="B81" s="108">
        <v>0.1</v>
      </c>
      <c r="C81" s="109">
        <v>0.1</v>
      </c>
      <c r="D81" s="108">
        <v>0.1</v>
      </c>
      <c r="E81" s="109">
        <v>0.1</v>
      </c>
      <c r="F81" s="113"/>
      <c r="G81" s="110"/>
      <c r="H81" s="113"/>
      <c r="I81" s="110"/>
    </row>
    <row r="82" spans="1:9" ht="409.6" hidden="1" customHeight="1" x14ac:dyDescent="0.25">
      <c r="A82" s="106" t="s">
        <v>258</v>
      </c>
      <c r="B82" s="670" t="s">
        <v>881</v>
      </c>
      <c r="C82" s="671"/>
      <c r="D82" s="670" t="s">
        <v>882</v>
      </c>
      <c r="E82" s="671"/>
      <c r="F82" s="660"/>
      <c r="G82" s="672"/>
      <c r="H82" s="574"/>
      <c r="I82" s="575"/>
    </row>
    <row r="83" spans="1:9" ht="80.25" hidden="1" customHeight="1" x14ac:dyDescent="0.25">
      <c r="A83" s="106" t="s">
        <v>259</v>
      </c>
      <c r="B83" s="568" t="s">
        <v>883</v>
      </c>
      <c r="C83" s="702"/>
      <c r="D83" s="568" t="s">
        <v>884</v>
      </c>
      <c r="E83" s="702"/>
      <c r="F83" s="574"/>
      <c r="G83" s="575"/>
      <c r="H83" s="574"/>
      <c r="I83" s="575"/>
    </row>
    <row r="84" spans="1:9" ht="30" hidden="1" customHeight="1" x14ac:dyDescent="0.25">
      <c r="A84" s="655" t="s">
        <v>195</v>
      </c>
      <c r="B84" s="150" t="s">
        <v>99</v>
      </c>
      <c r="C84" s="150" t="s">
        <v>236</v>
      </c>
      <c r="D84" s="150" t="s">
        <v>99</v>
      </c>
      <c r="E84" s="150" t="s">
        <v>236</v>
      </c>
      <c r="F84" s="150" t="s">
        <v>99</v>
      </c>
      <c r="G84" s="150" t="s">
        <v>236</v>
      </c>
      <c r="H84" s="150" t="s">
        <v>99</v>
      </c>
      <c r="I84" s="150" t="s">
        <v>236</v>
      </c>
    </row>
    <row r="85" spans="1:9" ht="30" hidden="1" customHeight="1" x14ac:dyDescent="0.25">
      <c r="A85" s="656"/>
      <c r="B85" s="108">
        <v>0.1</v>
      </c>
      <c r="C85" s="109">
        <v>0.1</v>
      </c>
      <c r="D85" s="108">
        <v>0.1</v>
      </c>
      <c r="E85" s="109">
        <v>0.1</v>
      </c>
      <c r="F85" s="113"/>
      <c r="G85" s="110"/>
      <c r="H85" s="113"/>
      <c r="I85" s="110"/>
    </row>
    <row r="86" spans="1:9" ht="408.75" hidden="1" customHeight="1" x14ac:dyDescent="0.25">
      <c r="A86" s="106" t="s">
        <v>258</v>
      </c>
      <c r="B86" s="670" t="s">
        <v>948</v>
      </c>
      <c r="C86" s="671"/>
      <c r="D86" s="670" t="s">
        <v>949</v>
      </c>
      <c r="E86" s="671"/>
      <c r="F86" s="577"/>
      <c r="G86" s="577"/>
      <c r="H86" s="577"/>
      <c r="I86" s="577"/>
    </row>
    <row r="87" spans="1:9" ht="80.25" hidden="1" customHeight="1" x14ac:dyDescent="0.25">
      <c r="A87" s="106" t="s">
        <v>259</v>
      </c>
      <c r="B87" s="568" t="s">
        <v>950</v>
      </c>
      <c r="C87" s="569"/>
      <c r="D87" s="735" t="s">
        <v>951</v>
      </c>
      <c r="E87" s="562"/>
      <c r="F87" s="561"/>
      <c r="G87" s="562"/>
      <c r="H87" s="561"/>
      <c r="I87" s="562"/>
    </row>
    <row r="88" spans="1:9" ht="29.25" customHeight="1" x14ac:dyDescent="0.25">
      <c r="A88" s="655" t="s">
        <v>196</v>
      </c>
      <c r="B88" s="150" t="s">
        <v>99</v>
      </c>
      <c r="C88" s="150" t="s">
        <v>236</v>
      </c>
      <c r="D88" s="150" t="s">
        <v>99</v>
      </c>
      <c r="E88" s="150" t="s">
        <v>236</v>
      </c>
      <c r="F88" s="150" t="s">
        <v>99</v>
      </c>
      <c r="G88" s="150" t="s">
        <v>236</v>
      </c>
      <c r="H88" s="150" t="s">
        <v>99</v>
      </c>
      <c r="I88" s="150" t="s">
        <v>236</v>
      </c>
    </row>
    <row r="89" spans="1:9" ht="29.25" customHeight="1" x14ac:dyDescent="0.25">
      <c r="A89" s="656"/>
      <c r="B89" s="108">
        <v>0.1</v>
      </c>
      <c r="C89" s="108">
        <v>0.1</v>
      </c>
      <c r="D89" s="108">
        <v>0.1</v>
      </c>
      <c r="E89" s="108">
        <v>0.1</v>
      </c>
      <c r="F89" s="113"/>
      <c r="G89" s="110"/>
      <c r="H89" s="113"/>
      <c r="I89" s="110"/>
    </row>
    <row r="90" spans="1:9" ht="408.75" customHeight="1" x14ac:dyDescent="0.25">
      <c r="A90" s="106" t="s">
        <v>258</v>
      </c>
      <c r="B90" s="670" t="s">
        <v>1044</v>
      </c>
      <c r="C90" s="671"/>
      <c r="D90" s="670" t="s">
        <v>1045</v>
      </c>
      <c r="E90" s="671"/>
      <c r="F90" s="565"/>
      <c r="G90" s="565"/>
      <c r="H90" s="565"/>
      <c r="I90" s="565"/>
    </row>
    <row r="91" spans="1:9" ht="80.25" customHeight="1" x14ac:dyDescent="0.25">
      <c r="A91" s="106" t="s">
        <v>259</v>
      </c>
      <c r="B91" s="568" t="s">
        <v>1046</v>
      </c>
      <c r="C91" s="569"/>
      <c r="D91" s="735" t="s">
        <v>1047</v>
      </c>
      <c r="E91" s="562"/>
      <c r="F91" s="561"/>
      <c r="G91" s="562"/>
      <c r="H91" s="561"/>
      <c r="I91" s="562"/>
    </row>
    <row r="92" spans="1:9" ht="25.35" customHeight="1" x14ac:dyDescent="0.25">
      <c r="A92" s="655" t="s">
        <v>197</v>
      </c>
      <c r="B92" s="150" t="s">
        <v>99</v>
      </c>
      <c r="C92" s="150" t="s">
        <v>236</v>
      </c>
      <c r="D92" s="150" t="s">
        <v>99</v>
      </c>
      <c r="E92" s="150" t="s">
        <v>236</v>
      </c>
      <c r="F92" s="150" t="s">
        <v>99</v>
      </c>
      <c r="G92" s="150" t="s">
        <v>236</v>
      </c>
      <c r="H92" s="150" t="s">
        <v>99</v>
      </c>
      <c r="I92" s="150" t="s">
        <v>236</v>
      </c>
    </row>
    <row r="93" spans="1:9" ht="25.35" customHeight="1" x14ac:dyDescent="0.25">
      <c r="A93" s="656"/>
      <c r="B93" s="108">
        <v>0.1</v>
      </c>
      <c r="C93" s="108">
        <v>0.1</v>
      </c>
      <c r="D93" s="108">
        <v>0.1</v>
      </c>
      <c r="E93" s="108">
        <v>0.1</v>
      </c>
      <c r="F93" s="113"/>
      <c r="G93" s="110"/>
      <c r="H93" s="113"/>
      <c r="I93" s="110"/>
    </row>
    <row r="94" spans="1:9" ht="400.5" customHeight="1" x14ac:dyDescent="0.25">
      <c r="A94" s="106" t="s">
        <v>258</v>
      </c>
      <c r="B94" s="670" t="s">
        <v>1148</v>
      </c>
      <c r="C94" s="671"/>
      <c r="D94" s="670" t="s">
        <v>1149</v>
      </c>
      <c r="E94" s="671"/>
      <c r="F94" s="565"/>
      <c r="G94" s="565"/>
      <c r="H94" s="565"/>
      <c r="I94" s="565"/>
    </row>
    <row r="95" spans="1:9" ht="80.25" customHeight="1" x14ac:dyDescent="0.25">
      <c r="A95" s="106" t="s">
        <v>259</v>
      </c>
      <c r="B95" s="568" t="s">
        <v>1150</v>
      </c>
      <c r="C95" s="569"/>
      <c r="D95" s="568" t="s">
        <v>1151</v>
      </c>
      <c r="E95" s="569"/>
      <c r="F95" s="561"/>
      <c r="G95" s="562"/>
      <c r="H95" s="561"/>
      <c r="I95" s="562"/>
    </row>
    <row r="96" spans="1:9" ht="25.35" customHeight="1" x14ac:dyDescent="0.25">
      <c r="A96" s="655" t="s">
        <v>198</v>
      </c>
      <c r="B96" s="150" t="s">
        <v>99</v>
      </c>
      <c r="C96" s="150" t="s">
        <v>236</v>
      </c>
      <c r="D96" s="150" t="s">
        <v>99</v>
      </c>
      <c r="E96" s="150" t="s">
        <v>236</v>
      </c>
      <c r="F96" s="150" t="s">
        <v>99</v>
      </c>
      <c r="G96" s="150" t="s">
        <v>236</v>
      </c>
      <c r="H96" s="150" t="s">
        <v>99</v>
      </c>
      <c r="I96" s="150" t="s">
        <v>236</v>
      </c>
    </row>
    <row r="97" spans="1:9" ht="25.35" customHeight="1" x14ac:dyDescent="0.25">
      <c r="A97" s="656"/>
      <c r="B97" s="108">
        <v>0.1</v>
      </c>
      <c r="C97" s="108">
        <v>0.1</v>
      </c>
      <c r="D97" s="108">
        <v>0.1</v>
      </c>
      <c r="E97" s="108">
        <v>0.1</v>
      </c>
      <c r="F97" s="113"/>
      <c r="G97" s="110"/>
      <c r="H97" s="113"/>
      <c r="I97" s="110"/>
    </row>
    <row r="98" spans="1:9" ht="409.5" customHeight="1" x14ac:dyDescent="0.25">
      <c r="A98" s="106" t="s">
        <v>258</v>
      </c>
      <c r="B98" s="705" t="s">
        <v>1219</v>
      </c>
      <c r="C98" s="706"/>
      <c r="D98" s="670" t="s">
        <v>1220</v>
      </c>
      <c r="E98" s="671"/>
      <c r="F98" s="565"/>
      <c r="G98" s="565"/>
      <c r="H98" s="565"/>
      <c r="I98" s="565"/>
    </row>
    <row r="99" spans="1:9" ht="80.25" customHeight="1" x14ac:dyDescent="0.25">
      <c r="A99" s="106" t="s">
        <v>259</v>
      </c>
      <c r="B99" s="568" t="s">
        <v>1221</v>
      </c>
      <c r="C99" s="569"/>
      <c r="D99" s="735" t="s">
        <v>1222</v>
      </c>
      <c r="E99" s="562"/>
      <c r="F99" s="561"/>
      <c r="G99" s="562"/>
      <c r="H99" s="561"/>
      <c r="I99" s="562"/>
    </row>
    <row r="100" spans="1:9" ht="25.35" customHeight="1" x14ac:dyDescent="0.25">
      <c r="A100" s="655" t="s">
        <v>200</v>
      </c>
      <c r="B100" s="150" t="s">
        <v>99</v>
      </c>
      <c r="C100" s="150" t="s">
        <v>236</v>
      </c>
      <c r="D100" s="150" t="s">
        <v>99</v>
      </c>
      <c r="E100" s="150" t="s">
        <v>236</v>
      </c>
      <c r="F100" s="150" t="s">
        <v>99</v>
      </c>
      <c r="G100" s="150" t="s">
        <v>236</v>
      </c>
      <c r="H100" s="150" t="s">
        <v>99</v>
      </c>
      <c r="I100" s="150" t="s">
        <v>236</v>
      </c>
    </row>
    <row r="101" spans="1:9" ht="25.35" customHeight="1" x14ac:dyDescent="0.25">
      <c r="A101" s="656"/>
      <c r="B101" s="108">
        <v>0.1</v>
      </c>
      <c r="C101" s="108">
        <v>0.1</v>
      </c>
      <c r="D101" s="108">
        <v>0.1</v>
      </c>
      <c r="E101" s="108">
        <v>0.1</v>
      </c>
      <c r="F101" s="113"/>
      <c r="G101" s="110"/>
      <c r="H101" s="113"/>
      <c r="I101" s="110"/>
    </row>
    <row r="102" spans="1:9" ht="380.45" customHeight="1" x14ac:dyDescent="0.25">
      <c r="A102" s="106" t="s">
        <v>258</v>
      </c>
      <c r="B102" s="705" t="s">
        <v>1328</v>
      </c>
      <c r="C102" s="706"/>
      <c r="D102" s="705" t="s">
        <v>1329</v>
      </c>
      <c r="E102" s="706"/>
      <c r="F102" s="565"/>
      <c r="G102" s="565"/>
      <c r="H102" s="565"/>
      <c r="I102" s="565"/>
    </row>
    <row r="103" spans="1:9" ht="80.25" customHeight="1" x14ac:dyDescent="0.25">
      <c r="A103" s="106" t="s">
        <v>259</v>
      </c>
      <c r="B103" s="568" t="s">
        <v>1330</v>
      </c>
      <c r="C103" s="569"/>
      <c r="D103" s="735" t="s">
        <v>1331</v>
      </c>
      <c r="E103" s="562"/>
      <c r="F103" s="561"/>
      <c r="G103" s="562"/>
      <c r="H103" s="561"/>
      <c r="I103" s="562"/>
    </row>
    <row r="104" spans="1:9" ht="25.35" customHeight="1" x14ac:dyDescent="0.25">
      <c r="A104" s="655" t="s">
        <v>201</v>
      </c>
      <c r="B104" s="150" t="s">
        <v>99</v>
      </c>
      <c r="C104" s="150" t="s">
        <v>236</v>
      </c>
      <c r="D104" s="150" t="s">
        <v>99</v>
      </c>
      <c r="E104" s="150" t="s">
        <v>236</v>
      </c>
      <c r="F104" s="150" t="s">
        <v>99</v>
      </c>
      <c r="G104" s="150" t="s">
        <v>236</v>
      </c>
      <c r="H104" s="150" t="s">
        <v>99</v>
      </c>
      <c r="I104" s="150" t="s">
        <v>236</v>
      </c>
    </row>
    <row r="105" spans="1:9" ht="25.35" customHeight="1" x14ac:dyDescent="0.25">
      <c r="A105" s="656"/>
      <c r="B105" s="108">
        <v>0.1</v>
      </c>
      <c r="C105" s="108">
        <v>0.1</v>
      </c>
      <c r="D105" s="108">
        <v>0.1</v>
      </c>
      <c r="E105" s="108">
        <v>0.1</v>
      </c>
      <c r="F105" s="113"/>
      <c r="G105" s="110"/>
      <c r="H105" s="113"/>
      <c r="I105" s="110"/>
    </row>
    <row r="106" spans="1:9" ht="389.25" customHeight="1" x14ac:dyDescent="0.25">
      <c r="A106" s="106" t="s">
        <v>258</v>
      </c>
      <c r="B106" s="705" t="s">
        <v>1421</v>
      </c>
      <c r="C106" s="706"/>
      <c r="D106" s="705" t="s">
        <v>1422</v>
      </c>
      <c r="E106" s="706"/>
      <c r="F106" s="565"/>
      <c r="G106" s="565"/>
      <c r="H106" s="565"/>
      <c r="I106" s="565"/>
    </row>
    <row r="107" spans="1:9" ht="80.25" customHeight="1" x14ac:dyDescent="0.25">
      <c r="A107" s="106" t="s">
        <v>259</v>
      </c>
      <c r="B107" s="568" t="s">
        <v>1423</v>
      </c>
      <c r="C107" s="569"/>
      <c r="D107" s="568" t="s">
        <v>1424</v>
      </c>
      <c r="E107" s="569"/>
      <c r="F107" s="561"/>
      <c r="G107" s="562"/>
      <c r="H107" s="561"/>
      <c r="I107" s="562"/>
    </row>
    <row r="108" spans="1:9" ht="25.35" customHeight="1" x14ac:dyDescent="0.25">
      <c r="A108" s="655" t="s">
        <v>202</v>
      </c>
      <c r="B108" s="150" t="s">
        <v>99</v>
      </c>
      <c r="C108" s="150" t="s">
        <v>236</v>
      </c>
      <c r="D108" s="150" t="s">
        <v>99</v>
      </c>
      <c r="E108" s="150" t="s">
        <v>236</v>
      </c>
      <c r="F108" s="150" t="s">
        <v>99</v>
      </c>
      <c r="G108" s="150" t="s">
        <v>236</v>
      </c>
      <c r="H108" s="150" t="s">
        <v>99</v>
      </c>
      <c r="I108" s="150" t="s">
        <v>236</v>
      </c>
    </row>
    <row r="109" spans="1:9" ht="25.35" customHeight="1" x14ac:dyDescent="0.25">
      <c r="A109" s="656"/>
      <c r="B109" s="108">
        <v>0.1</v>
      </c>
      <c r="C109" s="108">
        <v>0.1</v>
      </c>
      <c r="D109" s="108">
        <v>0.1</v>
      </c>
      <c r="E109" s="108">
        <v>0.1</v>
      </c>
      <c r="F109" s="113"/>
      <c r="G109" s="110"/>
      <c r="H109" s="113"/>
      <c r="I109" s="110"/>
    </row>
    <row r="110" spans="1:9" ht="408.75" customHeight="1" x14ac:dyDescent="0.25">
      <c r="A110" s="106" t="s">
        <v>258</v>
      </c>
      <c r="B110" s="705" t="s">
        <v>1515</v>
      </c>
      <c r="C110" s="706"/>
      <c r="D110" s="705" t="s">
        <v>1516</v>
      </c>
      <c r="E110" s="706"/>
      <c r="F110" s="565"/>
      <c r="G110" s="565"/>
      <c r="H110" s="565"/>
      <c r="I110" s="565"/>
    </row>
    <row r="111" spans="1:9" ht="80.25" customHeight="1" x14ac:dyDescent="0.25">
      <c r="A111" s="106" t="s">
        <v>259</v>
      </c>
      <c r="B111" s="568" t="s">
        <v>1517</v>
      </c>
      <c r="C111" s="569"/>
      <c r="D111" s="735" t="s">
        <v>1518</v>
      </c>
      <c r="E111" s="562"/>
      <c r="F111" s="561"/>
      <c r="G111" s="562"/>
      <c r="H111" s="561"/>
      <c r="I111" s="562"/>
    </row>
    <row r="112" spans="1:9" ht="25.35" customHeight="1" x14ac:dyDescent="0.25">
      <c r="A112" s="655" t="s">
        <v>203</v>
      </c>
      <c r="B112" s="150" t="s">
        <v>99</v>
      </c>
      <c r="C112" s="150" t="s">
        <v>236</v>
      </c>
      <c r="D112" s="150" t="s">
        <v>99</v>
      </c>
      <c r="E112" s="150" t="s">
        <v>236</v>
      </c>
      <c r="F112" s="150" t="s">
        <v>99</v>
      </c>
      <c r="G112" s="150" t="s">
        <v>236</v>
      </c>
      <c r="H112" s="150" t="s">
        <v>99</v>
      </c>
      <c r="I112" s="150" t="s">
        <v>236</v>
      </c>
    </row>
    <row r="113" spans="1:9" ht="25.35" customHeight="1" x14ac:dyDescent="0.25">
      <c r="A113" s="656"/>
      <c r="B113" s="108">
        <v>0.03</v>
      </c>
      <c r="C113" s="227"/>
      <c r="D113" s="108">
        <v>0.05</v>
      </c>
      <c r="E113" s="227"/>
      <c r="F113" s="227"/>
      <c r="G113" s="228"/>
      <c r="H113" s="227"/>
      <c r="I113" s="228"/>
    </row>
    <row r="114" spans="1:9" ht="54" customHeight="1" x14ac:dyDescent="0.25">
      <c r="A114" s="106" t="s">
        <v>258</v>
      </c>
      <c r="B114" s="571"/>
      <c r="C114" s="571"/>
      <c r="D114" s="571"/>
      <c r="E114" s="571"/>
      <c r="F114" s="571"/>
      <c r="G114" s="571"/>
      <c r="H114" s="571"/>
      <c r="I114" s="571"/>
    </row>
    <row r="115" spans="1:9" ht="54" customHeight="1" x14ac:dyDescent="0.25">
      <c r="A115" s="106" t="s">
        <v>259</v>
      </c>
      <c r="B115" s="561"/>
      <c r="C115" s="562"/>
      <c r="D115" s="561"/>
      <c r="E115" s="562"/>
      <c r="F115" s="561"/>
      <c r="G115" s="562"/>
      <c r="H115" s="561"/>
      <c r="I115" s="562"/>
    </row>
    <row r="116" spans="1:9" ht="16.5" x14ac:dyDescent="0.25">
      <c r="A116" s="107" t="s">
        <v>260</v>
      </c>
      <c r="B116" s="112">
        <f t="shared" ref="B116:I116" si="0">(B69+B73+B77+B81+B85+B89+B93+B97+B101+B105+B109+B113)</f>
        <v>0.99999999999999989</v>
      </c>
      <c r="C116" s="112">
        <f t="shared" si="0"/>
        <v>0.96999999999999986</v>
      </c>
      <c r="D116" s="112">
        <f t="shared" si="0"/>
        <v>0.99999999999999989</v>
      </c>
      <c r="E116" s="112">
        <f t="shared" si="0"/>
        <v>0.94999999999999984</v>
      </c>
      <c r="F116" s="112">
        <f t="shared" si="0"/>
        <v>0</v>
      </c>
      <c r="G116" s="112">
        <f t="shared" si="0"/>
        <v>0</v>
      </c>
      <c r="H116" s="112">
        <f t="shared" si="0"/>
        <v>0</v>
      </c>
      <c r="I116" s="112">
        <f t="shared" si="0"/>
        <v>0</v>
      </c>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B79" r:id="rId1" xr:uid="{F625290B-4FA9-40B1-936E-1F1E8A0AC920}"/>
    <hyperlink ref="D79" r:id="rId2" xr:uid="{5DAE6312-92A9-41ED-8471-B61E3E421D04}"/>
    <hyperlink ref="B75" r:id="rId3" xr:uid="{012D312E-1F13-40D4-B950-EB7DCB503CDE}"/>
    <hyperlink ref="D75" r:id="rId4" xr:uid="{68E97A51-313A-41B6-8EF3-10897D0A99F4}"/>
    <hyperlink ref="B83" r:id="rId5" xr:uid="{081803F1-C7B5-4F05-B4AA-55FF8D4C8452}"/>
    <hyperlink ref="D83" r:id="rId6" xr:uid="{B8B88881-9E19-4F75-8118-5E19C337C0E6}"/>
    <hyperlink ref="B87" r:id="rId7" xr:uid="{C75EAE85-3043-49EF-A078-C7D9E1EA116A}"/>
    <hyperlink ref="D87" r:id="rId8" xr:uid="{9E6768E1-C19E-45DA-87BA-6501DD9ECBFB}"/>
    <hyperlink ref="B91" r:id="rId9" xr:uid="{68112684-AF84-44FF-A1DF-D9417BEDFD18}"/>
    <hyperlink ref="D91" r:id="rId10" xr:uid="{76920CA8-0D5B-4E62-BA9C-AC41C237909D}"/>
    <hyperlink ref="B95" r:id="rId11" xr:uid="{A963C9FE-95FA-43A7-B68A-256A758026B6}"/>
    <hyperlink ref="D95" r:id="rId12" xr:uid="{0E6213CD-51C3-49A9-BA30-66947D9CEAA3}"/>
    <hyperlink ref="B99" r:id="rId13" xr:uid="{8BEF1361-7388-4C6A-9329-E97392CE896C}"/>
    <hyperlink ref="D99" r:id="rId14" xr:uid="{E56ADDAB-CACE-4911-8DDF-70CDF67DB91E}"/>
    <hyperlink ref="B103" r:id="rId15" xr:uid="{F50D9D06-3CC0-455D-B934-2F4BDAF45595}"/>
    <hyperlink ref="D103" r:id="rId16" xr:uid="{1C519296-66E8-4478-B041-2DFBBC778043}"/>
    <hyperlink ref="B107" r:id="rId17" xr:uid="{5605A056-F049-4C57-8635-9FBAA82015A3}"/>
    <hyperlink ref="D107" r:id="rId18" xr:uid="{CDC6C7BD-76D2-45A0-9CBD-91099CEDFE34}"/>
    <hyperlink ref="B111" r:id="rId19" xr:uid="{67C1DE65-3F60-49A5-94D0-92362BFD28C1}"/>
    <hyperlink ref="D111" r:id="rId20" xr:uid="{5AAAAEC3-AE44-4044-9A43-68A3870D219D}"/>
  </hyperlinks>
  <pageMargins left="0.25" right="0.25" top="0.75" bottom="0.75" header="0.3" footer="0.3"/>
  <pageSetup scale="23" fitToHeight="0" orientation="landscape" r:id="rId21"/>
  <rowBreaks count="2" manualBreakCount="2">
    <brk id="49" max="15" man="1"/>
    <brk id="75" max="15" man="1"/>
  </rowBreaks>
  <drawing r:id="rId2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9C473-EC8E-4685-88CC-275724668876}">
  <sheetPr>
    <tabColor theme="0"/>
    <pageSetUpPr fitToPage="1"/>
  </sheetPr>
  <dimension ref="A1:O116"/>
  <sheetViews>
    <sheetView showGridLines="0" topLeftCell="A58" zoomScale="70" zoomScaleNormal="70" zoomScaleSheetLayoutView="30" workbookViewId="0">
      <selection activeCell="D110" sqref="D110:E110"/>
    </sheetView>
  </sheetViews>
  <sheetFormatPr baseColWidth="10" defaultColWidth="10.5703125" defaultRowHeight="14.25" x14ac:dyDescent="0.25"/>
  <cols>
    <col min="1" max="1" width="49.5703125" style="66" customWidth="1"/>
    <col min="2" max="2" width="35.5703125" style="66" customWidth="1"/>
    <col min="3" max="3" width="48.5703125" style="66" customWidth="1"/>
    <col min="4" max="4" width="35.5703125" style="66" customWidth="1"/>
    <col min="5" max="5" width="48.5703125" style="66" customWidth="1"/>
    <col min="6" max="6" width="35.5703125" style="66" customWidth="1"/>
    <col min="7" max="7" width="43.85546875" style="66" customWidth="1"/>
    <col min="8" max="8" width="52.5703125" style="66" customWidth="1"/>
    <col min="9" max="9" width="55.140625" style="66" customWidth="1"/>
    <col min="10" max="13" width="35.5703125" style="66" customWidth="1"/>
    <col min="14" max="14" width="20.5703125"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8" customFormat="1" ht="32.25" customHeight="1" thickBot="1" x14ac:dyDescent="0.3">
      <c r="A1" s="622"/>
      <c r="B1" s="608" t="s">
        <v>182</v>
      </c>
      <c r="C1" s="609"/>
      <c r="D1" s="609"/>
      <c r="E1" s="609"/>
      <c r="F1" s="609"/>
      <c r="G1" s="609"/>
      <c r="H1" s="609"/>
      <c r="I1" s="609"/>
      <c r="J1" s="609"/>
      <c r="K1" s="609"/>
      <c r="L1" s="610"/>
      <c r="M1" s="605" t="s">
        <v>838</v>
      </c>
      <c r="N1" s="606"/>
      <c r="O1" s="607"/>
    </row>
    <row r="2" spans="1:15" s="138" customFormat="1" ht="30.75" customHeight="1" thickBot="1" x14ac:dyDescent="0.3">
      <c r="A2" s="623"/>
      <c r="B2" s="611" t="s">
        <v>184</v>
      </c>
      <c r="C2" s="612"/>
      <c r="D2" s="612"/>
      <c r="E2" s="612"/>
      <c r="F2" s="612"/>
      <c r="G2" s="612"/>
      <c r="H2" s="612"/>
      <c r="I2" s="612"/>
      <c r="J2" s="612"/>
      <c r="K2" s="612"/>
      <c r="L2" s="613"/>
      <c r="M2" s="605" t="s">
        <v>839</v>
      </c>
      <c r="N2" s="606"/>
      <c r="O2" s="607"/>
    </row>
    <row r="3" spans="1:15" s="138" customFormat="1" ht="24" customHeight="1" thickBot="1" x14ac:dyDescent="0.3">
      <c r="A3" s="623"/>
      <c r="B3" s="611" t="s">
        <v>847</v>
      </c>
      <c r="C3" s="612"/>
      <c r="D3" s="612"/>
      <c r="E3" s="612"/>
      <c r="F3" s="612"/>
      <c r="G3" s="612"/>
      <c r="H3" s="612"/>
      <c r="I3" s="612"/>
      <c r="J3" s="612"/>
      <c r="K3" s="612"/>
      <c r="L3" s="613"/>
      <c r="M3" s="605" t="s">
        <v>840</v>
      </c>
      <c r="N3" s="606"/>
      <c r="O3" s="607"/>
    </row>
    <row r="4" spans="1:15" s="138" customFormat="1" ht="21.75" customHeight="1" thickBot="1" x14ac:dyDescent="0.3">
      <c r="A4" s="624"/>
      <c r="B4" s="614" t="s">
        <v>185</v>
      </c>
      <c r="C4" s="615"/>
      <c r="D4" s="615"/>
      <c r="E4" s="615"/>
      <c r="F4" s="615"/>
      <c r="G4" s="615"/>
      <c r="H4" s="615"/>
      <c r="I4" s="615"/>
      <c r="J4" s="615"/>
      <c r="K4" s="615"/>
      <c r="L4" s="616"/>
      <c r="M4" s="605" t="s">
        <v>841</v>
      </c>
      <c r="N4" s="606"/>
      <c r="O4" s="607"/>
    </row>
    <row r="5" spans="1:15" s="138" customFormat="1" ht="21.75" customHeight="1" thickBot="1" x14ac:dyDescent="0.3">
      <c r="A5" s="139"/>
      <c r="B5" s="140"/>
      <c r="C5" s="140"/>
      <c r="D5" s="140"/>
      <c r="E5" s="140"/>
      <c r="F5" s="140"/>
      <c r="G5" s="140"/>
      <c r="H5" s="140"/>
      <c r="I5" s="140"/>
      <c r="J5" s="140"/>
      <c r="K5" s="140"/>
      <c r="L5" s="140"/>
      <c r="M5" s="141"/>
      <c r="N5" s="141"/>
      <c r="O5" s="141"/>
    </row>
    <row r="6" spans="1:15" s="138" customFormat="1" ht="21.75" customHeight="1" thickBot="1" x14ac:dyDescent="0.3">
      <c r="A6" s="626" t="s">
        <v>187</v>
      </c>
      <c r="B6" s="211" t="s">
        <v>188</v>
      </c>
      <c r="C6" s="184"/>
      <c r="D6" s="211" t="s">
        <v>189</v>
      </c>
      <c r="E6" s="184"/>
      <c r="F6" s="211" t="s">
        <v>190</v>
      </c>
      <c r="G6" s="184"/>
      <c r="H6" s="211" t="s">
        <v>191</v>
      </c>
      <c r="I6" s="186"/>
      <c r="J6" s="619" t="s">
        <v>192</v>
      </c>
      <c r="K6" s="625"/>
      <c r="L6" s="210" t="s">
        <v>193</v>
      </c>
      <c r="M6" s="657"/>
      <c r="N6" s="657"/>
      <c r="O6" s="657"/>
    </row>
    <row r="7" spans="1:15" s="138" customFormat="1" ht="21.75" customHeight="1" thickBot="1" x14ac:dyDescent="0.3">
      <c r="A7" s="626"/>
      <c r="B7" s="212" t="s">
        <v>195</v>
      </c>
      <c r="C7" s="187"/>
      <c r="D7" s="211" t="s">
        <v>196</v>
      </c>
      <c r="E7" s="187"/>
      <c r="F7" s="211" t="s">
        <v>197</v>
      </c>
      <c r="G7" s="187"/>
      <c r="H7" s="211" t="s">
        <v>198</v>
      </c>
      <c r="I7" s="186"/>
      <c r="J7" s="619"/>
      <c r="K7" s="625"/>
      <c r="L7" s="210" t="s">
        <v>199</v>
      </c>
      <c r="M7" s="657" t="s">
        <v>194</v>
      </c>
      <c r="N7" s="657"/>
      <c r="O7" s="657"/>
    </row>
    <row r="8" spans="1:15" s="138" customFormat="1" ht="21.75" customHeight="1" thickBot="1" x14ac:dyDescent="0.3">
      <c r="A8" s="626"/>
      <c r="B8" s="211" t="s">
        <v>200</v>
      </c>
      <c r="C8" s="184"/>
      <c r="D8" s="211" t="s">
        <v>201</v>
      </c>
      <c r="E8" s="187"/>
      <c r="F8" s="211" t="s">
        <v>202</v>
      </c>
      <c r="G8" s="187" t="s">
        <v>194</v>
      </c>
      <c r="H8" s="211" t="s">
        <v>203</v>
      </c>
      <c r="I8" s="186"/>
      <c r="J8" s="619"/>
      <c r="K8" s="625"/>
      <c r="L8" s="210" t="s">
        <v>204</v>
      </c>
      <c r="M8" s="657"/>
      <c r="N8" s="657"/>
      <c r="O8" s="657"/>
    </row>
    <row r="9" spans="1:15" s="138" customFormat="1" ht="21.75" customHeight="1" x14ac:dyDescent="0.25">
      <c r="A9" s="139"/>
      <c r="B9" s="140"/>
      <c r="C9" s="140"/>
      <c r="D9" s="140"/>
      <c r="E9" s="140"/>
      <c r="F9" s="140"/>
      <c r="G9" s="140"/>
      <c r="H9" s="140"/>
      <c r="I9" s="140"/>
      <c r="J9" s="140"/>
      <c r="K9" s="140"/>
      <c r="L9" s="140"/>
      <c r="M9" s="141"/>
      <c r="N9" s="141"/>
      <c r="O9" s="141"/>
    </row>
    <row r="10" spans="1:15" ht="15" customHeight="1" thickBot="1" x14ac:dyDescent="0.3">
      <c r="A10" s="71"/>
      <c r="B10" s="72"/>
      <c r="C10" s="72"/>
      <c r="D10" s="74"/>
      <c r="E10" s="73"/>
      <c r="F10" s="73"/>
      <c r="G10" s="286"/>
      <c r="H10" s="286"/>
      <c r="I10" s="75"/>
      <c r="J10" s="75"/>
      <c r="K10" s="72"/>
      <c r="L10" s="72"/>
      <c r="M10" s="72"/>
      <c r="N10" s="72"/>
      <c r="O10" s="72"/>
    </row>
    <row r="11" spans="1:15" ht="15" customHeight="1" x14ac:dyDescent="0.25">
      <c r="A11" s="632" t="s">
        <v>205</v>
      </c>
      <c r="B11" s="682" t="s">
        <v>1375</v>
      </c>
      <c r="C11" s="683"/>
      <c r="D11" s="683"/>
      <c r="E11" s="683"/>
      <c r="F11" s="683"/>
      <c r="G11" s="683"/>
      <c r="H11" s="683"/>
      <c r="I11" s="683"/>
      <c r="J11" s="683"/>
      <c r="K11" s="684"/>
      <c r="L11" s="635" t="s">
        <v>844</v>
      </c>
      <c r="M11" s="646">
        <v>2024110010298</v>
      </c>
      <c r="N11" s="647"/>
      <c r="O11" s="648"/>
    </row>
    <row r="12" spans="1:15" ht="15" customHeight="1" x14ac:dyDescent="0.25">
      <c r="A12" s="633"/>
      <c r="B12" s="685"/>
      <c r="C12" s="686"/>
      <c r="D12" s="686"/>
      <c r="E12" s="686"/>
      <c r="F12" s="686"/>
      <c r="G12" s="686"/>
      <c r="H12" s="686"/>
      <c r="I12" s="686"/>
      <c r="J12" s="686"/>
      <c r="K12" s="687"/>
      <c r="L12" s="636"/>
      <c r="M12" s="649"/>
      <c r="N12" s="650"/>
      <c r="O12" s="651"/>
    </row>
    <row r="13" spans="1:15" ht="15" customHeight="1" thickBot="1" x14ac:dyDescent="0.3">
      <c r="A13" s="634"/>
      <c r="B13" s="688"/>
      <c r="C13" s="689"/>
      <c r="D13" s="689"/>
      <c r="E13" s="689"/>
      <c r="F13" s="689"/>
      <c r="G13" s="689"/>
      <c r="H13" s="689"/>
      <c r="I13" s="689"/>
      <c r="J13" s="689"/>
      <c r="K13" s="690"/>
      <c r="L13" s="637"/>
      <c r="M13" s="652"/>
      <c r="N13" s="653"/>
      <c r="O13" s="654"/>
    </row>
    <row r="14" spans="1:15" ht="9" customHeight="1" thickBot="1" x14ac:dyDescent="0.3">
      <c r="A14" s="76"/>
      <c r="B14" s="137"/>
      <c r="C14" s="77"/>
      <c r="D14" s="77"/>
      <c r="E14" s="77"/>
      <c r="F14" s="77"/>
      <c r="G14" s="78"/>
      <c r="H14" s="78"/>
      <c r="I14" s="78"/>
      <c r="J14" s="78"/>
      <c r="K14" s="78"/>
      <c r="L14" s="79"/>
      <c r="M14" s="79"/>
      <c r="N14" s="79"/>
      <c r="O14" s="79"/>
    </row>
    <row r="15" spans="1:15" s="80" customFormat="1" ht="37.5" customHeight="1" thickBot="1" x14ac:dyDescent="0.3">
      <c r="A15" s="115" t="s">
        <v>207</v>
      </c>
      <c r="B15" s="620" t="s">
        <v>267</v>
      </c>
      <c r="C15" s="620"/>
      <c r="D15" s="620"/>
      <c r="E15" s="620"/>
      <c r="F15" s="620"/>
      <c r="G15" s="626" t="s">
        <v>209</v>
      </c>
      <c r="H15" s="626"/>
      <c r="I15" s="621" t="s">
        <v>292</v>
      </c>
      <c r="J15" s="621"/>
      <c r="K15" s="621"/>
      <c r="L15" s="621"/>
      <c r="M15" s="621"/>
      <c r="N15" s="621"/>
      <c r="O15" s="62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20" t="s">
        <v>212</v>
      </c>
      <c r="C17" s="620"/>
      <c r="D17" s="620"/>
      <c r="E17" s="620"/>
      <c r="F17" s="115" t="s">
        <v>213</v>
      </c>
      <c r="G17" s="627" t="s">
        <v>214</v>
      </c>
      <c r="H17" s="627"/>
      <c r="I17" s="627"/>
      <c r="J17" s="115" t="s">
        <v>215</v>
      </c>
      <c r="K17" s="620" t="s">
        <v>269</v>
      </c>
      <c r="L17" s="620"/>
      <c r="M17" s="620"/>
      <c r="N17" s="620"/>
      <c r="O17" s="620"/>
    </row>
    <row r="18" spans="1:15" ht="9" customHeight="1" x14ac:dyDescent="0.25">
      <c r="A18" s="70"/>
      <c r="B18" s="67"/>
      <c r="C18" s="631"/>
      <c r="D18" s="631"/>
      <c r="E18" s="631"/>
      <c r="F18" s="631"/>
      <c r="G18" s="631"/>
      <c r="H18" s="631"/>
      <c r="I18" s="631"/>
      <c r="J18" s="631"/>
      <c r="K18" s="631"/>
      <c r="L18" s="631"/>
      <c r="M18" s="631"/>
      <c r="N18" s="631"/>
      <c r="O18" s="631"/>
    </row>
    <row r="20" spans="1:15" ht="16.5" customHeight="1" thickBot="1" x14ac:dyDescent="0.3">
      <c r="A20" s="135"/>
      <c r="B20" s="136"/>
      <c r="C20" s="136"/>
      <c r="D20" s="136"/>
      <c r="E20" s="136"/>
      <c r="F20" s="136"/>
      <c r="G20" s="136"/>
      <c r="H20" s="136"/>
      <c r="I20" s="136"/>
      <c r="J20" s="136"/>
      <c r="K20" s="136"/>
      <c r="L20" s="136"/>
      <c r="M20" s="136"/>
      <c r="N20" s="136"/>
      <c r="O20" s="136"/>
    </row>
    <row r="21" spans="1:15" ht="32.1" customHeight="1" thickBot="1" x14ac:dyDescent="0.3">
      <c r="A21" s="617" t="s">
        <v>217</v>
      </c>
      <c r="B21" s="618"/>
      <c r="C21" s="618"/>
      <c r="D21" s="618"/>
      <c r="E21" s="618"/>
      <c r="F21" s="618"/>
      <c r="G21" s="618"/>
      <c r="H21" s="618"/>
      <c r="I21" s="618"/>
      <c r="J21" s="618"/>
      <c r="K21" s="618"/>
      <c r="L21" s="618"/>
      <c r="M21" s="618"/>
      <c r="N21" s="618"/>
      <c r="O21" s="619"/>
    </row>
    <row r="22" spans="1:15" ht="32.1" customHeight="1" thickBot="1" x14ac:dyDescent="0.3">
      <c r="A22" s="617" t="s">
        <v>218</v>
      </c>
      <c r="B22" s="618"/>
      <c r="C22" s="618"/>
      <c r="D22" s="618"/>
      <c r="E22" s="618"/>
      <c r="F22" s="618"/>
      <c r="G22" s="618"/>
      <c r="H22" s="618"/>
      <c r="I22" s="618"/>
      <c r="J22" s="618"/>
      <c r="K22" s="618"/>
      <c r="L22" s="618"/>
      <c r="M22" s="618"/>
      <c r="N22" s="618"/>
      <c r="O22" s="61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1205012000</v>
      </c>
      <c r="C24" s="86"/>
      <c r="D24" s="86"/>
      <c r="E24" s="86"/>
      <c r="F24" s="86"/>
      <c r="G24" s="86"/>
      <c r="H24" s="83"/>
      <c r="I24" s="83">
        <v>164500000</v>
      </c>
      <c r="J24" s="83"/>
      <c r="K24" s="83">
        <v>-575600</v>
      </c>
      <c r="L24" s="83"/>
      <c r="M24" s="83"/>
      <c r="N24" s="389">
        <f>SUM(B24:M24)</f>
        <v>1368936400</v>
      </c>
      <c r="O24" s="84"/>
    </row>
    <row r="25" spans="1:15" ht="32.1" customHeight="1" x14ac:dyDescent="0.25">
      <c r="A25" s="85" t="s">
        <v>222</v>
      </c>
      <c r="B25" s="86">
        <v>235890000</v>
      </c>
      <c r="C25" s="86">
        <v>780410000</v>
      </c>
      <c r="D25" s="86">
        <v>188712000</v>
      </c>
      <c r="E25" s="86"/>
      <c r="F25" s="86"/>
      <c r="G25" s="86">
        <v>0</v>
      </c>
      <c r="H25" s="86"/>
      <c r="I25" s="86"/>
      <c r="J25" s="86"/>
      <c r="K25" s="86">
        <v>127405132</v>
      </c>
      <c r="L25" s="86">
        <v>35296135</v>
      </c>
      <c r="M25" s="86"/>
      <c r="N25" s="86">
        <f t="shared" ref="N25:N29" si="0">SUM(B25:M25)</f>
        <v>1367713267</v>
      </c>
      <c r="O25" s="114">
        <f>+(B25+C25+D25+E25+F25+G25+H25+I25+J25+K25+L25+M25)/N24</f>
        <v>0.99910650852735017</v>
      </c>
    </row>
    <row r="26" spans="1:15" ht="32.1" customHeight="1" x14ac:dyDescent="0.25">
      <c r="A26" s="85" t="s">
        <v>223</v>
      </c>
      <c r="B26" s="86"/>
      <c r="C26" s="86"/>
      <c r="D26" s="86">
        <v>49124601</v>
      </c>
      <c r="E26" s="402">
        <v>122073799</v>
      </c>
      <c r="F26" s="86">
        <v>133082000</v>
      </c>
      <c r="G26" s="86">
        <v>133082000</v>
      </c>
      <c r="H26" s="86">
        <v>133082000</v>
      </c>
      <c r="I26" s="86">
        <v>131858867</v>
      </c>
      <c r="J26" s="86">
        <v>133082000</v>
      </c>
      <c r="K26" s="86">
        <v>127840000</v>
      </c>
      <c r="L26" s="86">
        <v>137974533</v>
      </c>
      <c r="M26" s="86"/>
      <c r="N26" s="86">
        <f t="shared" si="0"/>
        <v>1101199800</v>
      </c>
      <c r="O26" s="114"/>
    </row>
    <row r="27" spans="1:15" ht="32.1" customHeight="1" x14ac:dyDescent="0.25">
      <c r="A27" s="85" t="s">
        <v>224</v>
      </c>
      <c r="B27" s="86">
        <v>0</v>
      </c>
      <c r="C27" s="86">
        <v>0</v>
      </c>
      <c r="D27" s="86">
        <v>0</v>
      </c>
      <c r="E27" s="86">
        <v>0</v>
      </c>
      <c r="F27" s="86">
        <v>0</v>
      </c>
      <c r="G27" s="86">
        <v>0</v>
      </c>
      <c r="H27" s="86">
        <v>0</v>
      </c>
      <c r="I27" s="86">
        <v>0</v>
      </c>
      <c r="J27" s="86">
        <v>0</v>
      </c>
      <c r="K27" s="86">
        <v>0</v>
      </c>
      <c r="L27" s="86">
        <v>0</v>
      </c>
      <c r="M27" s="294">
        <v>0</v>
      </c>
      <c r="N27" s="86">
        <f t="shared" si="0"/>
        <v>0</v>
      </c>
      <c r="O27" s="295"/>
    </row>
    <row r="28" spans="1:15" ht="32.1" customHeight="1" x14ac:dyDescent="0.25">
      <c r="A28" s="85" t="s">
        <v>225</v>
      </c>
      <c r="B28" s="86">
        <v>0</v>
      </c>
      <c r="C28" s="86"/>
      <c r="D28" s="86"/>
      <c r="E28" s="86"/>
      <c r="F28" s="86"/>
      <c r="G28" s="86"/>
      <c r="H28" s="86"/>
      <c r="I28" s="86"/>
      <c r="J28" s="86"/>
      <c r="K28" s="86"/>
      <c r="L28" s="86"/>
      <c r="M28" s="86"/>
      <c r="N28" s="86">
        <f t="shared" si="0"/>
        <v>0</v>
      </c>
      <c r="O28" s="87"/>
    </row>
    <row r="29" spans="1:15" ht="32.1" customHeight="1" thickBot="1" x14ac:dyDescent="0.3">
      <c r="A29" s="88" t="s">
        <v>226</v>
      </c>
      <c r="B29" s="89">
        <v>0</v>
      </c>
      <c r="C29" s="89"/>
      <c r="D29" s="89"/>
      <c r="E29" s="89"/>
      <c r="F29" s="89"/>
      <c r="G29" s="89"/>
      <c r="H29" s="89"/>
      <c r="I29" s="89"/>
      <c r="J29" s="89"/>
      <c r="K29" s="89"/>
      <c r="L29" s="89"/>
      <c r="M29" s="89"/>
      <c r="N29" s="89">
        <f t="shared" si="0"/>
        <v>0</v>
      </c>
      <c r="O29" s="92"/>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593" t="s">
        <v>227</v>
      </c>
      <c r="B33" s="594"/>
      <c r="C33" s="594"/>
      <c r="D33" s="594"/>
      <c r="E33" s="594"/>
      <c r="F33" s="594"/>
      <c r="G33" s="594"/>
      <c r="H33" s="594"/>
      <c r="I33" s="595"/>
      <c r="J33" s="95"/>
      <c r="K33" s="453"/>
    </row>
    <row r="34" spans="1:11" ht="50.25" customHeight="1" thickBot="1" x14ac:dyDescent="0.3">
      <c r="A34" s="101" t="s">
        <v>228</v>
      </c>
      <c r="B34" s="596" t="str">
        <f>+B11</f>
        <v>Brindar 80.000 atenciones  y seguimientos socio-jurídicos a las mujeres víctimas de violencias que ingresan a las instituciones prestadoras de salud públicas -IPS- y fortalecer las capacidades técnicas del sector salud</v>
      </c>
      <c r="C34" s="597"/>
      <c r="D34" s="597"/>
      <c r="E34" s="597"/>
      <c r="F34" s="597"/>
      <c r="G34" s="597"/>
      <c r="H34" s="597"/>
      <c r="I34" s="598"/>
      <c r="J34" s="93"/>
    </row>
    <row r="35" spans="1:11" ht="18.75" customHeight="1" thickBot="1" x14ac:dyDescent="0.3">
      <c r="A35" s="591" t="s">
        <v>229</v>
      </c>
      <c r="B35" s="143">
        <v>2024</v>
      </c>
      <c r="C35" s="143">
        <v>2025</v>
      </c>
      <c r="D35" s="143">
        <v>2026</v>
      </c>
      <c r="E35" s="143">
        <v>2027</v>
      </c>
      <c r="F35" s="143" t="s">
        <v>230</v>
      </c>
      <c r="G35" s="604" t="s">
        <v>231</v>
      </c>
      <c r="H35" s="604" t="s">
        <v>21</v>
      </c>
      <c r="I35" s="604"/>
      <c r="J35" s="93"/>
    </row>
    <row r="36" spans="1:11" ht="50.25" customHeight="1" thickBot="1" x14ac:dyDescent="0.3">
      <c r="A36" s="592"/>
      <c r="B36" s="335">
        <v>10327</v>
      </c>
      <c r="C36" s="442">
        <v>24000</v>
      </c>
      <c r="D36" s="335">
        <v>24000</v>
      </c>
      <c r="E36" s="442">
        <v>21673</v>
      </c>
      <c r="F36" s="336">
        <f>SUM(B36:E36)</f>
        <v>80000</v>
      </c>
      <c r="G36" s="604"/>
      <c r="H36" s="604"/>
      <c r="I36" s="604"/>
      <c r="J36" s="93"/>
    </row>
    <row r="37" spans="1:11" ht="52.5" customHeight="1" thickBot="1" x14ac:dyDescent="0.3">
      <c r="A37" s="102" t="s">
        <v>232</v>
      </c>
      <c r="B37" s="599">
        <v>0.1</v>
      </c>
      <c r="C37" s="600"/>
      <c r="D37" s="601" t="s">
        <v>233</v>
      </c>
      <c r="E37" s="602"/>
      <c r="F37" s="602"/>
      <c r="G37" s="602"/>
      <c r="H37" s="602"/>
      <c r="I37" s="603"/>
    </row>
    <row r="38" spans="1:11" s="94" customFormat="1" ht="48" customHeight="1" thickBot="1" x14ac:dyDescent="0.3">
      <c r="A38" s="591" t="s">
        <v>234</v>
      </c>
      <c r="B38" s="102" t="s">
        <v>235</v>
      </c>
      <c r="C38" s="101" t="s">
        <v>236</v>
      </c>
      <c r="D38" s="578" t="s">
        <v>237</v>
      </c>
      <c r="E38" s="579"/>
      <c r="F38" s="578" t="s">
        <v>238</v>
      </c>
      <c r="G38" s="579"/>
      <c r="H38" s="103" t="s">
        <v>239</v>
      </c>
      <c r="I38" s="105" t="s">
        <v>240</v>
      </c>
    </row>
    <row r="39" spans="1:11" ht="120.75" customHeight="1" thickBot="1" x14ac:dyDescent="0.3">
      <c r="A39" s="592"/>
      <c r="B39" s="446">
        <v>0</v>
      </c>
      <c r="C39" s="98">
        <v>0</v>
      </c>
      <c r="D39" s="736" t="s">
        <v>617</v>
      </c>
      <c r="E39" s="697"/>
      <c r="F39" s="696" t="s">
        <v>617</v>
      </c>
      <c r="G39" s="697"/>
      <c r="H39" s="146" t="s">
        <v>617</v>
      </c>
      <c r="I39" s="209" t="s">
        <v>617</v>
      </c>
    </row>
    <row r="40" spans="1:11" s="94" customFormat="1" ht="54" customHeight="1" thickBot="1" x14ac:dyDescent="0.3">
      <c r="A40" s="591" t="s">
        <v>241</v>
      </c>
      <c r="B40" s="444" t="s">
        <v>235</v>
      </c>
      <c r="C40" s="103" t="s">
        <v>236</v>
      </c>
      <c r="D40" s="578" t="s">
        <v>237</v>
      </c>
      <c r="E40" s="579"/>
      <c r="F40" s="578" t="s">
        <v>238</v>
      </c>
      <c r="G40" s="579"/>
      <c r="H40" s="103" t="s">
        <v>239</v>
      </c>
      <c r="I40" s="105" t="s">
        <v>240</v>
      </c>
    </row>
    <row r="41" spans="1:11" ht="246" customHeight="1" thickBot="1" x14ac:dyDescent="0.3">
      <c r="A41" s="592"/>
      <c r="B41" s="446">
        <v>500</v>
      </c>
      <c r="C41" s="98">
        <v>505</v>
      </c>
      <c r="D41" s="716" t="s">
        <v>1194</v>
      </c>
      <c r="E41" s="717"/>
      <c r="F41" s="716" t="s">
        <v>1195</v>
      </c>
      <c r="G41" s="717"/>
      <c r="H41" s="359" t="s">
        <v>626</v>
      </c>
      <c r="I41" s="360" t="s">
        <v>693</v>
      </c>
    </row>
    <row r="42" spans="1:11" s="94" customFormat="1" ht="35.1" customHeight="1" thickBot="1" x14ac:dyDescent="0.3">
      <c r="A42" s="591" t="s">
        <v>242</v>
      </c>
      <c r="B42" s="444" t="s">
        <v>235</v>
      </c>
      <c r="C42" s="103" t="s">
        <v>236</v>
      </c>
      <c r="D42" s="578" t="s">
        <v>237</v>
      </c>
      <c r="E42" s="579"/>
      <c r="F42" s="578" t="s">
        <v>238</v>
      </c>
      <c r="G42" s="579"/>
      <c r="H42" s="103" t="s">
        <v>239</v>
      </c>
      <c r="I42" s="105" t="s">
        <v>240</v>
      </c>
    </row>
    <row r="43" spans="1:11" ht="274.5" customHeight="1" thickBot="1" x14ac:dyDescent="0.3">
      <c r="A43" s="592"/>
      <c r="B43" s="450">
        <v>2000</v>
      </c>
      <c r="C43" s="98">
        <v>1909</v>
      </c>
      <c r="D43" s="696" t="s">
        <v>1197</v>
      </c>
      <c r="E43" s="697"/>
      <c r="F43" s="696" t="s">
        <v>1196</v>
      </c>
      <c r="G43" s="697"/>
      <c r="H43" s="359" t="s">
        <v>626</v>
      </c>
      <c r="I43" s="209" t="s">
        <v>693</v>
      </c>
    </row>
    <row r="44" spans="1:11" s="94" customFormat="1" ht="35.1" customHeight="1" thickBot="1" x14ac:dyDescent="0.3">
      <c r="A44" s="591" t="s">
        <v>243</v>
      </c>
      <c r="B44" s="444" t="s">
        <v>235</v>
      </c>
      <c r="C44" s="104" t="s">
        <v>236</v>
      </c>
      <c r="D44" s="578" t="s">
        <v>237</v>
      </c>
      <c r="E44" s="579"/>
      <c r="F44" s="578" t="s">
        <v>238</v>
      </c>
      <c r="G44" s="579"/>
      <c r="H44" s="103" t="s">
        <v>239</v>
      </c>
      <c r="I44" s="103" t="s">
        <v>240</v>
      </c>
    </row>
    <row r="45" spans="1:11" ht="387" customHeight="1" thickBot="1" x14ac:dyDescent="0.3">
      <c r="A45" s="592"/>
      <c r="B45" s="446">
        <v>2300</v>
      </c>
      <c r="C45" s="399">
        <v>2330</v>
      </c>
      <c r="D45" s="693" t="s">
        <v>1198</v>
      </c>
      <c r="E45" s="737"/>
      <c r="F45" s="693" t="s">
        <v>1199</v>
      </c>
      <c r="G45" s="737"/>
      <c r="H45" s="429" t="s">
        <v>626</v>
      </c>
      <c r="I45" s="430" t="s">
        <v>860</v>
      </c>
    </row>
    <row r="46" spans="1:11" s="94" customFormat="1" ht="35.1" customHeight="1" thickBot="1" x14ac:dyDescent="0.3">
      <c r="A46" s="591" t="s">
        <v>244</v>
      </c>
      <c r="B46" s="444" t="s">
        <v>235</v>
      </c>
      <c r="C46" s="103" t="s">
        <v>236</v>
      </c>
      <c r="D46" s="578" t="s">
        <v>237</v>
      </c>
      <c r="E46" s="579"/>
      <c r="F46" s="578" t="s">
        <v>238</v>
      </c>
      <c r="G46" s="579"/>
      <c r="H46" s="103" t="s">
        <v>239</v>
      </c>
      <c r="I46" s="105" t="s">
        <v>240</v>
      </c>
    </row>
    <row r="47" spans="1:11" ht="260.25" customHeight="1" thickBot="1" x14ac:dyDescent="0.3">
      <c r="A47" s="592"/>
      <c r="B47" s="446">
        <v>2400</v>
      </c>
      <c r="C47" s="98">
        <v>2655</v>
      </c>
      <c r="D47" s="696" t="s">
        <v>1201</v>
      </c>
      <c r="E47" s="697"/>
      <c r="F47" s="696" t="s">
        <v>1200</v>
      </c>
      <c r="G47" s="738"/>
      <c r="H47" s="429" t="s">
        <v>626</v>
      </c>
      <c r="I47" s="430" t="s">
        <v>860</v>
      </c>
    </row>
    <row r="48" spans="1:11" s="94" customFormat="1" ht="35.1" customHeight="1" thickBot="1" x14ac:dyDescent="0.3">
      <c r="A48" s="591" t="s">
        <v>245</v>
      </c>
      <c r="B48" s="444" t="s">
        <v>235</v>
      </c>
      <c r="C48" s="103" t="s">
        <v>236</v>
      </c>
      <c r="D48" s="578" t="s">
        <v>237</v>
      </c>
      <c r="E48" s="579"/>
      <c r="F48" s="578" t="s">
        <v>238</v>
      </c>
      <c r="G48" s="579"/>
      <c r="H48" s="103" t="s">
        <v>239</v>
      </c>
      <c r="I48" s="105" t="s">
        <v>240</v>
      </c>
    </row>
    <row r="49" spans="1:9" ht="280.5" customHeight="1" thickBot="1" x14ac:dyDescent="0.3">
      <c r="A49" s="592"/>
      <c r="B49" s="446">
        <v>2400</v>
      </c>
      <c r="C49" s="148">
        <v>2549</v>
      </c>
      <c r="D49" s="696" t="s">
        <v>1203</v>
      </c>
      <c r="E49" s="697"/>
      <c r="F49" s="696" t="s">
        <v>1202</v>
      </c>
      <c r="G49" s="738"/>
      <c r="H49" s="429" t="s">
        <v>626</v>
      </c>
      <c r="I49" s="430" t="s">
        <v>860</v>
      </c>
    </row>
    <row r="50" spans="1:9" ht="35.1" customHeight="1" thickBot="1" x14ac:dyDescent="0.3">
      <c r="A50" s="591" t="s">
        <v>246</v>
      </c>
      <c r="B50" s="444" t="s">
        <v>235</v>
      </c>
      <c r="C50" s="101" t="s">
        <v>236</v>
      </c>
      <c r="D50" s="578" t="s">
        <v>237</v>
      </c>
      <c r="E50" s="579"/>
      <c r="F50" s="578" t="s">
        <v>238</v>
      </c>
      <c r="G50" s="579"/>
      <c r="H50" s="103" t="s">
        <v>239</v>
      </c>
      <c r="I50" s="105" t="s">
        <v>240</v>
      </c>
    </row>
    <row r="51" spans="1:9" ht="242.45" customHeight="1" thickBot="1" x14ac:dyDescent="0.3">
      <c r="A51" s="592"/>
      <c r="B51" s="445">
        <v>2400</v>
      </c>
      <c r="C51" s="100">
        <v>2743</v>
      </c>
      <c r="D51" s="696" t="s">
        <v>1191</v>
      </c>
      <c r="E51" s="739"/>
      <c r="F51" s="696" t="s">
        <v>1192</v>
      </c>
      <c r="G51" s="738"/>
      <c r="H51" s="429" t="s">
        <v>626</v>
      </c>
      <c r="I51" s="430" t="s">
        <v>860</v>
      </c>
    </row>
    <row r="52" spans="1:9" ht="35.1" customHeight="1" thickBot="1" x14ac:dyDescent="0.3">
      <c r="A52" s="591" t="s">
        <v>247</v>
      </c>
      <c r="B52" s="447" t="s">
        <v>235</v>
      </c>
      <c r="C52" s="101" t="s">
        <v>236</v>
      </c>
      <c r="D52" s="578" t="s">
        <v>237</v>
      </c>
      <c r="E52" s="579"/>
      <c r="F52" s="578" t="s">
        <v>238</v>
      </c>
      <c r="G52" s="579"/>
      <c r="H52" s="103" t="s">
        <v>239</v>
      </c>
      <c r="I52" s="105" t="s">
        <v>240</v>
      </c>
    </row>
    <row r="53" spans="1:9" ht="232.35" customHeight="1" thickBot="1" x14ac:dyDescent="0.3">
      <c r="A53" s="592"/>
      <c r="B53" s="445">
        <v>2500</v>
      </c>
      <c r="C53" s="100">
        <v>2578</v>
      </c>
      <c r="D53" s="696" t="s">
        <v>1190</v>
      </c>
      <c r="E53" s="740"/>
      <c r="F53" s="696" t="s">
        <v>1193</v>
      </c>
      <c r="G53" s="738"/>
      <c r="H53" s="429" t="s">
        <v>626</v>
      </c>
      <c r="I53" s="430" t="s">
        <v>860</v>
      </c>
    </row>
    <row r="54" spans="1:9" ht="35.1" customHeight="1" thickBot="1" x14ac:dyDescent="0.3">
      <c r="A54" s="591" t="s">
        <v>248</v>
      </c>
      <c r="B54" s="447" t="s">
        <v>235</v>
      </c>
      <c r="C54" s="101" t="s">
        <v>236</v>
      </c>
      <c r="D54" s="578" t="s">
        <v>237</v>
      </c>
      <c r="E54" s="579"/>
      <c r="F54" s="578" t="s">
        <v>238</v>
      </c>
      <c r="G54" s="579"/>
      <c r="H54" s="103" t="s">
        <v>239</v>
      </c>
      <c r="I54" s="105" t="s">
        <v>240</v>
      </c>
    </row>
    <row r="55" spans="1:9" ht="225" customHeight="1" thickBot="1" x14ac:dyDescent="0.3">
      <c r="A55" s="592"/>
      <c r="B55" s="445">
        <v>2500</v>
      </c>
      <c r="C55" s="100">
        <v>2493</v>
      </c>
      <c r="D55" s="696" t="s">
        <v>1291</v>
      </c>
      <c r="E55" s="697"/>
      <c r="F55" s="696" t="s">
        <v>1292</v>
      </c>
      <c r="G55" s="738"/>
      <c r="H55" s="429" t="s">
        <v>626</v>
      </c>
      <c r="I55" s="430" t="s">
        <v>860</v>
      </c>
    </row>
    <row r="56" spans="1:9" ht="35.1" customHeight="1" thickBot="1" x14ac:dyDescent="0.3">
      <c r="A56" s="591" t="s">
        <v>249</v>
      </c>
      <c r="B56" s="447" t="s">
        <v>235</v>
      </c>
      <c r="C56" s="101" t="s">
        <v>236</v>
      </c>
      <c r="D56" s="578" t="s">
        <v>237</v>
      </c>
      <c r="E56" s="579"/>
      <c r="F56" s="578" t="s">
        <v>238</v>
      </c>
      <c r="G56" s="579"/>
      <c r="H56" s="103" t="s">
        <v>239</v>
      </c>
      <c r="I56" s="105" t="s">
        <v>240</v>
      </c>
    </row>
    <row r="57" spans="1:9" ht="248.25" customHeight="1" thickBot="1" x14ac:dyDescent="0.3">
      <c r="A57" s="592"/>
      <c r="B57" s="445">
        <v>2500</v>
      </c>
      <c r="C57" s="100">
        <v>2667</v>
      </c>
      <c r="D57" s="696" t="s">
        <v>1407</v>
      </c>
      <c r="E57" s="697"/>
      <c r="F57" s="696" t="s">
        <v>1408</v>
      </c>
      <c r="G57" s="738"/>
      <c r="H57" s="451" t="s">
        <v>626</v>
      </c>
      <c r="I57" s="421" t="s">
        <v>860</v>
      </c>
    </row>
    <row r="58" spans="1:9" ht="35.1" customHeight="1" thickBot="1" x14ac:dyDescent="0.3">
      <c r="A58" s="591" t="s">
        <v>250</v>
      </c>
      <c r="B58" s="447" t="s">
        <v>235</v>
      </c>
      <c r="C58" s="101" t="s">
        <v>236</v>
      </c>
      <c r="D58" s="578" t="s">
        <v>237</v>
      </c>
      <c r="E58" s="579"/>
      <c r="F58" s="578" t="s">
        <v>238</v>
      </c>
      <c r="G58" s="579"/>
      <c r="H58" s="103" t="s">
        <v>239</v>
      </c>
      <c r="I58" s="105" t="s">
        <v>240</v>
      </c>
    </row>
    <row r="59" spans="1:9" ht="245.25" customHeight="1" thickBot="1" x14ac:dyDescent="0.3">
      <c r="A59" s="592"/>
      <c r="B59" s="445">
        <v>2500</v>
      </c>
      <c r="C59" s="100">
        <v>2639</v>
      </c>
      <c r="D59" s="696" t="s">
        <v>1489</v>
      </c>
      <c r="E59" s="697"/>
      <c r="F59" s="741" t="s">
        <v>1490</v>
      </c>
      <c r="G59" s="740"/>
      <c r="H59" s="451" t="s">
        <v>626</v>
      </c>
      <c r="I59" s="421" t="s">
        <v>860</v>
      </c>
    </row>
    <row r="60" spans="1:9" ht="35.1" customHeight="1" thickBot="1" x14ac:dyDescent="0.3">
      <c r="A60" s="591" t="s">
        <v>251</v>
      </c>
      <c r="B60" s="447" t="s">
        <v>235</v>
      </c>
      <c r="C60" s="101" t="s">
        <v>236</v>
      </c>
      <c r="D60" s="578" t="s">
        <v>237</v>
      </c>
      <c r="E60" s="579"/>
      <c r="F60" s="578" t="s">
        <v>238</v>
      </c>
      <c r="G60" s="579"/>
      <c r="H60" s="103" t="s">
        <v>239</v>
      </c>
      <c r="I60" s="105" t="s">
        <v>240</v>
      </c>
    </row>
    <row r="61" spans="1:9" ht="120.75" customHeight="1" thickBot="1" x14ac:dyDescent="0.3">
      <c r="A61" s="592"/>
      <c r="B61" s="445">
        <v>2000</v>
      </c>
      <c r="C61" s="100"/>
      <c r="D61" s="582"/>
      <c r="E61" s="583"/>
      <c r="F61" s="582"/>
      <c r="G61" s="583"/>
      <c r="H61" s="96"/>
      <c r="I61" s="96"/>
    </row>
    <row r="64" spans="1:9" s="93" customFormat="1" ht="30" customHeight="1" x14ac:dyDescent="0.25">
      <c r="A64" s="66"/>
      <c r="B64" s="66"/>
      <c r="C64" s="66"/>
      <c r="D64" s="66"/>
      <c r="E64" s="66"/>
      <c r="F64" s="66"/>
      <c r="G64" s="66"/>
      <c r="H64" s="66"/>
      <c r="I64" s="66"/>
    </row>
    <row r="65" spans="1:9" ht="34.5" customHeight="1" x14ac:dyDescent="0.25">
      <c r="A65" s="759" t="s">
        <v>252</v>
      </c>
      <c r="B65" s="760"/>
      <c r="C65" s="760"/>
      <c r="D65" s="760"/>
      <c r="E65" s="760"/>
      <c r="F65" s="760"/>
      <c r="G65" s="760"/>
      <c r="H65" s="760"/>
      <c r="I65" s="760"/>
    </row>
    <row r="66" spans="1:9" ht="112.5" customHeight="1" x14ac:dyDescent="0.25">
      <c r="A66" s="106" t="s">
        <v>253</v>
      </c>
      <c r="B66" s="726" t="s">
        <v>293</v>
      </c>
      <c r="C66" s="727"/>
      <c r="D66" s="584" t="s">
        <v>294</v>
      </c>
      <c r="E66" s="585"/>
      <c r="F66" s="584"/>
      <c r="G66" s="585"/>
      <c r="H66" s="584"/>
      <c r="I66" s="585"/>
    </row>
    <row r="67" spans="1:9" ht="40.5" customHeight="1" x14ac:dyDescent="0.25">
      <c r="A67" s="106" t="s">
        <v>257</v>
      </c>
      <c r="B67" s="742">
        <v>0.05</v>
      </c>
      <c r="C67" s="669"/>
      <c r="D67" s="742">
        <v>0.05</v>
      </c>
      <c r="E67" s="669"/>
      <c r="F67" s="662"/>
      <c r="G67" s="663"/>
      <c r="H67" s="662"/>
      <c r="I67" s="663"/>
    </row>
    <row r="68" spans="1:9" ht="30" hidden="1" customHeight="1" x14ac:dyDescent="0.25">
      <c r="A68" s="655" t="s">
        <v>188</v>
      </c>
      <c r="B68" s="150" t="s">
        <v>99</v>
      </c>
      <c r="C68" s="150" t="s">
        <v>236</v>
      </c>
      <c r="D68" s="150" t="s">
        <v>99</v>
      </c>
      <c r="E68" s="150" t="s">
        <v>236</v>
      </c>
      <c r="F68" s="150" t="s">
        <v>99</v>
      </c>
      <c r="G68" s="150" t="s">
        <v>236</v>
      </c>
      <c r="H68" s="150" t="s">
        <v>99</v>
      </c>
      <c r="I68" s="150" t="s">
        <v>236</v>
      </c>
    </row>
    <row r="69" spans="1:9" ht="30" hidden="1" customHeight="1" x14ac:dyDescent="0.25">
      <c r="A69" s="656"/>
      <c r="B69" s="108">
        <v>0</v>
      </c>
      <c r="C69" s="108">
        <v>0</v>
      </c>
      <c r="D69" s="108">
        <v>0</v>
      </c>
      <c r="E69" s="108">
        <v>0</v>
      </c>
      <c r="F69" s="108"/>
      <c r="G69" s="109"/>
      <c r="H69" s="108"/>
      <c r="I69" s="109"/>
    </row>
    <row r="70" spans="1:9" ht="80.25" hidden="1" customHeight="1" x14ac:dyDescent="0.25">
      <c r="A70" s="106" t="s">
        <v>258</v>
      </c>
      <c r="B70" s="722" t="s">
        <v>617</v>
      </c>
      <c r="C70" s="723"/>
      <c r="D70" s="722" t="s">
        <v>617</v>
      </c>
      <c r="E70" s="723"/>
      <c r="F70" s="754"/>
      <c r="G70" s="755"/>
      <c r="H70" s="754"/>
      <c r="I70" s="755"/>
    </row>
    <row r="71" spans="1:9" ht="80.25" hidden="1" customHeight="1" x14ac:dyDescent="0.25">
      <c r="A71" s="106" t="s">
        <v>259</v>
      </c>
      <c r="B71" s="722" t="s">
        <v>617</v>
      </c>
      <c r="C71" s="723"/>
      <c r="D71" s="722" t="s">
        <v>617</v>
      </c>
      <c r="E71" s="723"/>
      <c r="F71" s="570"/>
      <c r="G71" s="569"/>
      <c r="H71" s="570"/>
      <c r="I71" s="569"/>
    </row>
    <row r="72" spans="1:9" ht="30.75" hidden="1" customHeight="1" x14ac:dyDescent="0.25">
      <c r="A72" s="655" t="s">
        <v>189</v>
      </c>
      <c r="B72" s="150" t="s">
        <v>99</v>
      </c>
      <c r="C72" s="150" t="s">
        <v>236</v>
      </c>
      <c r="D72" s="150" t="s">
        <v>99</v>
      </c>
      <c r="E72" s="150" t="s">
        <v>236</v>
      </c>
      <c r="F72" s="150" t="s">
        <v>99</v>
      </c>
      <c r="G72" s="150" t="s">
        <v>236</v>
      </c>
      <c r="H72" s="150" t="s">
        <v>99</v>
      </c>
      <c r="I72" s="150" t="s">
        <v>236</v>
      </c>
    </row>
    <row r="73" spans="1:9" ht="30.75" hidden="1" customHeight="1" x14ac:dyDescent="0.25">
      <c r="A73" s="656"/>
      <c r="B73" s="108">
        <v>7.0000000000000007E-2</v>
      </c>
      <c r="C73" s="109">
        <v>7.0000000000000007E-2</v>
      </c>
      <c r="D73" s="108">
        <v>7.0000000000000007E-2</v>
      </c>
      <c r="E73" s="109">
        <v>7.0000000000000007E-2</v>
      </c>
      <c r="F73" s="108"/>
      <c r="G73" s="109"/>
      <c r="H73" s="108"/>
      <c r="I73" s="109"/>
    </row>
    <row r="74" spans="1:9" ht="288" hidden="1" customHeight="1" x14ac:dyDescent="0.25">
      <c r="A74" s="106" t="s">
        <v>258</v>
      </c>
      <c r="B74" s="563" t="s">
        <v>1204</v>
      </c>
      <c r="C74" s="564"/>
      <c r="D74" s="563" t="s">
        <v>694</v>
      </c>
      <c r="E74" s="564"/>
      <c r="F74" s="754"/>
      <c r="G74" s="755"/>
      <c r="H74" s="754"/>
      <c r="I74" s="755"/>
    </row>
    <row r="75" spans="1:9" ht="80.25" hidden="1" customHeight="1" x14ac:dyDescent="0.25">
      <c r="A75" s="106" t="s">
        <v>259</v>
      </c>
      <c r="B75" s="568" t="s">
        <v>695</v>
      </c>
      <c r="C75" s="569"/>
      <c r="D75" s="568" t="s">
        <v>696</v>
      </c>
      <c r="E75" s="569"/>
      <c r="F75" s="570"/>
      <c r="G75" s="569"/>
      <c r="H75" s="570"/>
      <c r="I75" s="569"/>
    </row>
    <row r="76" spans="1:9" ht="30.75" hidden="1" customHeight="1" x14ac:dyDescent="0.25">
      <c r="A76" s="655" t="s">
        <v>190</v>
      </c>
      <c r="B76" s="150" t="s">
        <v>99</v>
      </c>
      <c r="C76" s="150" t="s">
        <v>236</v>
      </c>
      <c r="D76" s="150" t="s">
        <v>99</v>
      </c>
      <c r="E76" s="150" t="s">
        <v>236</v>
      </c>
      <c r="F76" s="150" t="s">
        <v>99</v>
      </c>
      <c r="G76" s="150" t="s">
        <v>236</v>
      </c>
      <c r="H76" s="150" t="s">
        <v>99</v>
      </c>
      <c r="I76" s="150" t="s">
        <v>236</v>
      </c>
    </row>
    <row r="77" spans="1:9" ht="30.75" hidden="1" customHeight="1" x14ac:dyDescent="0.25">
      <c r="A77" s="656"/>
      <c r="B77" s="108">
        <v>0.1</v>
      </c>
      <c r="C77" s="109">
        <v>0.1</v>
      </c>
      <c r="D77" s="108">
        <v>0.1</v>
      </c>
      <c r="E77" s="109">
        <v>0.1</v>
      </c>
      <c r="F77" s="108"/>
      <c r="G77" s="109"/>
      <c r="H77" s="108"/>
      <c r="I77" s="109"/>
    </row>
    <row r="78" spans="1:9" ht="291.75" hidden="1" customHeight="1" x14ac:dyDescent="0.25">
      <c r="A78" s="106" t="s">
        <v>258</v>
      </c>
      <c r="B78" s="572" t="s">
        <v>1205</v>
      </c>
      <c r="C78" s="573"/>
      <c r="D78" s="572" t="s">
        <v>747</v>
      </c>
      <c r="E78" s="573"/>
      <c r="F78" s="754"/>
      <c r="G78" s="755"/>
      <c r="H78" s="754"/>
      <c r="I78" s="755"/>
    </row>
    <row r="79" spans="1:9" ht="80.25" hidden="1" customHeight="1" x14ac:dyDescent="0.25">
      <c r="A79" s="106" t="s">
        <v>259</v>
      </c>
      <c r="B79" s="568" t="s">
        <v>749</v>
      </c>
      <c r="C79" s="569"/>
      <c r="D79" s="568" t="s">
        <v>748</v>
      </c>
      <c r="E79" s="569"/>
      <c r="F79" s="570"/>
      <c r="G79" s="569"/>
      <c r="H79" s="570"/>
      <c r="I79" s="569"/>
    </row>
    <row r="80" spans="1:9" ht="30.75" hidden="1" customHeight="1" x14ac:dyDescent="0.25">
      <c r="A80" s="655" t="s">
        <v>191</v>
      </c>
      <c r="B80" s="150" t="s">
        <v>99</v>
      </c>
      <c r="C80" s="150" t="s">
        <v>236</v>
      </c>
      <c r="D80" s="150" t="s">
        <v>99</v>
      </c>
      <c r="E80" s="150" t="s">
        <v>236</v>
      </c>
      <c r="F80" s="150" t="s">
        <v>99</v>
      </c>
      <c r="G80" s="150" t="s">
        <v>236</v>
      </c>
      <c r="H80" s="150" t="s">
        <v>99</v>
      </c>
      <c r="I80" s="150" t="s">
        <v>236</v>
      </c>
    </row>
    <row r="81" spans="1:9" ht="30.75" hidden="1" customHeight="1" x14ac:dyDescent="0.25">
      <c r="A81" s="656"/>
      <c r="B81" s="108">
        <v>0.1</v>
      </c>
      <c r="C81" s="109">
        <v>0.1</v>
      </c>
      <c r="D81" s="108">
        <v>0.1</v>
      </c>
      <c r="E81" s="109">
        <v>0.1</v>
      </c>
      <c r="F81" s="108"/>
      <c r="G81" s="109"/>
      <c r="H81" s="108"/>
      <c r="I81" s="109"/>
    </row>
    <row r="82" spans="1:9" ht="280.5" hidden="1" customHeight="1" x14ac:dyDescent="0.25">
      <c r="A82" s="106" t="s">
        <v>258</v>
      </c>
      <c r="B82" s="743" t="s">
        <v>1206</v>
      </c>
      <c r="C82" s="744"/>
      <c r="D82" s="743" t="s">
        <v>924</v>
      </c>
      <c r="E82" s="744"/>
      <c r="F82" s="756"/>
      <c r="G82" s="757"/>
      <c r="H82" s="756"/>
      <c r="I82" s="757"/>
    </row>
    <row r="83" spans="1:9" ht="80.25" hidden="1" customHeight="1" x14ac:dyDescent="0.25">
      <c r="A83" s="106" t="s">
        <v>259</v>
      </c>
      <c r="B83" s="568" t="s">
        <v>861</v>
      </c>
      <c r="C83" s="702"/>
      <c r="D83" s="568" t="s">
        <v>862</v>
      </c>
      <c r="E83" s="702"/>
      <c r="F83" s="758"/>
      <c r="G83" s="702"/>
      <c r="H83" s="758"/>
      <c r="I83" s="702"/>
    </row>
    <row r="84" spans="1:9" ht="30" hidden="1" customHeight="1" x14ac:dyDescent="0.25">
      <c r="A84" s="655" t="s">
        <v>195</v>
      </c>
      <c r="B84" s="150" t="s">
        <v>99</v>
      </c>
      <c r="C84" s="150" t="s">
        <v>236</v>
      </c>
      <c r="D84" s="150" t="s">
        <v>99</v>
      </c>
      <c r="E84" s="150" t="s">
        <v>236</v>
      </c>
      <c r="F84" s="150" t="s">
        <v>99</v>
      </c>
      <c r="G84" s="150" t="s">
        <v>236</v>
      </c>
      <c r="H84" s="150" t="s">
        <v>99</v>
      </c>
      <c r="I84" s="150" t="s">
        <v>236</v>
      </c>
    </row>
    <row r="85" spans="1:9" ht="30" hidden="1" customHeight="1" x14ac:dyDescent="0.25">
      <c r="A85" s="656"/>
      <c r="B85" s="108">
        <v>0.1</v>
      </c>
      <c r="C85" s="109">
        <v>0.1</v>
      </c>
      <c r="D85" s="108">
        <v>0.1</v>
      </c>
      <c r="E85" s="109">
        <v>0.1</v>
      </c>
      <c r="F85" s="108"/>
      <c r="G85" s="109"/>
      <c r="H85" s="108"/>
      <c r="I85" s="109"/>
    </row>
    <row r="86" spans="1:9" ht="307.5" hidden="1" customHeight="1" x14ac:dyDescent="0.25">
      <c r="A86" s="106" t="s">
        <v>258</v>
      </c>
      <c r="B86" s="747" t="s">
        <v>1207</v>
      </c>
      <c r="C86" s="748"/>
      <c r="D86" s="747" t="s">
        <v>932</v>
      </c>
      <c r="E86" s="748"/>
      <c r="F86" s="577"/>
      <c r="G86" s="577"/>
      <c r="H86" s="577"/>
      <c r="I86" s="577"/>
    </row>
    <row r="87" spans="1:9" ht="80.25" hidden="1" customHeight="1" x14ac:dyDescent="0.25">
      <c r="A87" s="106" t="s">
        <v>259</v>
      </c>
      <c r="B87" s="568" t="s">
        <v>928</v>
      </c>
      <c r="C87" s="569"/>
      <c r="D87" s="568" t="s">
        <v>929</v>
      </c>
      <c r="E87" s="569"/>
      <c r="F87" s="561"/>
      <c r="G87" s="562"/>
      <c r="H87" s="561"/>
      <c r="I87" s="562"/>
    </row>
    <row r="88" spans="1:9" ht="29.25" customHeight="1" x14ac:dyDescent="0.25">
      <c r="A88" s="655" t="s">
        <v>196</v>
      </c>
      <c r="B88" s="150" t="s">
        <v>99</v>
      </c>
      <c r="C88" s="150" t="s">
        <v>236</v>
      </c>
      <c r="D88" s="150" t="s">
        <v>99</v>
      </c>
      <c r="E88" s="150" t="s">
        <v>236</v>
      </c>
      <c r="F88" s="150" t="s">
        <v>99</v>
      </c>
      <c r="G88" s="150" t="s">
        <v>236</v>
      </c>
      <c r="H88" s="150" t="s">
        <v>99</v>
      </c>
      <c r="I88" s="150" t="s">
        <v>236</v>
      </c>
    </row>
    <row r="89" spans="1:9" ht="29.25" customHeight="1" x14ac:dyDescent="0.25">
      <c r="A89" s="656"/>
      <c r="B89" s="108">
        <v>0.1</v>
      </c>
      <c r="C89" s="108">
        <v>0.1</v>
      </c>
      <c r="D89" s="108">
        <v>0.1</v>
      </c>
      <c r="E89" s="108">
        <v>0.1</v>
      </c>
      <c r="F89" s="108"/>
      <c r="G89" s="111"/>
      <c r="H89" s="108"/>
      <c r="I89" s="111"/>
    </row>
    <row r="90" spans="1:9" ht="270" customHeight="1" x14ac:dyDescent="0.25">
      <c r="A90" s="106" t="s">
        <v>258</v>
      </c>
      <c r="B90" s="745" t="s">
        <v>1208</v>
      </c>
      <c r="C90" s="746"/>
      <c r="D90" s="745" t="s">
        <v>1072</v>
      </c>
      <c r="E90" s="746"/>
      <c r="F90" s="565"/>
      <c r="G90" s="565"/>
      <c r="H90" s="565"/>
      <c r="I90" s="565"/>
    </row>
    <row r="91" spans="1:9" ht="80.25" customHeight="1" x14ac:dyDescent="0.25">
      <c r="A91" s="106" t="s">
        <v>259</v>
      </c>
      <c r="B91" s="568" t="s">
        <v>1070</v>
      </c>
      <c r="C91" s="569"/>
      <c r="D91" s="568" t="s">
        <v>1071</v>
      </c>
      <c r="E91" s="569"/>
      <c r="F91" s="561"/>
      <c r="G91" s="562"/>
      <c r="H91" s="561"/>
      <c r="I91" s="562"/>
    </row>
    <row r="92" spans="1:9" ht="25.35" customHeight="1" x14ac:dyDescent="0.25">
      <c r="A92" s="655" t="s">
        <v>197</v>
      </c>
      <c r="B92" s="150" t="s">
        <v>99</v>
      </c>
      <c r="C92" s="150" t="s">
        <v>236</v>
      </c>
      <c r="D92" s="150" t="s">
        <v>99</v>
      </c>
      <c r="E92" s="150" t="s">
        <v>236</v>
      </c>
      <c r="F92" s="150" t="s">
        <v>99</v>
      </c>
      <c r="G92" s="150" t="s">
        <v>236</v>
      </c>
      <c r="H92" s="150" t="s">
        <v>99</v>
      </c>
      <c r="I92" s="150" t="s">
        <v>236</v>
      </c>
    </row>
    <row r="93" spans="1:9" ht="25.35" customHeight="1" x14ac:dyDescent="0.25">
      <c r="A93" s="656"/>
      <c r="B93" s="108">
        <v>0.1</v>
      </c>
      <c r="C93" s="108">
        <v>0.1</v>
      </c>
      <c r="D93" s="108">
        <v>0.1</v>
      </c>
      <c r="E93" s="108">
        <v>0.1</v>
      </c>
      <c r="F93" s="108"/>
      <c r="G93" s="111"/>
      <c r="H93" s="108"/>
      <c r="I93" s="111"/>
    </row>
    <row r="94" spans="1:9" ht="291.60000000000002" customHeight="1" x14ac:dyDescent="0.25">
      <c r="A94" s="106" t="s">
        <v>258</v>
      </c>
      <c r="B94" s="745" t="s">
        <v>1209</v>
      </c>
      <c r="C94" s="746"/>
      <c r="D94" s="745" t="s">
        <v>1096</v>
      </c>
      <c r="E94" s="746"/>
      <c r="F94" s="565"/>
      <c r="G94" s="565"/>
      <c r="H94" s="565"/>
      <c r="I94" s="565"/>
    </row>
    <row r="95" spans="1:9" ht="80.25" customHeight="1" x14ac:dyDescent="0.25">
      <c r="A95" s="106" t="s">
        <v>259</v>
      </c>
      <c r="B95" s="568" t="s">
        <v>1094</v>
      </c>
      <c r="C95" s="569"/>
      <c r="D95" s="568" t="s">
        <v>1095</v>
      </c>
      <c r="E95" s="569"/>
      <c r="F95" s="561"/>
      <c r="G95" s="562"/>
      <c r="H95" s="561"/>
      <c r="I95" s="562"/>
    </row>
    <row r="96" spans="1:9" ht="25.35" customHeight="1" x14ac:dyDescent="0.25">
      <c r="A96" s="655" t="s">
        <v>198</v>
      </c>
      <c r="B96" s="150" t="s">
        <v>99</v>
      </c>
      <c r="C96" s="150" t="s">
        <v>236</v>
      </c>
      <c r="D96" s="150" t="s">
        <v>99</v>
      </c>
      <c r="E96" s="150" t="s">
        <v>236</v>
      </c>
      <c r="F96" s="150" t="s">
        <v>99</v>
      </c>
      <c r="G96" s="150" t="s">
        <v>236</v>
      </c>
      <c r="H96" s="150" t="s">
        <v>99</v>
      </c>
      <c r="I96" s="150" t="s">
        <v>236</v>
      </c>
    </row>
    <row r="97" spans="1:9" ht="25.35" customHeight="1" x14ac:dyDescent="0.25">
      <c r="A97" s="656"/>
      <c r="B97" s="108">
        <v>0.1</v>
      </c>
      <c r="C97" s="108">
        <v>0.1</v>
      </c>
      <c r="D97" s="108">
        <v>0.1</v>
      </c>
      <c r="E97" s="108">
        <v>0.1</v>
      </c>
      <c r="F97" s="108"/>
      <c r="G97" s="111"/>
      <c r="H97" s="108"/>
      <c r="I97" s="111"/>
    </row>
    <row r="98" spans="1:9" ht="316.5" customHeight="1" x14ac:dyDescent="0.25">
      <c r="A98" s="106" t="s">
        <v>258</v>
      </c>
      <c r="B98" s="713" t="s">
        <v>1189</v>
      </c>
      <c r="C98" s="749"/>
      <c r="D98" s="713" t="s">
        <v>1186</v>
      </c>
      <c r="E98" s="749"/>
      <c r="F98" s="565"/>
      <c r="G98" s="565"/>
      <c r="H98" s="565"/>
      <c r="I98" s="565"/>
    </row>
    <row r="99" spans="1:9" ht="80.25" customHeight="1" x14ac:dyDescent="0.25">
      <c r="A99" s="106" t="s">
        <v>259</v>
      </c>
      <c r="B99" s="568" t="s">
        <v>1185</v>
      </c>
      <c r="C99" s="569"/>
      <c r="D99" s="568" t="s">
        <v>1187</v>
      </c>
      <c r="E99" s="569"/>
      <c r="F99" s="570"/>
      <c r="G99" s="569"/>
      <c r="H99" s="561"/>
      <c r="I99" s="562"/>
    </row>
    <row r="100" spans="1:9" ht="25.35" customHeight="1" x14ac:dyDescent="0.25">
      <c r="A100" s="655" t="s">
        <v>200</v>
      </c>
      <c r="B100" s="150" t="s">
        <v>99</v>
      </c>
      <c r="C100" s="150" t="s">
        <v>236</v>
      </c>
      <c r="D100" s="150" t="s">
        <v>99</v>
      </c>
      <c r="E100" s="150" t="s">
        <v>236</v>
      </c>
      <c r="F100" s="150" t="s">
        <v>99</v>
      </c>
      <c r="G100" s="150" t="s">
        <v>236</v>
      </c>
      <c r="H100" s="150" t="s">
        <v>99</v>
      </c>
      <c r="I100" s="150" t="s">
        <v>236</v>
      </c>
    </row>
    <row r="101" spans="1:9" ht="25.35" customHeight="1" x14ac:dyDescent="0.25">
      <c r="A101" s="656"/>
      <c r="B101" s="108">
        <v>0.1</v>
      </c>
      <c r="C101" s="108">
        <v>0.1</v>
      </c>
      <c r="D101" s="108">
        <v>0.1</v>
      </c>
      <c r="E101" s="108">
        <v>0.1</v>
      </c>
      <c r="F101" s="108"/>
      <c r="G101" s="111"/>
      <c r="H101" s="108"/>
      <c r="I101" s="111"/>
    </row>
    <row r="102" spans="1:9" ht="324" customHeight="1" x14ac:dyDescent="0.25">
      <c r="A102" s="106" t="s">
        <v>258</v>
      </c>
      <c r="B102" s="750" t="s">
        <v>1293</v>
      </c>
      <c r="C102" s="751"/>
      <c r="D102" s="750" t="s">
        <v>1294</v>
      </c>
      <c r="E102" s="751"/>
      <c r="F102" s="565"/>
      <c r="G102" s="565"/>
      <c r="H102" s="565"/>
      <c r="I102" s="565"/>
    </row>
    <row r="103" spans="1:9" ht="80.25" customHeight="1" x14ac:dyDescent="0.25">
      <c r="A103" s="106" t="s">
        <v>259</v>
      </c>
      <c r="B103" s="752" t="s">
        <v>1295</v>
      </c>
      <c r="C103" s="753"/>
      <c r="D103" s="568" t="s">
        <v>1296</v>
      </c>
      <c r="E103" s="569"/>
      <c r="F103" s="561"/>
      <c r="G103" s="562"/>
      <c r="H103" s="561"/>
      <c r="I103" s="562"/>
    </row>
    <row r="104" spans="1:9" ht="25.35" customHeight="1" x14ac:dyDescent="0.25">
      <c r="A104" s="655" t="s">
        <v>201</v>
      </c>
      <c r="B104" s="150" t="s">
        <v>99</v>
      </c>
      <c r="C104" s="150" t="s">
        <v>236</v>
      </c>
      <c r="D104" s="150" t="s">
        <v>99</v>
      </c>
      <c r="E104" s="150" t="s">
        <v>236</v>
      </c>
      <c r="F104" s="150" t="s">
        <v>99</v>
      </c>
      <c r="G104" s="150" t="s">
        <v>236</v>
      </c>
      <c r="H104" s="150" t="s">
        <v>99</v>
      </c>
      <c r="I104" s="150" t="s">
        <v>236</v>
      </c>
    </row>
    <row r="105" spans="1:9" ht="25.35" customHeight="1" x14ac:dyDescent="0.25">
      <c r="A105" s="656"/>
      <c r="B105" s="108">
        <v>0.1</v>
      </c>
      <c r="C105" s="108">
        <v>0.1</v>
      </c>
      <c r="D105" s="108">
        <v>0.1</v>
      </c>
      <c r="E105" s="108">
        <v>0.1</v>
      </c>
      <c r="F105" s="108"/>
      <c r="G105" s="111"/>
      <c r="H105" s="108"/>
      <c r="I105" s="111"/>
    </row>
    <row r="106" spans="1:9" ht="313.5" customHeight="1" x14ac:dyDescent="0.25">
      <c r="A106" s="106" t="s">
        <v>258</v>
      </c>
      <c r="B106" s="713" t="s">
        <v>1409</v>
      </c>
      <c r="C106" s="749"/>
      <c r="D106" s="713" t="s">
        <v>1410</v>
      </c>
      <c r="E106" s="749"/>
      <c r="F106" s="565"/>
      <c r="G106" s="565"/>
      <c r="H106" s="565"/>
      <c r="I106" s="565"/>
    </row>
    <row r="107" spans="1:9" ht="80.25" customHeight="1" x14ac:dyDescent="0.25">
      <c r="A107" s="106" t="s">
        <v>259</v>
      </c>
      <c r="B107" s="568" t="s">
        <v>1411</v>
      </c>
      <c r="C107" s="569"/>
      <c r="D107" s="568" t="s">
        <v>1412</v>
      </c>
      <c r="E107" s="569"/>
      <c r="F107" s="561"/>
      <c r="G107" s="562"/>
      <c r="H107" s="561"/>
      <c r="I107" s="562"/>
    </row>
    <row r="108" spans="1:9" ht="25.35" customHeight="1" x14ac:dyDescent="0.25">
      <c r="A108" s="655" t="s">
        <v>202</v>
      </c>
      <c r="B108" s="150" t="s">
        <v>99</v>
      </c>
      <c r="C108" s="150" t="s">
        <v>236</v>
      </c>
      <c r="D108" s="150" t="s">
        <v>99</v>
      </c>
      <c r="E108" s="150" t="s">
        <v>236</v>
      </c>
      <c r="F108" s="150" t="s">
        <v>99</v>
      </c>
      <c r="G108" s="150" t="s">
        <v>236</v>
      </c>
      <c r="H108" s="150" t="s">
        <v>99</v>
      </c>
      <c r="I108" s="150" t="s">
        <v>236</v>
      </c>
    </row>
    <row r="109" spans="1:9" ht="25.35" customHeight="1" x14ac:dyDescent="0.25">
      <c r="A109" s="656"/>
      <c r="B109" s="108">
        <v>0.1</v>
      </c>
      <c r="C109" s="108">
        <v>0.1</v>
      </c>
      <c r="D109" s="108">
        <v>0.1</v>
      </c>
      <c r="E109" s="108">
        <v>0.1</v>
      </c>
      <c r="F109" s="108"/>
      <c r="G109" s="111"/>
      <c r="H109" s="108"/>
      <c r="I109" s="111"/>
    </row>
    <row r="110" spans="1:9" ht="322.5" customHeight="1" x14ac:dyDescent="0.25">
      <c r="A110" s="106" t="s">
        <v>258</v>
      </c>
      <c r="B110" s="713" t="s">
        <v>1491</v>
      </c>
      <c r="C110" s="749"/>
      <c r="D110" s="713" t="s">
        <v>1494</v>
      </c>
      <c r="E110" s="749"/>
      <c r="F110" s="565"/>
      <c r="G110" s="565"/>
      <c r="H110" s="565"/>
      <c r="I110" s="565"/>
    </row>
    <row r="111" spans="1:9" ht="80.25" customHeight="1" x14ac:dyDescent="0.25">
      <c r="A111" s="106" t="s">
        <v>259</v>
      </c>
      <c r="B111" s="568" t="s">
        <v>1492</v>
      </c>
      <c r="C111" s="569"/>
      <c r="D111" s="568" t="s">
        <v>1493</v>
      </c>
      <c r="E111" s="569"/>
      <c r="F111" s="561"/>
      <c r="G111" s="562"/>
      <c r="H111" s="561"/>
      <c r="I111" s="562"/>
    </row>
    <row r="112" spans="1:9" ht="25.35" customHeight="1" x14ac:dyDescent="0.25">
      <c r="A112" s="655" t="s">
        <v>203</v>
      </c>
      <c r="B112" s="150" t="s">
        <v>99</v>
      </c>
      <c r="C112" s="150" t="s">
        <v>236</v>
      </c>
      <c r="D112" s="150" t="s">
        <v>99</v>
      </c>
      <c r="E112" s="150" t="s">
        <v>236</v>
      </c>
      <c r="F112" s="150" t="s">
        <v>99</v>
      </c>
      <c r="G112" s="150" t="s">
        <v>236</v>
      </c>
      <c r="H112" s="150" t="s">
        <v>99</v>
      </c>
      <c r="I112" s="150" t="s">
        <v>236</v>
      </c>
    </row>
    <row r="113" spans="1:9" ht="25.35" customHeight="1" x14ac:dyDescent="0.25">
      <c r="A113" s="656"/>
      <c r="B113" s="108">
        <v>0.03</v>
      </c>
      <c r="C113" s="227"/>
      <c r="D113" s="108">
        <v>0.03</v>
      </c>
      <c r="E113" s="227"/>
      <c r="F113" s="108"/>
      <c r="G113" s="227"/>
      <c r="H113" s="108"/>
      <c r="I113" s="227"/>
    </row>
    <row r="114" spans="1:9" ht="80.25" customHeight="1" x14ac:dyDescent="0.25">
      <c r="A114" s="106" t="s">
        <v>258</v>
      </c>
      <c r="B114" s="571"/>
      <c r="C114" s="571"/>
      <c r="D114" s="571"/>
      <c r="E114" s="571"/>
      <c r="F114" s="571"/>
      <c r="G114" s="571"/>
      <c r="H114" s="571"/>
      <c r="I114" s="571"/>
    </row>
    <row r="115" spans="1:9" ht="80.25" customHeight="1" x14ac:dyDescent="0.25">
      <c r="A115" s="106" t="s">
        <v>259</v>
      </c>
      <c r="B115" s="561"/>
      <c r="C115" s="562"/>
      <c r="D115" s="561"/>
      <c r="E115" s="562"/>
      <c r="F115" s="561"/>
      <c r="G115" s="562"/>
      <c r="H115" s="561"/>
      <c r="I115" s="562"/>
    </row>
    <row r="116" spans="1:9" ht="16.5" x14ac:dyDescent="0.25">
      <c r="A116" s="107" t="s">
        <v>260</v>
      </c>
      <c r="B116" s="112">
        <f t="shared" ref="B116:I116" si="1">(B69+B73+B77+B81+B85+B89+B93+B97+B101+B105+B109+B113)</f>
        <v>0.99999999999999989</v>
      </c>
      <c r="C116" s="112">
        <f t="shared" si="1"/>
        <v>0.96999999999999986</v>
      </c>
      <c r="D116" s="112">
        <f t="shared" si="1"/>
        <v>0.99999999999999989</v>
      </c>
      <c r="E116" s="112">
        <f t="shared" si="1"/>
        <v>0.96999999999999986</v>
      </c>
      <c r="F116" s="112">
        <f t="shared" si="1"/>
        <v>0</v>
      </c>
      <c r="G116" s="112">
        <f t="shared" si="1"/>
        <v>0</v>
      </c>
      <c r="H116" s="112">
        <f t="shared" si="1"/>
        <v>0</v>
      </c>
      <c r="I116" s="112">
        <f t="shared" si="1"/>
        <v>0</v>
      </c>
    </row>
  </sheetData>
  <mergeCells count="211">
    <mergeCell ref="H102:I102"/>
    <mergeCell ref="H103:I103"/>
    <mergeCell ref="H106:I106"/>
    <mergeCell ref="H107:I107"/>
    <mergeCell ref="H110:I110"/>
    <mergeCell ref="H111:I111"/>
    <mergeCell ref="H114:I114"/>
    <mergeCell ref="H115:I115"/>
    <mergeCell ref="A65:I65"/>
    <mergeCell ref="F106:G106"/>
    <mergeCell ref="F107:G107"/>
    <mergeCell ref="F110:G110"/>
    <mergeCell ref="F111:G111"/>
    <mergeCell ref="F114:G114"/>
    <mergeCell ref="F115:G115"/>
    <mergeCell ref="H66:I66"/>
    <mergeCell ref="H67:I67"/>
    <mergeCell ref="H70:I70"/>
    <mergeCell ref="H71:I71"/>
    <mergeCell ref="H74:I74"/>
    <mergeCell ref="H75:I75"/>
    <mergeCell ref="H78:I78"/>
    <mergeCell ref="H79:I79"/>
    <mergeCell ref="H82:I82"/>
    <mergeCell ref="H83:I83"/>
    <mergeCell ref="H86:I86"/>
    <mergeCell ref="H87:I87"/>
    <mergeCell ref="H90:I90"/>
    <mergeCell ref="H91:I91"/>
    <mergeCell ref="H94:I94"/>
    <mergeCell ref="H95:I95"/>
    <mergeCell ref="H98:I98"/>
    <mergeCell ref="H99:I99"/>
    <mergeCell ref="F87:G87"/>
    <mergeCell ref="F90:G90"/>
    <mergeCell ref="F91:G91"/>
    <mergeCell ref="F94:G94"/>
    <mergeCell ref="F95:G95"/>
    <mergeCell ref="F98:G98"/>
    <mergeCell ref="F99:G99"/>
    <mergeCell ref="F102:G102"/>
    <mergeCell ref="F103:G103"/>
    <mergeCell ref="F70:G70"/>
    <mergeCell ref="F71:G71"/>
    <mergeCell ref="F74:G74"/>
    <mergeCell ref="F75:G75"/>
    <mergeCell ref="F78:G78"/>
    <mergeCell ref="F79:G79"/>
    <mergeCell ref="F82:G82"/>
    <mergeCell ref="F83:G83"/>
    <mergeCell ref="F86:G86"/>
    <mergeCell ref="A112:A113"/>
    <mergeCell ref="B114:C114"/>
    <mergeCell ref="D114:E114"/>
    <mergeCell ref="B115:C115"/>
    <mergeCell ref="D115:E115"/>
    <mergeCell ref="A108:A109"/>
    <mergeCell ref="B110:C110"/>
    <mergeCell ref="D110:E110"/>
    <mergeCell ref="B111:C111"/>
    <mergeCell ref="D111:E111"/>
    <mergeCell ref="A104:A105"/>
    <mergeCell ref="B106:C106"/>
    <mergeCell ref="D106:E106"/>
    <mergeCell ref="B107:C107"/>
    <mergeCell ref="D107:E107"/>
    <mergeCell ref="A100:A101"/>
    <mergeCell ref="B102:C102"/>
    <mergeCell ref="D102:E102"/>
    <mergeCell ref="B103:C103"/>
    <mergeCell ref="D103:E103"/>
    <mergeCell ref="A96:A97"/>
    <mergeCell ref="B98:C98"/>
    <mergeCell ref="D98:E98"/>
    <mergeCell ref="B99:C99"/>
    <mergeCell ref="D99:E99"/>
    <mergeCell ref="A92:A93"/>
    <mergeCell ref="B94:C94"/>
    <mergeCell ref="D94:E94"/>
    <mergeCell ref="B95:C95"/>
    <mergeCell ref="D95:E95"/>
    <mergeCell ref="A88:A89"/>
    <mergeCell ref="B90:C90"/>
    <mergeCell ref="D90:E90"/>
    <mergeCell ref="B91:C91"/>
    <mergeCell ref="D91:E91"/>
    <mergeCell ref="A84:A85"/>
    <mergeCell ref="B86:C86"/>
    <mergeCell ref="D86:E86"/>
    <mergeCell ref="B87:C87"/>
    <mergeCell ref="D87:E87"/>
    <mergeCell ref="A80:A81"/>
    <mergeCell ref="B82:C82"/>
    <mergeCell ref="D82:E82"/>
    <mergeCell ref="B83:C83"/>
    <mergeCell ref="D83:E83"/>
    <mergeCell ref="A76:A77"/>
    <mergeCell ref="B78:C78"/>
    <mergeCell ref="D78:E78"/>
    <mergeCell ref="B79:C79"/>
    <mergeCell ref="D79:E79"/>
    <mergeCell ref="A72:A73"/>
    <mergeCell ref="B74:C74"/>
    <mergeCell ref="D74:E74"/>
    <mergeCell ref="B75:C75"/>
    <mergeCell ref="D75:E75"/>
    <mergeCell ref="A68:A69"/>
    <mergeCell ref="B70:C70"/>
    <mergeCell ref="D70:E70"/>
    <mergeCell ref="B71:C71"/>
    <mergeCell ref="D71:E71"/>
    <mergeCell ref="B66:C66"/>
    <mergeCell ref="D66:E66"/>
    <mergeCell ref="B67:C67"/>
    <mergeCell ref="D67:E67"/>
    <mergeCell ref="A60:A61"/>
    <mergeCell ref="D60:E60"/>
    <mergeCell ref="F60:G60"/>
    <mergeCell ref="D61:E61"/>
    <mergeCell ref="F61:G61"/>
    <mergeCell ref="F66:G66"/>
    <mergeCell ref="F67:G67"/>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B75" r:id="rId1" xr:uid="{113ED115-2CD9-4B6A-9B16-A99F82E9EF4C}"/>
    <hyperlink ref="D75" r:id="rId2" xr:uid="{5388393D-5963-4E93-BEB1-947C6DF5A8BB}"/>
    <hyperlink ref="D79" r:id="rId3" xr:uid="{AFF7F814-1809-4C2F-91BF-402CD82134EA}"/>
    <hyperlink ref="B79" r:id="rId4" xr:uid="{A94D427D-9320-4EA9-8459-B87A0C27BAE2}"/>
    <hyperlink ref="D83" r:id="rId5" xr:uid="{BC52A11C-A836-4190-907D-F798FE47D7E9}"/>
    <hyperlink ref="B83" r:id="rId6" xr:uid="{CF1FB37B-5650-4A9E-AC13-9247EDFD2B88}"/>
    <hyperlink ref="B87" r:id="rId7" xr:uid="{767D7375-4D7B-4CD8-B383-D16EEC38F12C}"/>
    <hyperlink ref="D87" r:id="rId8" xr:uid="{893BE68C-A520-4E42-A845-FDBA8630EFDC}"/>
    <hyperlink ref="B91" r:id="rId9" xr:uid="{B7184EF0-9D16-4531-9456-85E371E84F3F}"/>
    <hyperlink ref="D91" r:id="rId10" xr:uid="{84A06D3B-A8A5-44EF-921D-43FB65C7D466}"/>
    <hyperlink ref="B95" r:id="rId11" xr:uid="{9523F007-1852-47F0-978D-FB1C7A4B9BBB}"/>
    <hyperlink ref="D95" r:id="rId12" xr:uid="{9B39418F-D4A3-4C60-820A-A16ED96D2C65}"/>
    <hyperlink ref="B99" r:id="rId13" xr:uid="{C108CE10-8A17-444D-845B-144DADB197FD}"/>
    <hyperlink ref="D99" r:id="rId14" xr:uid="{49F4E353-18AF-4152-9F07-A1D1790753B5}"/>
    <hyperlink ref="B103" r:id="rId15" xr:uid="{7A3160AD-C267-4654-A5EB-CAFE9EB0B520}"/>
    <hyperlink ref="D103" r:id="rId16" xr:uid="{3B611F54-9659-45AB-BBCB-E9DD4238F2D0}"/>
    <hyperlink ref="D107" r:id="rId17" xr:uid="{88F66330-58AE-411D-BF0B-1117007F95F0}"/>
    <hyperlink ref="B107" r:id="rId18" xr:uid="{5EF6B3DC-7430-48F9-A4E2-459C61B88F23}"/>
    <hyperlink ref="B111" r:id="rId19" xr:uid="{C9607F2B-1D9B-4C88-B48B-D71983271AC4}"/>
    <hyperlink ref="D111" r:id="rId20" xr:uid="{176CEB66-CD5B-466F-A7E9-C1D0198788B9}"/>
  </hyperlinks>
  <pageMargins left="0.25" right="0.25" top="0.75" bottom="0.75" header="0.3" footer="0.3"/>
  <pageSetup scale="24" fitToHeight="0" orientation="landscape" r:id="rId21"/>
  <rowBreaks count="2" manualBreakCount="2">
    <brk id="49" max="15" man="1"/>
    <brk id="79" max="15" man="1"/>
  </rowBreaks>
  <drawing r:id="rId2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7A682-2CE2-4644-BF49-58FBF561DEAD}">
  <sheetPr>
    <tabColor theme="0"/>
    <pageSetUpPr fitToPage="1"/>
  </sheetPr>
  <dimension ref="A1:O116"/>
  <sheetViews>
    <sheetView showGridLines="0" topLeftCell="E111" zoomScale="80" zoomScaleNormal="80" zoomScaleSheetLayoutView="20" workbookViewId="0">
      <selection activeCell="F110" sqref="F110:G110"/>
    </sheetView>
  </sheetViews>
  <sheetFormatPr baseColWidth="10" defaultColWidth="10.5703125" defaultRowHeight="14.25" x14ac:dyDescent="0.25"/>
  <cols>
    <col min="1" max="1" width="49.5703125" style="66" customWidth="1"/>
    <col min="2" max="2" width="35.5703125" style="66" customWidth="1"/>
    <col min="3" max="3" width="51.42578125" style="66" customWidth="1"/>
    <col min="4" max="4" width="35.5703125" style="66" customWidth="1"/>
    <col min="5" max="5" width="169.42578125" style="66" customWidth="1"/>
    <col min="6" max="6" width="35.5703125" style="66" customWidth="1"/>
    <col min="7" max="7" width="86.28515625" style="66" customWidth="1"/>
    <col min="8" max="8" width="48.5703125" style="66" customWidth="1"/>
    <col min="9" max="9" width="102.5703125" style="66" customWidth="1"/>
    <col min="10" max="13" width="35.5703125" style="66" customWidth="1"/>
    <col min="14"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8" customFormat="1" ht="32.25" customHeight="1" thickBot="1" x14ac:dyDescent="0.3">
      <c r="A1" s="622"/>
      <c r="B1" s="608" t="s">
        <v>182</v>
      </c>
      <c r="C1" s="609"/>
      <c r="D1" s="609"/>
      <c r="E1" s="609"/>
      <c r="F1" s="609"/>
      <c r="G1" s="609"/>
      <c r="H1" s="609"/>
      <c r="I1" s="609"/>
      <c r="J1" s="609"/>
      <c r="K1" s="609"/>
      <c r="L1" s="610"/>
      <c r="M1" s="605" t="s">
        <v>838</v>
      </c>
      <c r="N1" s="606"/>
      <c r="O1" s="607"/>
    </row>
    <row r="2" spans="1:15" s="138" customFormat="1" ht="30.75" customHeight="1" thickBot="1" x14ac:dyDescent="0.3">
      <c r="A2" s="623"/>
      <c r="B2" s="611" t="s">
        <v>184</v>
      </c>
      <c r="C2" s="612"/>
      <c r="D2" s="612"/>
      <c r="E2" s="612"/>
      <c r="F2" s="612"/>
      <c r="G2" s="612"/>
      <c r="H2" s="612"/>
      <c r="I2" s="612"/>
      <c r="J2" s="612"/>
      <c r="K2" s="612"/>
      <c r="L2" s="613"/>
      <c r="M2" s="605" t="s">
        <v>839</v>
      </c>
      <c r="N2" s="606"/>
      <c r="O2" s="607"/>
    </row>
    <row r="3" spans="1:15" s="138" customFormat="1" ht="24" customHeight="1" thickBot="1" x14ac:dyDescent="0.3">
      <c r="A3" s="623"/>
      <c r="B3" s="611" t="s">
        <v>847</v>
      </c>
      <c r="C3" s="612"/>
      <c r="D3" s="612"/>
      <c r="E3" s="612"/>
      <c r="F3" s="612"/>
      <c r="G3" s="612"/>
      <c r="H3" s="612"/>
      <c r="I3" s="612"/>
      <c r="J3" s="612"/>
      <c r="K3" s="612"/>
      <c r="L3" s="613"/>
      <c r="M3" s="605" t="s">
        <v>840</v>
      </c>
      <c r="N3" s="606"/>
      <c r="O3" s="607"/>
    </row>
    <row r="4" spans="1:15" s="138" customFormat="1" ht="21.75" customHeight="1" thickBot="1" x14ac:dyDescent="0.3">
      <c r="A4" s="624"/>
      <c r="B4" s="614" t="s">
        <v>185</v>
      </c>
      <c r="C4" s="615"/>
      <c r="D4" s="615"/>
      <c r="E4" s="615"/>
      <c r="F4" s="615"/>
      <c r="G4" s="615"/>
      <c r="H4" s="615"/>
      <c r="I4" s="615"/>
      <c r="J4" s="615"/>
      <c r="K4" s="615"/>
      <c r="L4" s="616"/>
      <c r="M4" s="605" t="s">
        <v>841</v>
      </c>
      <c r="N4" s="606"/>
      <c r="O4" s="607"/>
    </row>
    <row r="5" spans="1:15" s="138" customFormat="1" ht="21.75" customHeight="1" thickBot="1" x14ac:dyDescent="0.3">
      <c r="A5" s="139"/>
      <c r="B5" s="140"/>
      <c r="C5" s="140"/>
      <c r="D5" s="140"/>
      <c r="E5" s="140"/>
      <c r="F5" s="140"/>
      <c r="G5" s="140"/>
      <c r="H5" s="140"/>
      <c r="I5" s="140"/>
      <c r="J5" s="140"/>
      <c r="K5" s="140"/>
      <c r="L5" s="140"/>
      <c r="M5" s="141"/>
      <c r="N5" s="141"/>
      <c r="O5" s="141"/>
    </row>
    <row r="6" spans="1:15" s="138" customFormat="1" ht="21.75" customHeight="1" thickBot="1" x14ac:dyDescent="0.3">
      <c r="A6" s="626" t="s">
        <v>187</v>
      </c>
      <c r="B6" s="211" t="s">
        <v>188</v>
      </c>
      <c r="C6" s="184"/>
      <c r="D6" s="211" t="s">
        <v>189</v>
      </c>
      <c r="E6" s="184"/>
      <c r="F6" s="211" t="s">
        <v>190</v>
      </c>
      <c r="G6" s="184"/>
      <c r="H6" s="211" t="s">
        <v>191</v>
      </c>
      <c r="I6" s="186"/>
      <c r="J6" s="619" t="s">
        <v>192</v>
      </c>
      <c r="K6" s="625"/>
      <c r="L6" s="210" t="s">
        <v>193</v>
      </c>
      <c r="M6" s="657"/>
      <c r="N6" s="657"/>
      <c r="O6" s="657"/>
    </row>
    <row r="7" spans="1:15" s="138" customFormat="1" ht="21.75" customHeight="1" thickBot="1" x14ac:dyDescent="0.3">
      <c r="A7" s="626"/>
      <c r="B7" s="212" t="s">
        <v>195</v>
      </c>
      <c r="C7" s="187"/>
      <c r="D7" s="211" t="s">
        <v>196</v>
      </c>
      <c r="E7" s="187"/>
      <c r="F7" s="211" t="s">
        <v>197</v>
      </c>
      <c r="G7" s="187"/>
      <c r="H7" s="211" t="s">
        <v>198</v>
      </c>
      <c r="I7" s="186"/>
      <c r="J7" s="619"/>
      <c r="K7" s="625"/>
      <c r="L7" s="210" t="s">
        <v>199</v>
      </c>
      <c r="M7" s="657"/>
      <c r="N7" s="657"/>
      <c r="O7" s="657"/>
    </row>
    <row r="8" spans="1:15" s="138" customFormat="1" ht="21.75" customHeight="1" thickBot="1" x14ac:dyDescent="0.3">
      <c r="A8" s="626"/>
      <c r="B8" s="211" t="s">
        <v>200</v>
      </c>
      <c r="C8" s="184"/>
      <c r="D8" s="211" t="s">
        <v>201</v>
      </c>
      <c r="E8" s="187"/>
      <c r="F8" s="211" t="s">
        <v>202</v>
      </c>
      <c r="G8" s="187" t="s">
        <v>194</v>
      </c>
      <c r="H8" s="211" t="s">
        <v>203</v>
      </c>
      <c r="I8" s="186"/>
      <c r="J8" s="619"/>
      <c r="K8" s="625"/>
      <c r="L8" s="210" t="s">
        <v>204</v>
      </c>
      <c r="M8" s="657" t="s">
        <v>194</v>
      </c>
      <c r="N8" s="657"/>
      <c r="O8" s="657"/>
    </row>
    <row r="9" spans="1:15" s="138" customFormat="1" ht="21.75" customHeight="1" x14ac:dyDescent="0.25">
      <c r="A9" s="139"/>
      <c r="B9" s="140"/>
      <c r="C9" s="140"/>
      <c r="D9" s="140"/>
      <c r="E9" s="140"/>
      <c r="F9" s="140"/>
      <c r="G9" s="140"/>
      <c r="H9" s="140"/>
      <c r="I9" s="140"/>
      <c r="J9" s="140"/>
      <c r="K9" s="140"/>
      <c r="L9" s="140"/>
      <c r="M9" s="141"/>
      <c r="N9" s="141"/>
      <c r="O9" s="141"/>
    </row>
    <row r="10" spans="1:15" ht="15" customHeight="1" thickBot="1" x14ac:dyDescent="0.3">
      <c r="A10" s="71"/>
      <c r="B10" s="72"/>
      <c r="C10" s="72"/>
      <c r="D10" s="74"/>
      <c r="E10" s="73"/>
      <c r="F10" s="73"/>
      <c r="G10" s="286"/>
      <c r="H10" s="286"/>
      <c r="I10" s="75"/>
      <c r="J10" s="75"/>
      <c r="K10" s="72"/>
      <c r="L10" s="72"/>
      <c r="M10" s="72"/>
      <c r="N10" s="72"/>
      <c r="O10" s="72"/>
    </row>
    <row r="11" spans="1:15" ht="15" customHeight="1" x14ac:dyDescent="0.25">
      <c r="A11" s="632" t="s">
        <v>205</v>
      </c>
      <c r="B11" s="682" t="s">
        <v>295</v>
      </c>
      <c r="C11" s="683"/>
      <c r="D11" s="683"/>
      <c r="E11" s="683"/>
      <c r="F11" s="683"/>
      <c r="G11" s="683"/>
      <c r="H11" s="683"/>
      <c r="I11" s="683"/>
      <c r="J11" s="683"/>
      <c r="K11" s="684"/>
      <c r="L11" s="635" t="s">
        <v>844</v>
      </c>
      <c r="M11" s="646">
        <v>2024110010298</v>
      </c>
      <c r="N11" s="647"/>
      <c r="O11" s="648"/>
    </row>
    <row r="12" spans="1:15" ht="15" customHeight="1" x14ac:dyDescent="0.25">
      <c r="A12" s="633"/>
      <c r="B12" s="685"/>
      <c r="C12" s="686"/>
      <c r="D12" s="686"/>
      <c r="E12" s="686"/>
      <c r="F12" s="686"/>
      <c r="G12" s="686"/>
      <c r="H12" s="686"/>
      <c r="I12" s="686"/>
      <c r="J12" s="686"/>
      <c r="K12" s="687"/>
      <c r="L12" s="636"/>
      <c r="M12" s="649"/>
      <c r="N12" s="650"/>
      <c r="O12" s="651"/>
    </row>
    <row r="13" spans="1:15" ht="15" customHeight="1" thickBot="1" x14ac:dyDescent="0.3">
      <c r="A13" s="634"/>
      <c r="B13" s="688"/>
      <c r="C13" s="689"/>
      <c r="D13" s="689"/>
      <c r="E13" s="689"/>
      <c r="F13" s="689"/>
      <c r="G13" s="689"/>
      <c r="H13" s="689"/>
      <c r="I13" s="689"/>
      <c r="J13" s="689"/>
      <c r="K13" s="690"/>
      <c r="L13" s="637"/>
      <c r="M13" s="652"/>
      <c r="N13" s="653"/>
      <c r="O13" s="654"/>
    </row>
    <row r="14" spans="1:15" ht="9" customHeight="1" thickBot="1" x14ac:dyDescent="0.3">
      <c r="A14" s="76"/>
      <c r="B14" s="137"/>
      <c r="C14" s="77"/>
      <c r="D14" s="77"/>
      <c r="E14" s="77"/>
      <c r="F14" s="77"/>
      <c r="G14" s="78"/>
      <c r="H14" s="78"/>
      <c r="I14" s="78"/>
      <c r="J14" s="78"/>
      <c r="K14" s="78"/>
      <c r="L14" s="79"/>
      <c r="M14" s="79"/>
      <c r="N14" s="79"/>
      <c r="O14" s="79"/>
    </row>
    <row r="15" spans="1:15" s="80" customFormat="1" ht="37.5" customHeight="1" thickBot="1" x14ac:dyDescent="0.3">
      <c r="A15" s="115" t="s">
        <v>207</v>
      </c>
      <c r="B15" s="620" t="s">
        <v>296</v>
      </c>
      <c r="C15" s="620"/>
      <c r="D15" s="620"/>
      <c r="E15" s="620"/>
      <c r="F15" s="620"/>
      <c r="G15" s="626" t="s">
        <v>209</v>
      </c>
      <c r="H15" s="626"/>
      <c r="I15" s="621" t="s">
        <v>604</v>
      </c>
      <c r="J15" s="621"/>
      <c r="K15" s="621"/>
      <c r="L15" s="621"/>
      <c r="M15" s="621"/>
      <c r="N15" s="621"/>
      <c r="O15" s="62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20" t="s">
        <v>212</v>
      </c>
      <c r="C17" s="620"/>
      <c r="D17" s="620"/>
      <c r="E17" s="620"/>
      <c r="F17" s="115" t="s">
        <v>213</v>
      </c>
      <c r="G17" s="627" t="s">
        <v>214</v>
      </c>
      <c r="H17" s="627"/>
      <c r="I17" s="627"/>
      <c r="J17" s="115" t="s">
        <v>215</v>
      </c>
      <c r="K17" s="620" t="s">
        <v>297</v>
      </c>
      <c r="L17" s="620"/>
      <c r="M17" s="620"/>
      <c r="N17" s="620"/>
      <c r="O17" s="620"/>
    </row>
    <row r="18" spans="1:15" ht="9" customHeight="1" x14ac:dyDescent="0.25">
      <c r="A18" s="70"/>
      <c r="B18" s="67"/>
      <c r="C18" s="631"/>
      <c r="D18" s="631"/>
      <c r="E18" s="631"/>
      <c r="F18" s="631"/>
      <c r="G18" s="631"/>
      <c r="H18" s="631"/>
      <c r="I18" s="631"/>
      <c r="J18" s="631"/>
      <c r="K18" s="631"/>
      <c r="L18" s="631"/>
      <c r="M18" s="631"/>
      <c r="N18" s="631"/>
      <c r="O18" s="631"/>
    </row>
    <row r="20" spans="1:15" ht="16.5" customHeight="1" thickBot="1" x14ac:dyDescent="0.3">
      <c r="A20" s="135"/>
      <c r="B20" s="136"/>
      <c r="C20" s="136"/>
      <c r="D20" s="136"/>
      <c r="E20" s="136"/>
      <c r="F20" s="136"/>
      <c r="G20" s="136"/>
      <c r="H20" s="136"/>
      <c r="I20" s="136"/>
      <c r="J20" s="136"/>
      <c r="K20" s="136"/>
      <c r="L20" s="136"/>
      <c r="M20" s="136"/>
      <c r="N20" s="136"/>
      <c r="O20" s="136"/>
    </row>
    <row r="21" spans="1:15" ht="32.1" customHeight="1" thickBot="1" x14ac:dyDescent="0.3">
      <c r="A21" s="617" t="s">
        <v>217</v>
      </c>
      <c r="B21" s="618"/>
      <c r="C21" s="618"/>
      <c r="D21" s="618"/>
      <c r="E21" s="618"/>
      <c r="F21" s="618"/>
      <c r="G21" s="618"/>
      <c r="H21" s="618"/>
      <c r="I21" s="618"/>
      <c r="J21" s="618"/>
      <c r="K21" s="618"/>
      <c r="L21" s="618"/>
      <c r="M21" s="618"/>
      <c r="N21" s="618"/>
      <c r="O21" s="619"/>
    </row>
    <row r="22" spans="1:15" ht="32.1" customHeight="1" thickBot="1" x14ac:dyDescent="0.3">
      <c r="A22" s="617" t="s">
        <v>218</v>
      </c>
      <c r="B22" s="618"/>
      <c r="C22" s="618"/>
      <c r="D22" s="618"/>
      <c r="E22" s="618"/>
      <c r="F22" s="618"/>
      <c r="G22" s="618"/>
      <c r="H22" s="618"/>
      <c r="I22" s="618"/>
      <c r="J22" s="618"/>
      <c r="K22" s="618"/>
      <c r="L22" s="618"/>
      <c r="M22" s="618"/>
      <c r="N22" s="618"/>
      <c r="O22" s="61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1439949000</v>
      </c>
      <c r="C24" s="86">
        <v>45553000</v>
      </c>
      <c r="D24" s="86"/>
      <c r="E24" s="362">
        <v>706073000</v>
      </c>
      <c r="F24" s="86">
        <v>102845000</v>
      </c>
      <c r="G24" s="86"/>
      <c r="H24" s="83"/>
      <c r="I24" s="83"/>
      <c r="J24" s="83"/>
      <c r="K24" s="83">
        <v>-1422271</v>
      </c>
      <c r="L24" s="83"/>
      <c r="M24" s="83"/>
      <c r="N24" s="389">
        <f>SUM(B24:M24)</f>
        <v>2292997729</v>
      </c>
      <c r="O24" s="84"/>
    </row>
    <row r="25" spans="1:15" ht="32.1" customHeight="1" x14ac:dyDescent="0.25">
      <c r="A25" s="85" t="s">
        <v>222</v>
      </c>
      <c r="B25" s="86">
        <v>492072000</v>
      </c>
      <c r="C25" s="86">
        <v>650836000</v>
      </c>
      <c r="D25" s="86">
        <v>196991459</v>
      </c>
      <c r="E25" s="362">
        <v>49050000</v>
      </c>
      <c r="F25" s="86">
        <v>633517216</v>
      </c>
      <c r="G25" s="362">
        <v>48538333</v>
      </c>
      <c r="H25" s="86"/>
      <c r="I25" s="86">
        <v>42219333</v>
      </c>
      <c r="J25" s="86">
        <v>47112933</v>
      </c>
      <c r="K25" s="86">
        <v>113395295</v>
      </c>
      <c r="L25" s="86">
        <v>2014200</v>
      </c>
      <c r="M25" s="86"/>
      <c r="N25" s="86">
        <f>SUM(B25:M25)</f>
        <v>2275746769</v>
      </c>
      <c r="O25" s="114">
        <f>+(B25+C25+D25+E25+F25+G25+H25+I25+J25+K25+L25+M25)/N24</f>
        <v>0.99247667811362228</v>
      </c>
    </row>
    <row r="26" spans="1:15" ht="32.1" customHeight="1" x14ac:dyDescent="0.25">
      <c r="A26" s="85" t="s">
        <v>223</v>
      </c>
      <c r="B26" s="86"/>
      <c r="C26" s="86">
        <v>7195133</v>
      </c>
      <c r="D26" s="86">
        <v>111170874</v>
      </c>
      <c r="E26" s="402">
        <v>127214533</v>
      </c>
      <c r="F26" s="86">
        <v>160841619</v>
      </c>
      <c r="G26" s="362">
        <v>136522000</v>
      </c>
      <c r="H26" s="86">
        <v>400417156</v>
      </c>
      <c r="I26" s="86">
        <v>189312066</v>
      </c>
      <c r="J26" s="86">
        <v>183740142</v>
      </c>
      <c r="K26" s="86">
        <v>180352807</v>
      </c>
      <c r="L26" s="86">
        <v>176829306</v>
      </c>
      <c r="M26" s="86"/>
      <c r="N26" s="389">
        <f t="shared" ref="N26:N29" si="0">SUM(B26:M26)</f>
        <v>1673595636</v>
      </c>
      <c r="O26" s="114"/>
    </row>
    <row r="27" spans="1:15" ht="32.1" customHeight="1" x14ac:dyDescent="0.25">
      <c r="A27" s="85" t="s">
        <v>224</v>
      </c>
      <c r="B27" s="86"/>
      <c r="C27" s="86">
        <v>51383733</v>
      </c>
      <c r="D27" s="86"/>
      <c r="E27" s="86"/>
      <c r="F27" s="86"/>
      <c r="G27" s="86"/>
      <c r="H27" s="86"/>
      <c r="I27" s="86"/>
      <c r="J27" s="86"/>
      <c r="K27" s="86"/>
      <c r="L27" s="86"/>
      <c r="M27" s="294">
        <v>3639133</v>
      </c>
      <c r="N27" s="86">
        <f t="shared" si="0"/>
        <v>55022866</v>
      </c>
      <c r="O27" s="295"/>
    </row>
    <row r="28" spans="1:15" ht="32.1" customHeight="1" x14ac:dyDescent="0.25">
      <c r="A28" s="85" t="s">
        <v>225</v>
      </c>
      <c r="B28" s="86">
        <v>0</v>
      </c>
      <c r="C28" s="86"/>
      <c r="D28" s="86"/>
      <c r="E28" s="86"/>
      <c r="F28" s="86">
        <v>3639133</v>
      </c>
      <c r="G28" s="86"/>
      <c r="H28" s="86"/>
      <c r="I28" s="86"/>
      <c r="J28" s="86"/>
      <c r="K28" s="86"/>
      <c r="L28" s="86"/>
      <c r="M28" s="86"/>
      <c r="N28" s="86">
        <f t="shared" si="0"/>
        <v>3639133</v>
      </c>
      <c r="O28" s="87"/>
    </row>
    <row r="29" spans="1:15" ht="32.1" customHeight="1" thickBot="1" x14ac:dyDescent="0.3">
      <c r="A29" s="88" t="s">
        <v>226</v>
      </c>
      <c r="B29" s="89">
        <v>0</v>
      </c>
      <c r="C29" s="89">
        <v>51383733</v>
      </c>
      <c r="D29" s="89"/>
      <c r="E29" s="89"/>
      <c r="F29" s="89"/>
      <c r="G29" s="89"/>
      <c r="H29" s="89"/>
      <c r="I29" s="89"/>
      <c r="J29" s="89"/>
      <c r="K29" s="89"/>
      <c r="L29" s="89"/>
      <c r="M29" s="89"/>
      <c r="N29" s="89">
        <f t="shared" si="0"/>
        <v>51383733</v>
      </c>
      <c r="O29" s="355">
        <f>+(B29+C29+D29+E29+F29+G29+H29+I29+J29+K29+L29+M29)/N27</f>
        <v>0.93386144225929635</v>
      </c>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593" t="s">
        <v>227</v>
      </c>
      <c r="B33" s="594"/>
      <c r="C33" s="594"/>
      <c r="D33" s="594"/>
      <c r="E33" s="594"/>
      <c r="F33" s="594"/>
      <c r="G33" s="594"/>
      <c r="H33" s="594"/>
      <c r="I33" s="595"/>
      <c r="J33" s="95"/>
      <c r="K33" s="453"/>
    </row>
    <row r="34" spans="1:11" ht="50.25" customHeight="1" thickBot="1" x14ac:dyDescent="0.3">
      <c r="A34" s="101" t="s">
        <v>228</v>
      </c>
      <c r="B34" s="596" t="str">
        <f>+B11</f>
        <v>Fortalecer y transversalizar los 4 componentes del Sistema SOFIA con la implementación y coordinación de acciones en el ámbito distrital</v>
      </c>
      <c r="C34" s="597"/>
      <c r="D34" s="597"/>
      <c r="E34" s="597"/>
      <c r="F34" s="597"/>
      <c r="G34" s="597"/>
      <c r="H34" s="597"/>
      <c r="I34" s="598"/>
      <c r="J34" s="93"/>
    </row>
    <row r="35" spans="1:11" ht="18.75" customHeight="1" thickBot="1" x14ac:dyDescent="0.3">
      <c r="A35" s="591" t="s">
        <v>229</v>
      </c>
      <c r="B35" s="143">
        <v>2024</v>
      </c>
      <c r="C35" s="143">
        <v>2025</v>
      </c>
      <c r="D35" s="143">
        <v>2026</v>
      </c>
      <c r="E35" s="143">
        <v>2027</v>
      </c>
      <c r="F35" s="143" t="s">
        <v>230</v>
      </c>
      <c r="G35" s="604" t="s">
        <v>231</v>
      </c>
      <c r="H35" s="604" t="s">
        <v>23</v>
      </c>
      <c r="I35" s="604"/>
      <c r="J35" s="93"/>
    </row>
    <row r="36" spans="1:11" ht="50.25" customHeight="1" thickBot="1" x14ac:dyDescent="0.3">
      <c r="A36" s="592"/>
      <c r="B36" s="238">
        <v>4</v>
      </c>
      <c r="C36" s="238">
        <v>4</v>
      </c>
      <c r="D36" s="238">
        <v>4</v>
      </c>
      <c r="E36" s="238">
        <v>4</v>
      </c>
      <c r="F36" s="240">
        <v>4</v>
      </c>
      <c r="G36" s="604"/>
      <c r="H36" s="604"/>
      <c r="I36" s="604"/>
      <c r="J36" s="93"/>
    </row>
    <row r="37" spans="1:11" ht="52.5" customHeight="1" thickBot="1" x14ac:dyDescent="0.3">
      <c r="A37" s="102" t="s">
        <v>232</v>
      </c>
      <c r="B37" s="599">
        <v>0.1</v>
      </c>
      <c r="C37" s="600"/>
      <c r="D37" s="601" t="s">
        <v>233</v>
      </c>
      <c r="E37" s="602"/>
      <c r="F37" s="602"/>
      <c r="G37" s="602"/>
      <c r="H37" s="602"/>
      <c r="I37" s="603"/>
    </row>
    <row r="38" spans="1:11" s="94" customFormat="1" ht="48" hidden="1" customHeight="1" thickBot="1" x14ac:dyDescent="0.3">
      <c r="A38" s="591" t="s">
        <v>234</v>
      </c>
      <c r="B38" s="102" t="s">
        <v>235</v>
      </c>
      <c r="C38" s="101" t="s">
        <v>236</v>
      </c>
      <c r="D38" s="578" t="s">
        <v>237</v>
      </c>
      <c r="E38" s="579"/>
      <c r="F38" s="578" t="s">
        <v>238</v>
      </c>
      <c r="G38" s="579"/>
      <c r="H38" s="103" t="s">
        <v>239</v>
      </c>
      <c r="I38" s="105" t="s">
        <v>240</v>
      </c>
    </row>
    <row r="39" spans="1:11" ht="171.75" hidden="1" thickBot="1" x14ac:dyDescent="0.3">
      <c r="A39" s="592"/>
      <c r="B39" s="361">
        <v>4</v>
      </c>
      <c r="C39" s="98">
        <v>4</v>
      </c>
      <c r="D39" s="761" t="s">
        <v>1058</v>
      </c>
      <c r="E39" s="762"/>
      <c r="F39" s="761" t="s">
        <v>1063</v>
      </c>
      <c r="G39" s="762"/>
      <c r="H39" s="363" t="s">
        <v>626</v>
      </c>
      <c r="I39" s="364" t="s">
        <v>697</v>
      </c>
    </row>
    <row r="40" spans="1:11" s="94" customFormat="1" ht="54" hidden="1" customHeight="1" thickBot="1" x14ac:dyDescent="0.3">
      <c r="A40" s="591" t="s">
        <v>241</v>
      </c>
      <c r="B40" s="104" t="s">
        <v>235</v>
      </c>
      <c r="C40" s="103" t="s">
        <v>236</v>
      </c>
      <c r="D40" s="578" t="s">
        <v>237</v>
      </c>
      <c r="E40" s="579"/>
      <c r="F40" s="578" t="s">
        <v>238</v>
      </c>
      <c r="G40" s="579"/>
      <c r="H40" s="103" t="s">
        <v>239</v>
      </c>
      <c r="I40" s="105" t="s">
        <v>240</v>
      </c>
    </row>
    <row r="41" spans="1:11" ht="171.75" hidden="1" thickBot="1" x14ac:dyDescent="0.3">
      <c r="A41" s="592"/>
      <c r="B41" s="97">
        <v>4</v>
      </c>
      <c r="C41" s="98">
        <v>4</v>
      </c>
      <c r="D41" s="761" t="s">
        <v>1057</v>
      </c>
      <c r="E41" s="762"/>
      <c r="F41" s="761" t="s">
        <v>1062</v>
      </c>
      <c r="G41" s="762"/>
      <c r="H41" s="363" t="s">
        <v>626</v>
      </c>
      <c r="I41" s="365" t="s">
        <v>697</v>
      </c>
      <c r="J41" s="366"/>
    </row>
    <row r="42" spans="1:11" s="94" customFormat="1" ht="35.1" hidden="1" customHeight="1" thickBot="1" x14ac:dyDescent="0.3">
      <c r="A42" s="591" t="s">
        <v>242</v>
      </c>
      <c r="B42" s="104" t="s">
        <v>235</v>
      </c>
      <c r="C42" s="103" t="s">
        <v>236</v>
      </c>
      <c r="D42" s="578" t="s">
        <v>237</v>
      </c>
      <c r="E42" s="579"/>
      <c r="F42" s="578" t="s">
        <v>238</v>
      </c>
      <c r="G42" s="579"/>
      <c r="H42" s="103" t="s">
        <v>239</v>
      </c>
      <c r="I42" s="105" t="s">
        <v>240</v>
      </c>
    </row>
    <row r="43" spans="1:11" ht="210.75" hidden="1" customHeight="1" thickBot="1" x14ac:dyDescent="0.3">
      <c r="A43" s="592"/>
      <c r="B43" s="97">
        <v>4</v>
      </c>
      <c r="C43" s="98">
        <v>4</v>
      </c>
      <c r="D43" s="761" t="s">
        <v>792</v>
      </c>
      <c r="E43" s="762"/>
      <c r="F43" s="761" t="s">
        <v>793</v>
      </c>
      <c r="G43" s="762"/>
      <c r="H43" s="363" t="s">
        <v>626</v>
      </c>
      <c r="I43" s="365" t="s">
        <v>697</v>
      </c>
    </row>
    <row r="44" spans="1:11" s="94" customFormat="1" ht="35.1" hidden="1" customHeight="1" thickBot="1" x14ac:dyDescent="0.3">
      <c r="A44" s="591" t="s">
        <v>243</v>
      </c>
      <c r="B44" s="104" t="s">
        <v>235</v>
      </c>
      <c r="C44" s="104" t="s">
        <v>236</v>
      </c>
      <c r="D44" s="578" t="s">
        <v>237</v>
      </c>
      <c r="E44" s="579"/>
      <c r="F44" s="578" t="s">
        <v>238</v>
      </c>
      <c r="G44" s="579"/>
      <c r="H44" s="103" t="s">
        <v>239</v>
      </c>
      <c r="I44" s="103" t="s">
        <v>240</v>
      </c>
    </row>
    <row r="45" spans="1:11" ht="173.25" hidden="1" customHeight="1" thickBot="1" x14ac:dyDescent="0.3">
      <c r="A45" s="592"/>
      <c r="B45" s="97">
        <v>4</v>
      </c>
      <c r="C45" s="97">
        <v>4</v>
      </c>
      <c r="D45" s="761" t="s">
        <v>885</v>
      </c>
      <c r="E45" s="762"/>
      <c r="F45" s="761" t="s">
        <v>886</v>
      </c>
      <c r="G45" s="762"/>
      <c r="H45" s="363" t="s">
        <v>626</v>
      </c>
      <c r="I45" s="365" t="s">
        <v>697</v>
      </c>
    </row>
    <row r="46" spans="1:11" s="94" customFormat="1" ht="35.1" hidden="1" customHeight="1" thickBot="1" x14ac:dyDescent="0.3">
      <c r="A46" s="591" t="s">
        <v>244</v>
      </c>
      <c r="B46" s="104" t="s">
        <v>235</v>
      </c>
      <c r="C46" s="103" t="s">
        <v>236</v>
      </c>
      <c r="D46" s="578" t="s">
        <v>237</v>
      </c>
      <c r="E46" s="579"/>
      <c r="F46" s="578" t="s">
        <v>238</v>
      </c>
      <c r="G46" s="579"/>
      <c r="H46" s="103" t="s">
        <v>239</v>
      </c>
      <c r="I46" s="105" t="s">
        <v>240</v>
      </c>
    </row>
    <row r="47" spans="1:11" ht="173.25" hidden="1" customHeight="1" thickBot="1" x14ac:dyDescent="0.3">
      <c r="A47" s="592"/>
      <c r="B47" s="97">
        <v>4</v>
      </c>
      <c r="C47" s="98">
        <v>4</v>
      </c>
      <c r="D47" s="761" t="s">
        <v>942</v>
      </c>
      <c r="E47" s="762"/>
      <c r="F47" s="761" t="s">
        <v>943</v>
      </c>
      <c r="G47" s="762"/>
      <c r="H47" s="363" t="s">
        <v>626</v>
      </c>
      <c r="I47" s="365" t="s">
        <v>697</v>
      </c>
    </row>
    <row r="48" spans="1:11" s="94" customFormat="1" ht="35.1" customHeight="1" thickBot="1" x14ac:dyDescent="0.3">
      <c r="A48" s="591" t="s">
        <v>245</v>
      </c>
      <c r="B48" s="104" t="s">
        <v>235</v>
      </c>
      <c r="C48" s="103" t="s">
        <v>236</v>
      </c>
      <c r="D48" s="578" t="s">
        <v>237</v>
      </c>
      <c r="E48" s="579"/>
      <c r="F48" s="578" t="s">
        <v>238</v>
      </c>
      <c r="G48" s="579"/>
      <c r="H48" s="103" t="s">
        <v>239</v>
      </c>
      <c r="I48" s="105" t="s">
        <v>240</v>
      </c>
    </row>
    <row r="49" spans="1:9" ht="186.75" customHeight="1" thickBot="1" x14ac:dyDescent="0.3">
      <c r="A49" s="592"/>
      <c r="B49" s="99">
        <v>4</v>
      </c>
      <c r="C49" s="96">
        <v>4</v>
      </c>
      <c r="D49" s="761" t="s">
        <v>1060</v>
      </c>
      <c r="E49" s="762"/>
      <c r="F49" s="761" t="s">
        <v>1061</v>
      </c>
      <c r="G49" s="762"/>
      <c r="H49" s="363" t="s">
        <v>626</v>
      </c>
      <c r="I49" s="365" t="s">
        <v>697</v>
      </c>
    </row>
    <row r="50" spans="1:9" ht="35.1" customHeight="1" thickBot="1" x14ac:dyDescent="0.3">
      <c r="A50" s="591" t="s">
        <v>246</v>
      </c>
      <c r="B50" s="102" t="s">
        <v>235</v>
      </c>
      <c r="C50" s="101" t="s">
        <v>236</v>
      </c>
      <c r="D50" s="578" t="s">
        <v>237</v>
      </c>
      <c r="E50" s="579"/>
      <c r="F50" s="578" t="s">
        <v>238</v>
      </c>
      <c r="G50" s="579"/>
      <c r="H50" s="103" t="s">
        <v>239</v>
      </c>
      <c r="I50" s="105" t="s">
        <v>240</v>
      </c>
    </row>
    <row r="51" spans="1:9" ht="120.75" customHeight="1" thickBot="1" x14ac:dyDescent="0.3">
      <c r="A51" s="592"/>
      <c r="B51" s="99">
        <v>4</v>
      </c>
      <c r="C51" s="100">
        <v>4</v>
      </c>
      <c r="D51" s="761" t="s">
        <v>1152</v>
      </c>
      <c r="E51" s="762"/>
      <c r="F51" s="761" t="s">
        <v>1153</v>
      </c>
      <c r="G51" s="762"/>
      <c r="H51" s="363" t="s">
        <v>626</v>
      </c>
      <c r="I51" s="365" t="s">
        <v>697</v>
      </c>
    </row>
    <row r="52" spans="1:9" ht="35.1" customHeight="1" thickBot="1" x14ac:dyDescent="0.3">
      <c r="A52" s="591" t="s">
        <v>247</v>
      </c>
      <c r="B52" s="102" t="s">
        <v>235</v>
      </c>
      <c r="C52" s="101" t="s">
        <v>236</v>
      </c>
      <c r="D52" s="578" t="s">
        <v>237</v>
      </c>
      <c r="E52" s="579"/>
      <c r="F52" s="578" t="s">
        <v>238</v>
      </c>
      <c r="G52" s="579"/>
      <c r="H52" s="103" t="s">
        <v>239</v>
      </c>
      <c r="I52" s="105" t="s">
        <v>240</v>
      </c>
    </row>
    <row r="53" spans="1:9" ht="198.95" customHeight="1" thickBot="1" x14ac:dyDescent="0.3">
      <c r="A53" s="592"/>
      <c r="B53" s="99">
        <v>4</v>
      </c>
      <c r="C53" s="100">
        <v>4</v>
      </c>
      <c r="D53" s="761" t="s">
        <v>1223</v>
      </c>
      <c r="E53" s="762"/>
      <c r="F53" s="761" t="s">
        <v>1224</v>
      </c>
      <c r="G53" s="762"/>
      <c r="H53" s="363" t="s">
        <v>626</v>
      </c>
      <c r="I53" s="365" t="s">
        <v>697</v>
      </c>
    </row>
    <row r="54" spans="1:9" ht="35.1" customHeight="1" thickBot="1" x14ac:dyDescent="0.3">
      <c r="A54" s="591" t="s">
        <v>248</v>
      </c>
      <c r="B54" s="102" t="s">
        <v>235</v>
      </c>
      <c r="C54" s="101" t="s">
        <v>236</v>
      </c>
      <c r="D54" s="578" t="s">
        <v>237</v>
      </c>
      <c r="E54" s="579"/>
      <c r="F54" s="578" t="s">
        <v>238</v>
      </c>
      <c r="G54" s="579"/>
      <c r="H54" s="103" t="s">
        <v>239</v>
      </c>
      <c r="I54" s="105" t="s">
        <v>240</v>
      </c>
    </row>
    <row r="55" spans="1:9" ht="225" customHeight="1" thickBot="1" x14ac:dyDescent="0.3">
      <c r="A55" s="592"/>
      <c r="B55" s="99">
        <v>4</v>
      </c>
      <c r="C55" s="100">
        <v>4</v>
      </c>
      <c r="D55" s="761" t="s">
        <v>1318</v>
      </c>
      <c r="E55" s="762"/>
      <c r="F55" s="761" t="s">
        <v>1319</v>
      </c>
      <c r="G55" s="762"/>
      <c r="H55" s="363" t="s">
        <v>626</v>
      </c>
      <c r="I55" s="365" t="s">
        <v>697</v>
      </c>
    </row>
    <row r="56" spans="1:9" ht="35.1" customHeight="1" thickBot="1" x14ac:dyDescent="0.3">
      <c r="A56" s="591" t="s">
        <v>249</v>
      </c>
      <c r="B56" s="102" t="s">
        <v>235</v>
      </c>
      <c r="C56" s="101" t="s">
        <v>236</v>
      </c>
      <c r="D56" s="578" t="s">
        <v>237</v>
      </c>
      <c r="E56" s="579"/>
      <c r="F56" s="578" t="s">
        <v>238</v>
      </c>
      <c r="G56" s="579"/>
      <c r="H56" s="103" t="s">
        <v>239</v>
      </c>
      <c r="I56" s="105" t="s">
        <v>240</v>
      </c>
    </row>
    <row r="57" spans="1:9" ht="202.5" customHeight="1" thickBot="1" x14ac:dyDescent="0.3">
      <c r="A57" s="592"/>
      <c r="B57" s="99">
        <v>4</v>
      </c>
      <c r="C57" s="100">
        <v>4</v>
      </c>
      <c r="D57" s="761" t="s">
        <v>1425</v>
      </c>
      <c r="E57" s="762"/>
      <c r="F57" s="761" t="s">
        <v>1426</v>
      </c>
      <c r="G57" s="762"/>
      <c r="H57" s="363" t="s">
        <v>626</v>
      </c>
      <c r="I57" s="365" t="s">
        <v>697</v>
      </c>
    </row>
    <row r="58" spans="1:9" ht="35.1" customHeight="1" thickBot="1" x14ac:dyDescent="0.3">
      <c r="A58" s="591" t="s">
        <v>250</v>
      </c>
      <c r="B58" s="102" t="s">
        <v>235</v>
      </c>
      <c r="C58" s="101" t="s">
        <v>236</v>
      </c>
      <c r="D58" s="578" t="s">
        <v>237</v>
      </c>
      <c r="E58" s="579"/>
      <c r="F58" s="578" t="s">
        <v>238</v>
      </c>
      <c r="G58" s="579"/>
      <c r="H58" s="103" t="s">
        <v>239</v>
      </c>
      <c r="I58" s="105" t="s">
        <v>240</v>
      </c>
    </row>
    <row r="59" spans="1:9" ht="214.5" customHeight="1" thickBot="1" x14ac:dyDescent="0.3">
      <c r="A59" s="592"/>
      <c r="B59" s="99">
        <v>4</v>
      </c>
      <c r="C59" s="100">
        <v>4</v>
      </c>
      <c r="D59" s="761" t="s">
        <v>1519</v>
      </c>
      <c r="E59" s="762"/>
      <c r="F59" s="761" t="s">
        <v>1520</v>
      </c>
      <c r="G59" s="762"/>
      <c r="H59" s="363" t="s">
        <v>626</v>
      </c>
      <c r="I59" s="365" t="s">
        <v>697</v>
      </c>
    </row>
    <row r="60" spans="1:9" ht="35.1" customHeight="1" thickBot="1" x14ac:dyDescent="0.3">
      <c r="A60" s="591" t="s">
        <v>251</v>
      </c>
      <c r="B60" s="102" t="s">
        <v>235</v>
      </c>
      <c r="C60" s="101" t="s">
        <v>236</v>
      </c>
      <c r="D60" s="578" t="s">
        <v>237</v>
      </c>
      <c r="E60" s="579"/>
      <c r="F60" s="578" t="s">
        <v>238</v>
      </c>
      <c r="G60" s="579"/>
      <c r="H60" s="103" t="s">
        <v>239</v>
      </c>
      <c r="I60" s="105" t="s">
        <v>240</v>
      </c>
    </row>
    <row r="61" spans="1:9" ht="120.75" customHeight="1" thickBot="1" x14ac:dyDescent="0.3">
      <c r="A61" s="592"/>
      <c r="B61" s="99">
        <v>0</v>
      </c>
      <c r="C61" s="100"/>
      <c r="D61" s="582"/>
      <c r="E61" s="583"/>
      <c r="F61" s="582"/>
      <c r="G61" s="583"/>
      <c r="H61" s="96"/>
      <c r="I61" s="96"/>
    </row>
    <row r="64" spans="1:9" s="93" customFormat="1" ht="30" customHeight="1" x14ac:dyDescent="0.25">
      <c r="A64" s="66"/>
      <c r="B64" s="66"/>
      <c r="C64" s="66"/>
      <c r="D64" s="66"/>
      <c r="E64" s="66"/>
      <c r="F64" s="66"/>
      <c r="G64" s="66"/>
      <c r="H64" s="66"/>
      <c r="I64" s="66"/>
    </row>
    <row r="65" spans="1:9" ht="34.5" customHeight="1" x14ac:dyDescent="0.25">
      <c r="A65" s="659" t="s">
        <v>252</v>
      </c>
      <c r="B65" s="659"/>
      <c r="C65" s="659"/>
      <c r="D65" s="659"/>
      <c r="E65" s="659"/>
      <c r="F65" s="659"/>
      <c r="G65" s="659"/>
      <c r="H65" s="659"/>
      <c r="I65" s="659"/>
    </row>
    <row r="66" spans="1:9" ht="125.25" customHeight="1" x14ac:dyDescent="0.25">
      <c r="A66" s="106" t="s">
        <v>253</v>
      </c>
      <c r="B66" s="584" t="s">
        <v>298</v>
      </c>
      <c r="C66" s="585"/>
      <c r="D66" s="584" t="s">
        <v>299</v>
      </c>
      <c r="E66" s="585"/>
      <c r="F66" s="584" t="s">
        <v>300</v>
      </c>
      <c r="G66" s="585"/>
      <c r="H66" s="584"/>
      <c r="I66" s="585"/>
    </row>
    <row r="67" spans="1:9" ht="40.5" customHeight="1" x14ac:dyDescent="0.25">
      <c r="A67" s="106" t="s">
        <v>257</v>
      </c>
      <c r="B67" s="662">
        <v>0.03</v>
      </c>
      <c r="C67" s="663"/>
      <c r="D67" s="662">
        <v>0.03</v>
      </c>
      <c r="E67" s="663"/>
      <c r="F67" s="662">
        <v>0.04</v>
      </c>
      <c r="G67" s="663"/>
      <c r="H67" s="662"/>
      <c r="I67" s="663"/>
    </row>
    <row r="68" spans="1:9" ht="30" customHeight="1" x14ac:dyDescent="0.25">
      <c r="A68" s="655" t="s">
        <v>188</v>
      </c>
      <c r="B68" s="150" t="s">
        <v>99</v>
      </c>
      <c r="C68" s="150" t="s">
        <v>236</v>
      </c>
      <c r="D68" s="150" t="s">
        <v>99</v>
      </c>
      <c r="E68" s="150" t="s">
        <v>236</v>
      </c>
      <c r="F68" s="150" t="s">
        <v>99</v>
      </c>
      <c r="G68" s="150" t="s">
        <v>236</v>
      </c>
      <c r="H68" s="150" t="s">
        <v>99</v>
      </c>
      <c r="I68" s="150" t="s">
        <v>236</v>
      </c>
    </row>
    <row r="69" spans="1:9" ht="30" customHeight="1" x14ac:dyDescent="0.25">
      <c r="A69" s="656"/>
      <c r="B69" s="109">
        <v>0.05</v>
      </c>
      <c r="C69" s="109">
        <v>0.05</v>
      </c>
      <c r="D69" s="108">
        <v>0</v>
      </c>
      <c r="E69" s="109">
        <v>0</v>
      </c>
      <c r="F69" s="109">
        <v>0.05</v>
      </c>
      <c r="G69" s="109">
        <v>0.05</v>
      </c>
      <c r="H69" s="108"/>
      <c r="I69" s="109"/>
    </row>
    <row r="70" spans="1:9" ht="256.5" customHeight="1" x14ac:dyDescent="0.25">
      <c r="A70" s="106" t="s">
        <v>258</v>
      </c>
      <c r="B70" s="763" t="s">
        <v>698</v>
      </c>
      <c r="C70" s="764"/>
      <c r="D70" s="722" t="s">
        <v>617</v>
      </c>
      <c r="E70" s="723"/>
      <c r="F70" s="763" t="s">
        <v>699</v>
      </c>
      <c r="G70" s="764"/>
      <c r="H70" s="754"/>
      <c r="I70" s="755"/>
    </row>
    <row r="71" spans="1:9" ht="80.25" customHeight="1" x14ac:dyDescent="0.25">
      <c r="A71" s="106" t="s">
        <v>259</v>
      </c>
      <c r="B71" s="568" t="s">
        <v>700</v>
      </c>
      <c r="C71" s="569"/>
      <c r="D71" s="722" t="s">
        <v>617</v>
      </c>
      <c r="E71" s="723"/>
      <c r="F71" s="568" t="s">
        <v>701</v>
      </c>
      <c r="G71" s="569"/>
      <c r="H71" s="570"/>
      <c r="I71" s="569"/>
    </row>
    <row r="72" spans="1:9" ht="30.75" customHeight="1" x14ac:dyDescent="0.25">
      <c r="A72" s="655" t="s">
        <v>189</v>
      </c>
      <c r="B72" s="150" t="s">
        <v>99</v>
      </c>
      <c r="C72" s="150" t="s">
        <v>236</v>
      </c>
      <c r="D72" s="150" t="s">
        <v>99</v>
      </c>
      <c r="E72" s="150" t="s">
        <v>236</v>
      </c>
      <c r="F72" s="150" t="s">
        <v>99</v>
      </c>
      <c r="G72" s="150" t="s">
        <v>236</v>
      </c>
      <c r="H72" s="150" t="s">
        <v>99</v>
      </c>
      <c r="I72" s="150" t="s">
        <v>236</v>
      </c>
    </row>
    <row r="73" spans="1:9" ht="30.75" customHeight="1" x14ac:dyDescent="0.25">
      <c r="A73" s="656"/>
      <c r="B73" s="109">
        <v>0.05</v>
      </c>
      <c r="C73" s="109">
        <v>0.05</v>
      </c>
      <c r="D73" s="108">
        <v>0.1</v>
      </c>
      <c r="E73" s="109">
        <v>0.1</v>
      </c>
      <c r="F73" s="109">
        <v>0.05</v>
      </c>
      <c r="G73" s="109">
        <v>0.05</v>
      </c>
      <c r="H73" s="108"/>
      <c r="I73" s="109"/>
    </row>
    <row r="74" spans="1:9" ht="409.5" customHeight="1" x14ac:dyDescent="0.25">
      <c r="A74" s="106" t="s">
        <v>258</v>
      </c>
      <c r="B74" s="763" t="s">
        <v>1059</v>
      </c>
      <c r="C74" s="764"/>
      <c r="D74" s="763" t="s">
        <v>702</v>
      </c>
      <c r="E74" s="764"/>
      <c r="F74" s="763" t="s">
        <v>703</v>
      </c>
      <c r="G74" s="764"/>
      <c r="H74" s="754"/>
      <c r="I74" s="755"/>
    </row>
    <row r="75" spans="1:9" ht="80.25" customHeight="1" x14ac:dyDescent="0.25">
      <c r="A75" s="106" t="s">
        <v>259</v>
      </c>
      <c r="B75" s="568" t="s">
        <v>704</v>
      </c>
      <c r="C75" s="569"/>
      <c r="D75" s="568" t="s">
        <v>705</v>
      </c>
      <c r="E75" s="569"/>
      <c r="F75" s="568" t="s">
        <v>706</v>
      </c>
      <c r="G75" s="569"/>
      <c r="H75" s="570"/>
      <c r="I75" s="569"/>
    </row>
    <row r="76" spans="1:9" ht="30.75" customHeight="1" x14ac:dyDescent="0.25">
      <c r="A76" s="655" t="s">
        <v>190</v>
      </c>
      <c r="B76" s="150" t="s">
        <v>99</v>
      </c>
      <c r="C76" s="150" t="s">
        <v>236</v>
      </c>
      <c r="D76" s="150" t="s">
        <v>99</v>
      </c>
      <c r="E76" s="150" t="s">
        <v>236</v>
      </c>
      <c r="F76" s="150" t="s">
        <v>99</v>
      </c>
      <c r="G76" s="150" t="s">
        <v>236</v>
      </c>
      <c r="H76" s="150" t="s">
        <v>99</v>
      </c>
      <c r="I76" s="150" t="s">
        <v>236</v>
      </c>
    </row>
    <row r="77" spans="1:9" ht="30.75" customHeight="1" x14ac:dyDescent="0.25">
      <c r="A77" s="656"/>
      <c r="B77" s="108">
        <v>0.1</v>
      </c>
      <c r="C77" s="109">
        <v>0.1</v>
      </c>
      <c r="D77" s="108">
        <v>0.1</v>
      </c>
      <c r="E77" s="109">
        <v>0.1</v>
      </c>
      <c r="F77" s="108">
        <v>0.1</v>
      </c>
      <c r="G77" s="109">
        <v>0.1</v>
      </c>
      <c r="H77" s="108"/>
      <c r="I77" s="109"/>
    </row>
    <row r="78" spans="1:9" ht="408.75" customHeight="1" x14ac:dyDescent="0.25">
      <c r="A78" s="106" t="s">
        <v>258</v>
      </c>
      <c r="B78" s="765" t="s">
        <v>794</v>
      </c>
      <c r="C78" s="766"/>
      <c r="D78" s="765" t="s">
        <v>795</v>
      </c>
      <c r="E78" s="766"/>
      <c r="F78" s="765" t="s">
        <v>796</v>
      </c>
      <c r="G78" s="766"/>
      <c r="H78" s="754"/>
      <c r="I78" s="755"/>
    </row>
    <row r="79" spans="1:9" ht="80.25" customHeight="1" x14ac:dyDescent="0.25">
      <c r="A79" s="106" t="s">
        <v>259</v>
      </c>
      <c r="B79" s="568" t="s">
        <v>797</v>
      </c>
      <c r="C79" s="569"/>
      <c r="D79" s="568" t="s">
        <v>798</v>
      </c>
      <c r="E79" s="569"/>
      <c r="F79" s="568" t="s">
        <v>799</v>
      </c>
      <c r="G79" s="569"/>
      <c r="H79" s="570"/>
      <c r="I79" s="569"/>
    </row>
    <row r="80" spans="1:9" ht="30.75" customHeight="1" x14ac:dyDescent="0.25">
      <c r="A80" s="655" t="s">
        <v>191</v>
      </c>
      <c r="B80" s="150" t="s">
        <v>99</v>
      </c>
      <c r="C80" s="150" t="s">
        <v>236</v>
      </c>
      <c r="D80" s="150" t="s">
        <v>99</v>
      </c>
      <c r="E80" s="150" t="s">
        <v>236</v>
      </c>
      <c r="F80" s="150" t="s">
        <v>99</v>
      </c>
      <c r="G80" s="150" t="s">
        <v>236</v>
      </c>
      <c r="H80" s="150" t="s">
        <v>99</v>
      </c>
      <c r="I80" s="150" t="s">
        <v>236</v>
      </c>
    </row>
    <row r="81" spans="1:9" ht="30.75" customHeight="1" x14ac:dyDescent="0.25">
      <c r="A81" s="656"/>
      <c r="B81" s="108">
        <v>0.1</v>
      </c>
      <c r="C81" s="109">
        <v>0.1</v>
      </c>
      <c r="D81" s="108">
        <v>0.1</v>
      </c>
      <c r="E81" s="109">
        <v>0.1</v>
      </c>
      <c r="F81" s="108">
        <v>0.1</v>
      </c>
      <c r="G81" s="109">
        <v>0.1</v>
      </c>
      <c r="H81" s="108"/>
      <c r="I81" s="109"/>
    </row>
    <row r="82" spans="1:9" ht="409.6" customHeight="1" x14ac:dyDescent="0.25">
      <c r="A82" s="106" t="s">
        <v>258</v>
      </c>
      <c r="B82" s="765" t="s">
        <v>927</v>
      </c>
      <c r="C82" s="766"/>
      <c r="D82" s="765" t="s">
        <v>887</v>
      </c>
      <c r="E82" s="766"/>
      <c r="F82" s="765" t="s">
        <v>888</v>
      </c>
      <c r="G82" s="766"/>
      <c r="H82" s="756"/>
      <c r="I82" s="757"/>
    </row>
    <row r="83" spans="1:9" ht="80.25" customHeight="1" x14ac:dyDescent="0.25">
      <c r="A83" s="106" t="s">
        <v>259</v>
      </c>
      <c r="B83" s="568" t="s">
        <v>889</v>
      </c>
      <c r="C83" s="569"/>
      <c r="D83" s="568" t="s">
        <v>890</v>
      </c>
      <c r="E83" s="569"/>
      <c r="F83" s="568" t="s">
        <v>891</v>
      </c>
      <c r="G83" s="569"/>
      <c r="H83" s="758"/>
      <c r="I83" s="702"/>
    </row>
    <row r="84" spans="1:9" ht="30" customHeight="1" x14ac:dyDescent="0.25">
      <c r="A84" s="655" t="s">
        <v>195</v>
      </c>
      <c r="B84" s="150" t="s">
        <v>99</v>
      </c>
      <c r="C84" s="150" t="s">
        <v>236</v>
      </c>
      <c r="D84" s="150" t="s">
        <v>99</v>
      </c>
      <c r="E84" s="150" t="s">
        <v>236</v>
      </c>
      <c r="F84" s="150" t="s">
        <v>99</v>
      </c>
      <c r="G84" s="150" t="s">
        <v>236</v>
      </c>
      <c r="H84" s="150" t="s">
        <v>99</v>
      </c>
      <c r="I84" s="150" t="s">
        <v>236</v>
      </c>
    </row>
    <row r="85" spans="1:9" ht="30" customHeight="1" x14ac:dyDescent="0.25">
      <c r="A85" s="656"/>
      <c r="B85" s="108">
        <v>0.1</v>
      </c>
      <c r="C85" s="109">
        <v>0.1</v>
      </c>
      <c r="D85" s="108">
        <v>0.1</v>
      </c>
      <c r="E85" s="109">
        <v>0.1</v>
      </c>
      <c r="F85" s="108">
        <v>0.1</v>
      </c>
      <c r="G85" s="109">
        <v>0.1</v>
      </c>
      <c r="H85" s="108"/>
      <c r="I85" s="109"/>
    </row>
    <row r="86" spans="1:9" ht="349.5" customHeight="1" x14ac:dyDescent="0.25">
      <c r="A86" s="106" t="s">
        <v>258</v>
      </c>
      <c r="B86" s="765" t="s">
        <v>944</v>
      </c>
      <c r="C86" s="766"/>
      <c r="D86" s="765" t="s">
        <v>937</v>
      </c>
      <c r="E86" s="766"/>
      <c r="F86" s="765" t="s">
        <v>938</v>
      </c>
      <c r="G86" s="766"/>
      <c r="H86" s="577"/>
      <c r="I86" s="577"/>
    </row>
    <row r="87" spans="1:9" ht="80.25" customHeight="1" x14ac:dyDescent="0.25">
      <c r="A87" s="106" t="s">
        <v>259</v>
      </c>
      <c r="B87" s="568" t="s">
        <v>939</v>
      </c>
      <c r="C87" s="569"/>
      <c r="D87" s="735" t="s">
        <v>940</v>
      </c>
      <c r="E87" s="562"/>
      <c r="F87" s="735" t="s">
        <v>941</v>
      </c>
      <c r="G87" s="562"/>
      <c r="H87" s="561"/>
      <c r="I87" s="562"/>
    </row>
    <row r="88" spans="1:9" ht="29.25" customHeight="1" x14ac:dyDescent="0.25">
      <c r="A88" s="655" t="s">
        <v>196</v>
      </c>
      <c r="B88" s="150" t="s">
        <v>99</v>
      </c>
      <c r="C88" s="150" t="s">
        <v>236</v>
      </c>
      <c r="D88" s="150" t="s">
        <v>99</v>
      </c>
      <c r="E88" s="150" t="s">
        <v>236</v>
      </c>
      <c r="F88" s="150" t="s">
        <v>99</v>
      </c>
      <c r="G88" s="150" t="s">
        <v>236</v>
      </c>
      <c r="H88" s="150" t="s">
        <v>99</v>
      </c>
      <c r="I88" s="150" t="s">
        <v>236</v>
      </c>
    </row>
    <row r="89" spans="1:9" ht="29.25" customHeight="1" x14ac:dyDescent="0.25">
      <c r="A89" s="656"/>
      <c r="B89" s="108">
        <v>0.1</v>
      </c>
      <c r="C89" s="108">
        <v>0.1</v>
      </c>
      <c r="D89" s="108">
        <v>0.1</v>
      </c>
      <c r="E89" s="108">
        <v>0.1</v>
      </c>
      <c r="F89" s="108">
        <v>0.1</v>
      </c>
      <c r="G89" s="108">
        <v>0.1</v>
      </c>
      <c r="H89" s="108"/>
      <c r="I89" s="111"/>
    </row>
    <row r="90" spans="1:9" ht="408.75" customHeight="1" x14ac:dyDescent="0.25">
      <c r="A90" s="106" t="s">
        <v>258</v>
      </c>
      <c r="B90" s="765" t="s">
        <v>1048</v>
      </c>
      <c r="C90" s="766"/>
      <c r="D90" s="765" t="s">
        <v>1049</v>
      </c>
      <c r="E90" s="766"/>
      <c r="F90" s="765" t="s">
        <v>1050</v>
      </c>
      <c r="G90" s="766"/>
      <c r="H90" s="565"/>
      <c r="I90" s="565"/>
    </row>
    <row r="91" spans="1:9" ht="80.25" customHeight="1" x14ac:dyDescent="0.25">
      <c r="A91" s="106" t="s">
        <v>259</v>
      </c>
      <c r="B91" s="568" t="s">
        <v>1051</v>
      </c>
      <c r="C91" s="569"/>
      <c r="D91" s="568" t="s">
        <v>1052</v>
      </c>
      <c r="E91" s="569"/>
      <c r="F91" s="568" t="s">
        <v>1053</v>
      </c>
      <c r="G91" s="569"/>
      <c r="H91" s="561"/>
      <c r="I91" s="562"/>
    </row>
    <row r="92" spans="1:9" ht="25.35" customHeight="1" x14ac:dyDescent="0.25">
      <c r="A92" s="655" t="s">
        <v>197</v>
      </c>
      <c r="B92" s="150" t="s">
        <v>99</v>
      </c>
      <c r="C92" s="150" t="s">
        <v>236</v>
      </c>
      <c r="D92" s="150" t="s">
        <v>99</v>
      </c>
      <c r="E92" s="150" t="s">
        <v>236</v>
      </c>
      <c r="F92" s="150" t="s">
        <v>99</v>
      </c>
      <c r="G92" s="150" t="s">
        <v>236</v>
      </c>
      <c r="H92" s="150" t="s">
        <v>99</v>
      </c>
      <c r="I92" s="150" t="s">
        <v>236</v>
      </c>
    </row>
    <row r="93" spans="1:9" ht="25.35" customHeight="1" x14ac:dyDescent="0.25">
      <c r="A93" s="656"/>
      <c r="B93" s="108">
        <v>0.1</v>
      </c>
      <c r="C93" s="108">
        <v>0.1</v>
      </c>
      <c r="D93" s="108">
        <v>0.1</v>
      </c>
      <c r="E93" s="108">
        <v>0.1</v>
      </c>
      <c r="F93" s="108">
        <v>0.1</v>
      </c>
      <c r="G93" s="108">
        <v>0.1</v>
      </c>
      <c r="H93" s="108">
        <v>0.1</v>
      </c>
      <c r="I93" s="111"/>
    </row>
    <row r="94" spans="1:9" ht="371.25" customHeight="1" x14ac:dyDescent="0.25">
      <c r="A94" s="106" t="s">
        <v>258</v>
      </c>
      <c r="B94" s="765" t="s">
        <v>1154</v>
      </c>
      <c r="C94" s="766"/>
      <c r="D94" s="767" t="s">
        <v>1175</v>
      </c>
      <c r="E94" s="768"/>
      <c r="F94" s="765" t="s">
        <v>1155</v>
      </c>
      <c r="G94" s="766"/>
      <c r="H94" s="565"/>
      <c r="I94" s="565"/>
    </row>
    <row r="95" spans="1:9" ht="80.25" customHeight="1" x14ac:dyDescent="0.25">
      <c r="A95" s="106" t="s">
        <v>259</v>
      </c>
      <c r="B95" s="568" t="s">
        <v>1156</v>
      </c>
      <c r="C95" s="569"/>
      <c r="D95" s="568" t="s">
        <v>1157</v>
      </c>
      <c r="E95" s="569"/>
      <c r="F95" s="568" t="s">
        <v>1158</v>
      </c>
      <c r="G95" s="569"/>
      <c r="H95" s="561"/>
      <c r="I95" s="562"/>
    </row>
    <row r="96" spans="1:9" ht="25.35" customHeight="1" x14ac:dyDescent="0.25">
      <c r="A96" s="655" t="s">
        <v>198</v>
      </c>
      <c r="B96" s="150" t="s">
        <v>99</v>
      </c>
      <c r="C96" s="150" t="s">
        <v>236</v>
      </c>
      <c r="D96" s="150" t="s">
        <v>99</v>
      </c>
      <c r="E96" s="150" t="s">
        <v>236</v>
      </c>
      <c r="F96" s="150" t="s">
        <v>99</v>
      </c>
      <c r="G96" s="150" t="s">
        <v>236</v>
      </c>
      <c r="H96" s="150" t="s">
        <v>99</v>
      </c>
      <c r="I96" s="150" t="s">
        <v>236</v>
      </c>
    </row>
    <row r="97" spans="1:9" ht="25.35" customHeight="1" x14ac:dyDescent="0.25">
      <c r="A97" s="656"/>
      <c r="B97" s="108">
        <v>0.1</v>
      </c>
      <c r="C97" s="108">
        <v>0.1</v>
      </c>
      <c r="D97" s="108">
        <v>0.1</v>
      </c>
      <c r="E97" s="108">
        <v>0.1</v>
      </c>
      <c r="F97" s="108">
        <v>0.1</v>
      </c>
      <c r="G97" s="108">
        <v>0.1</v>
      </c>
      <c r="H97" s="108"/>
      <c r="I97" s="111"/>
    </row>
    <row r="98" spans="1:9" ht="408.75" customHeight="1" x14ac:dyDescent="0.25">
      <c r="A98" s="106" t="s">
        <v>258</v>
      </c>
      <c r="B98" s="765" t="s">
        <v>1225</v>
      </c>
      <c r="C98" s="766"/>
      <c r="D98" s="769" t="s">
        <v>1226</v>
      </c>
      <c r="E98" s="770"/>
      <c r="F98" s="572" t="s">
        <v>1227</v>
      </c>
      <c r="G98" s="573"/>
      <c r="H98" s="565"/>
      <c r="I98" s="565"/>
    </row>
    <row r="99" spans="1:9" ht="80.25" customHeight="1" x14ac:dyDescent="0.25">
      <c r="A99" s="106" t="s">
        <v>259</v>
      </c>
      <c r="B99" s="568" t="s">
        <v>1228</v>
      </c>
      <c r="C99" s="569"/>
      <c r="D99" s="568" t="s">
        <v>1229</v>
      </c>
      <c r="E99" s="569"/>
      <c r="F99" s="568" t="s">
        <v>1230</v>
      </c>
      <c r="G99" s="569"/>
      <c r="H99" s="561"/>
      <c r="I99" s="562"/>
    </row>
    <row r="100" spans="1:9" ht="25.35" customHeight="1" x14ac:dyDescent="0.25">
      <c r="A100" s="655" t="s">
        <v>200</v>
      </c>
      <c r="B100" s="150" t="s">
        <v>99</v>
      </c>
      <c r="C100" s="150" t="s">
        <v>236</v>
      </c>
      <c r="D100" s="150" t="s">
        <v>99</v>
      </c>
      <c r="E100" s="150" t="s">
        <v>236</v>
      </c>
      <c r="F100" s="150" t="s">
        <v>99</v>
      </c>
      <c r="G100" s="150" t="s">
        <v>236</v>
      </c>
      <c r="H100" s="150" t="s">
        <v>99</v>
      </c>
      <c r="I100" s="150" t="s">
        <v>236</v>
      </c>
    </row>
    <row r="101" spans="1:9" ht="25.35" customHeight="1" x14ac:dyDescent="0.25">
      <c r="A101" s="656"/>
      <c r="B101" s="108">
        <v>0.1</v>
      </c>
      <c r="C101" s="108">
        <v>0.1</v>
      </c>
      <c r="D101" s="108">
        <v>0.1</v>
      </c>
      <c r="E101" s="108">
        <v>0.1</v>
      </c>
      <c r="F101" s="108">
        <v>0.1</v>
      </c>
      <c r="G101" s="108">
        <v>0.1</v>
      </c>
      <c r="H101" s="108"/>
      <c r="I101" s="111"/>
    </row>
    <row r="102" spans="1:9" ht="409.5" customHeight="1" x14ac:dyDescent="0.25">
      <c r="A102" s="106" t="s">
        <v>258</v>
      </c>
      <c r="B102" s="765" t="s">
        <v>1320</v>
      </c>
      <c r="C102" s="766"/>
      <c r="D102" s="765" t="s">
        <v>1321</v>
      </c>
      <c r="E102" s="766"/>
      <c r="F102" s="765" t="s">
        <v>1322</v>
      </c>
      <c r="G102" s="766"/>
      <c r="H102" s="565"/>
      <c r="I102" s="565"/>
    </row>
    <row r="103" spans="1:9" ht="80.25" customHeight="1" x14ac:dyDescent="0.25">
      <c r="A103" s="106" t="s">
        <v>259</v>
      </c>
      <c r="B103" s="568" t="s">
        <v>1323</v>
      </c>
      <c r="C103" s="569"/>
      <c r="D103" s="735" t="s">
        <v>1324</v>
      </c>
      <c r="E103" s="562"/>
      <c r="F103" s="735" t="s">
        <v>1325</v>
      </c>
      <c r="G103" s="562"/>
      <c r="H103" s="561"/>
      <c r="I103" s="562"/>
    </row>
    <row r="104" spans="1:9" ht="25.35" customHeight="1" x14ac:dyDescent="0.25">
      <c r="A104" s="655" t="s">
        <v>201</v>
      </c>
      <c r="B104" s="150" t="s">
        <v>99</v>
      </c>
      <c r="C104" s="150" t="s">
        <v>236</v>
      </c>
      <c r="D104" s="150" t="s">
        <v>99</v>
      </c>
      <c r="E104" s="150" t="s">
        <v>236</v>
      </c>
      <c r="F104" s="150" t="s">
        <v>99</v>
      </c>
      <c r="G104" s="150" t="s">
        <v>236</v>
      </c>
      <c r="H104" s="150" t="s">
        <v>99</v>
      </c>
      <c r="I104" s="150" t="s">
        <v>236</v>
      </c>
    </row>
    <row r="105" spans="1:9" ht="25.35" customHeight="1" x14ac:dyDescent="0.25">
      <c r="A105" s="656"/>
      <c r="B105" s="108">
        <v>0.1</v>
      </c>
      <c r="C105" s="108">
        <v>0.1</v>
      </c>
      <c r="D105" s="108">
        <v>0.1</v>
      </c>
      <c r="E105" s="108">
        <v>0.1</v>
      </c>
      <c r="F105" s="108">
        <v>0.1</v>
      </c>
      <c r="G105" s="108">
        <v>0.1</v>
      </c>
      <c r="H105" s="108"/>
      <c r="I105" s="111"/>
    </row>
    <row r="106" spans="1:9" ht="409.5" customHeight="1" x14ac:dyDescent="0.25">
      <c r="A106" s="106" t="s">
        <v>258</v>
      </c>
      <c r="B106" s="765" t="s">
        <v>1467</v>
      </c>
      <c r="C106" s="766"/>
      <c r="D106" s="765" t="s">
        <v>1427</v>
      </c>
      <c r="E106" s="766"/>
      <c r="F106" s="765" t="s">
        <v>1428</v>
      </c>
      <c r="G106" s="766"/>
      <c r="H106" s="565"/>
      <c r="I106" s="565"/>
    </row>
    <row r="107" spans="1:9" ht="80.25" customHeight="1" x14ac:dyDescent="0.25">
      <c r="A107" s="106" t="s">
        <v>259</v>
      </c>
      <c r="B107" s="568" t="s">
        <v>1429</v>
      </c>
      <c r="C107" s="569"/>
      <c r="D107" s="568" t="s">
        <v>1430</v>
      </c>
      <c r="E107" s="569"/>
      <c r="F107" s="568" t="s">
        <v>1431</v>
      </c>
      <c r="G107" s="569"/>
      <c r="H107" s="561"/>
      <c r="I107" s="562"/>
    </row>
    <row r="108" spans="1:9" ht="25.35" customHeight="1" x14ac:dyDescent="0.25">
      <c r="A108" s="655" t="s">
        <v>202</v>
      </c>
      <c r="B108" s="150" t="s">
        <v>99</v>
      </c>
      <c r="C108" s="150" t="s">
        <v>236</v>
      </c>
      <c r="D108" s="150" t="s">
        <v>99</v>
      </c>
      <c r="E108" s="150" t="s">
        <v>236</v>
      </c>
      <c r="F108" s="150" t="s">
        <v>99</v>
      </c>
      <c r="G108" s="150" t="s">
        <v>236</v>
      </c>
      <c r="H108" s="150" t="s">
        <v>99</v>
      </c>
      <c r="I108" s="150" t="s">
        <v>236</v>
      </c>
    </row>
    <row r="109" spans="1:9" ht="25.35" customHeight="1" x14ac:dyDescent="0.25">
      <c r="A109" s="656"/>
      <c r="B109" s="108">
        <v>0.1</v>
      </c>
      <c r="C109" s="108">
        <v>0.1</v>
      </c>
      <c r="D109" s="108">
        <v>0.1</v>
      </c>
      <c r="E109" s="108">
        <v>0.1</v>
      </c>
      <c r="F109" s="108">
        <v>0.1</v>
      </c>
      <c r="G109" s="108">
        <v>0.1</v>
      </c>
      <c r="H109" s="108"/>
      <c r="I109" s="111"/>
    </row>
    <row r="110" spans="1:9" ht="409.5" customHeight="1" x14ac:dyDescent="0.25">
      <c r="A110" s="106" t="s">
        <v>258</v>
      </c>
      <c r="B110" s="765" t="s">
        <v>1521</v>
      </c>
      <c r="C110" s="766"/>
      <c r="D110" s="765" t="s">
        <v>1522</v>
      </c>
      <c r="E110" s="766"/>
      <c r="F110" s="765" t="s">
        <v>1523</v>
      </c>
      <c r="G110" s="766"/>
      <c r="H110" s="565"/>
      <c r="I110" s="565"/>
    </row>
    <row r="111" spans="1:9" ht="80.25" customHeight="1" x14ac:dyDescent="0.25">
      <c r="A111" s="106" t="s">
        <v>259</v>
      </c>
      <c r="B111" s="568" t="s">
        <v>1524</v>
      </c>
      <c r="C111" s="569"/>
      <c r="D111" s="735" t="s">
        <v>1525</v>
      </c>
      <c r="E111" s="562"/>
      <c r="F111" s="568" t="s">
        <v>1526</v>
      </c>
      <c r="G111" s="569"/>
      <c r="H111" s="561"/>
      <c r="I111" s="562"/>
    </row>
    <row r="112" spans="1:9" ht="25.35" customHeight="1" x14ac:dyDescent="0.25">
      <c r="A112" s="655" t="s">
        <v>203</v>
      </c>
      <c r="B112" s="150" t="s">
        <v>99</v>
      </c>
      <c r="C112" s="150" t="s">
        <v>236</v>
      </c>
      <c r="D112" s="150" t="s">
        <v>99</v>
      </c>
      <c r="E112" s="150" t="s">
        <v>236</v>
      </c>
      <c r="F112" s="150" t="s">
        <v>99</v>
      </c>
      <c r="G112" s="150" t="s">
        <v>236</v>
      </c>
      <c r="H112" s="150" t="s">
        <v>99</v>
      </c>
      <c r="I112" s="150" t="s">
        <v>236</v>
      </c>
    </row>
    <row r="113" spans="1:9" ht="25.35" customHeight="1" x14ac:dyDescent="0.25">
      <c r="A113" s="656"/>
      <c r="B113" s="108">
        <v>0</v>
      </c>
      <c r="C113" s="227"/>
      <c r="D113" s="108">
        <v>0</v>
      </c>
      <c r="E113" s="227"/>
      <c r="F113" s="108">
        <v>0</v>
      </c>
      <c r="G113" s="227"/>
      <c r="H113" s="108"/>
      <c r="I113" s="227"/>
    </row>
    <row r="114" spans="1:9" ht="80.25" customHeight="1" x14ac:dyDescent="0.25">
      <c r="A114" s="106" t="s">
        <v>258</v>
      </c>
      <c r="B114" s="571"/>
      <c r="C114" s="571"/>
      <c r="D114" s="571"/>
      <c r="E114" s="571"/>
      <c r="F114" s="571"/>
      <c r="G114" s="571"/>
      <c r="H114" s="571"/>
      <c r="I114" s="571"/>
    </row>
    <row r="115" spans="1:9" ht="80.25" customHeight="1" x14ac:dyDescent="0.25">
      <c r="A115" s="106" t="s">
        <v>259</v>
      </c>
      <c r="B115" s="561"/>
      <c r="C115" s="562"/>
      <c r="D115" s="561"/>
      <c r="E115" s="562"/>
      <c r="F115" s="561"/>
      <c r="G115" s="562"/>
      <c r="H115" s="561"/>
      <c r="I115" s="562"/>
    </row>
    <row r="116" spans="1:9" ht="16.5" x14ac:dyDescent="0.25">
      <c r="A116" s="107" t="s">
        <v>260</v>
      </c>
      <c r="B116" s="112">
        <f t="shared" ref="B116:I116" si="1">(B69+B73+B77+B81+B85+B89+B93+B97+B101+B105+B109+B113)</f>
        <v>0.99999999999999989</v>
      </c>
      <c r="C116" s="112">
        <f t="shared" si="1"/>
        <v>0.99999999999999989</v>
      </c>
      <c r="D116" s="112">
        <f t="shared" si="1"/>
        <v>0.99999999999999989</v>
      </c>
      <c r="E116" s="112">
        <f t="shared" si="1"/>
        <v>0.99999999999999989</v>
      </c>
      <c r="F116" s="112">
        <f t="shared" si="1"/>
        <v>0.99999999999999989</v>
      </c>
      <c r="G116" s="112">
        <f t="shared" si="1"/>
        <v>0.99999999999999989</v>
      </c>
      <c r="H116" s="112">
        <f t="shared" si="1"/>
        <v>0.1</v>
      </c>
      <c r="I116" s="112">
        <f t="shared" si="1"/>
        <v>0</v>
      </c>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D75" r:id="rId1" xr:uid="{6D72B6D0-ED34-48A0-A89C-8B62CA24354E}"/>
    <hyperlink ref="F75" r:id="rId2" xr:uid="{14A407B2-CF52-42E4-BA9F-7C0CE4BDCF03}"/>
    <hyperlink ref="B75" r:id="rId3" xr:uid="{DB7BDBA8-CBDB-4AEC-A8A4-FDE2B9EFDEFC}"/>
    <hyperlink ref="B71" r:id="rId4" xr:uid="{14F5D00C-922F-4353-8D89-D98D2AA64EDA}"/>
    <hyperlink ref="F71" r:id="rId5" xr:uid="{E87AC45D-7160-4FD7-B138-FD8333F8201F}"/>
    <hyperlink ref="B79" r:id="rId6" xr:uid="{513408C6-26C0-4197-8DD9-FD035683733C}"/>
    <hyperlink ref="D79" r:id="rId7" xr:uid="{EE22A090-6333-42E8-94D6-8183F2C4FC16}"/>
    <hyperlink ref="F79" r:id="rId8" xr:uid="{2A968761-7030-4751-B2AB-524CC4C487FB}"/>
    <hyperlink ref="B83" r:id="rId9" xr:uid="{9F9EC8CA-2553-42AE-8E26-D02CA7CD22E7}"/>
    <hyperlink ref="D83" r:id="rId10" xr:uid="{E4CBD24A-3235-4388-8201-105D63B07027}"/>
    <hyperlink ref="F83" r:id="rId11" xr:uid="{6958E06B-CA11-4ACA-A686-C28C24E5F6B7}"/>
    <hyperlink ref="B87" r:id="rId12" xr:uid="{C93660CA-9CEC-4783-94C1-298EF5F983A7}"/>
    <hyperlink ref="D87" r:id="rId13" xr:uid="{0946B0D7-79FB-4B3C-9022-5038A2779F4C}"/>
    <hyperlink ref="F87" r:id="rId14" xr:uid="{115C585A-0F98-40E6-9FA9-2A0FBBDAD6BA}"/>
    <hyperlink ref="B91" r:id="rId15" xr:uid="{CF8AC45F-F34B-4211-8696-EE5ED4B4D99B}"/>
    <hyperlink ref="D91" r:id="rId16" xr:uid="{85A710B9-39EA-4998-B0BF-A04F9FAE6677}"/>
    <hyperlink ref="F91" r:id="rId17" xr:uid="{C114DCF3-1050-496D-9A17-A53ABA4A9DC5}"/>
    <hyperlink ref="B95" r:id="rId18" xr:uid="{659A3051-A1DF-434B-BB88-4C649F09AA63}"/>
    <hyperlink ref="D95" r:id="rId19" xr:uid="{DAA4477F-23DF-497D-A414-B5534D35CCA2}"/>
    <hyperlink ref="F95" r:id="rId20" xr:uid="{DB13CCBC-3EB8-4D89-B8F8-90DB83F87A75}"/>
    <hyperlink ref="F99" r:id="rId21" xr:uid="{4D7DFEC2-99BD-4746-A5F0-F9328B2805C2}"/>
    <hyperlink ref="D99" r:id="rId22" xr:uid="{D3DE4CBF-9D82-4B0C-83D6-A61C8ED36E85}"/>
    <hyperlink ref="B99" r:id="rId23" xr:uid="{6A2A61D3-63A2-4B54-AF88-08595A9CD0DE}"/>
    <hyperlink ref="B103" r:id="rId24" xr:uid="{9A71F191-4229-49EE-A02B-9F78B97D78D6}"/>
    <hyperlink ref="D103" r:id="rId25" xr:uid="{FD04EADC-1C23-402B-8FD3-87C64D647BD1}"/>
    <hyperlink ref="F103" r:id="rId26" xr:uid="{65BEB99B-A7E3-44AF-9892-658786A6C4FF}"/>
    <hyperlink ref="B107" r:id="rId27" xr:uid="{BBFA6688-034D-42F9-85DA-FFE16A8A6EDC}"/>
    <hyperlink ref="D107" r:id="rId28" xr:uid="{DD5FEC40-1D61-4BBA-BACF-B6DF4288E250}"/>
    <hyperlink ref="F107" r:id="rId29" xr:uid="{6F32C2B7-ECB4-4B12-B0E4-0FB7F55F6A41}"/>
    <hyperlink ref="B111" r:id="rId30" xr:uid="{F5CB8F1B-6908-472E-A089-3E9A03A4ECFA}"/>
    <hyperlink ref="D111" r:id="rId31" xr:uid="{E17C873F-34E6-43F3-B35F-5F7F98E61EDD}"/>
    <hyperlink ref="F111" r:id="rId32" xr:uid="{B38061F4-0663-4CEB-82A5-614FBE7600A7}"/>
  </hyperlinks>
  <pageMargins left="0.25" right="0.25" top="0.75" bottom="0.75" header="0.3" footer="0.3"/>
  <pageSetup scale="15" fitToHeight="0" orientation="landscape" r:id="rId33"/>
  <rowBreaks count="2" manualBreakCount="2">
    <brk id="49" max="15" man="1"/>
    <brk id="79" max="15" man="1"/>
  </rowBreaks>
  <drawing r:id="rId3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0D6FE-3F9B-40FD-9AC4-8B2E58E128DB}">
  <sheetPr>
    <tabColor theme="0"/>
    <pageSetUpPr fitToPage="1"/>
  </sheetPr>
  <dimension ref="A1:O116"/>
  <sheetViews>
    <sheetView showGridLines="0" topLeftCell="A112" zoomScale="70" zoomScaleNormal="70" zoomScaleSheetLayoutView="20" workbookViewId="0">
      <selection activeCell="H110" sqref="H110:I110"/>
    </sheetView>
  </sheetViews>
  <sheetFormatPr baseColWidth="10" defaultColWidth="10.5703125" defaultRowHeight="14.25" x14ac:dyDescent="0.25"/>
  <cols>
    <col min="1" max="1" width="49.5703125" style="66" customWidth="1"/>
    <col min="2" max="4" width="35.5703125" style="66" customWidth="1"/>
    <col min="5" max="5" width="56.5703125" style="66" customWidth="1"/>
    <col min="6" max="6" width="35.5703125" style="66" customWidth="1"/>
    <col min="7" max="7" width="50.42578125" style="66" customWidth="1"/>
    <col min="8" max="13" width="35.5703125" style="66" customWidth="1"/>
    <col min="14" max="14" width="27.42578125"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8" customFormat="1" ht="32.25" customHeight="1" thickBot="1" x14ac:dyDescent="0.3">
      <c r="A1" s="622"/>
      <c r="B1" s="608" t="s">
        <v>182</v>
      </c>
      <c r="C1" s="609"/>
      <c r="D1" s="609"/>
      <c r="E1" s="609"/>
      <c r="F1" s="609"/>
      <c r="G1" s="609"/>
      <c r="H1" s="609"/>
      <c r="I1" s="609"/>
      <c r="J1" s="609"/>
      <c r="K1" s="609"/>
      <c r="L1" s="610"/>
      <c r="M1" s="605" t="s">
        <v>838</v>
      </c>
      <c r="N1" s="606"/>
      <c r="O1" s="607"/>
    </row>
    <row r="2" spans="1:15" s="138" customFormat="1" ht="30.75" customHeight="1" thickBot="1" x14ac:dyDescent="0.3">
      <c r="A2" s="623"/>
      <c r="B2" s="611" t="s">
        <v>184</v>
      </c>
      <c r="C2" s="612"/>
      <c r="D2" s="612"/>
      <c r="E2" s="612"/>
      <c r="F2" s="612"/>
      <c r="G2" s="612"/>
      <c r="H2" s="612"/>
      <c r="I2" s="612"/>
      <c r="J2" s="612"/>
      <c r="K2" s="612"/>
      <c r="L2" s="613"/>
      <c r="M2" s="605" t="s">
        <v>839</v>
      </c>
      <c r="N2" s="606"/>
      <c r="O2" s="607"/>
    </row>
    <row r="3" spans="1:15" s="138" customFormat="1" ht="24" customHeight="1" thickBot="1" x14ac:dyDescent="0.3">
      <c r="A3" s="623"/>
      <c r="B3" s="611" t="s">
        <v>847</v>
      </c>
      <c r="C3" s="612"/>
      <c r="D3" s="612"/>
      <c r="E3" s="612"/>
      <c r="F3" s="612"/>
      <c r="G3" s="612"/>
      <c r="H3" s="612"/>
      <c r="I3" s="612"/>
      <c r="J3" s="612"/>
      <c r="K3" s="612"/>
      <c r="L3" s="613"/>
      <c r="M3" s="605" t="s">
        <v>840</v>
      </c>
      <c r="N3" s="606"/>
      <c r="O3" s="607"/>
    </row>
    <row r="4" spans="1:15" s="138" customFormat="1" ht="21.75" customHeight="1" thickBot="1" x14ac:dyDescent="0.3">
      <c r="A4" s="624"/>
      <c r="B4" s="614" t="s">
        <v>185</v>
      </c>
      <c r="C4" s="615"/>
      <c r="D4" s="615"/>
      <c r="E4" s="615"/>
      <c r="F4" s="615"/>
      <c r="G4" s="615"/>
      <c r="H4" s="615"/>
      <c r="I4" s="615"/>
      <c r="J4" s="615"/>
      <c r="K4" s="615"/>
      <c r="L4" s="616"/>
      <c r="M4" s="605" t="s">
        <v>841</v>
      </c>
      <c r="N4" s="606"/>
      <c r="O4" s="607"/>
    </row>
    <row r="5" spans="1:15" s="138" customFormat="1" ht="21.75" customHeight="1" thickBot="1" x14ac:dyDescent="0.3">
      <c r="A5" s="139"/>
      <c r="B5" s="140"/>
      <c r="C5" s="140"/>
      <c r="D5" s="140"/>
      <c r="E5" s="140"/>
      <c r="F5" s="140"/>
      <c r="G5" s="140"/>
      <c r="H5" s="140"/>
      <c r="I5" s="140"/>
      <c r="J5" s="140"/>
      <c r="K5" s="140"/>
      <c r="L5" s="140"/>
      <c r="M5" s="141"/>
      <c r="N5" s="141"/>
      <c r="O5" s="141"/>
    </row>
    <row r="6" spans="1:15" s="138" customFormat="1" ht="21.75" customHeight="1" thickBot="1" x14ac:dyDescent="0.3">
      <c r="A6" s="626" t="s">
        <v>187</v>
      </c>
      <c r="B6" s="211" t="s">
        <v>188</v>
      </c>
      <c r="C6" s="184"/>
      <c r="D6" s="211" t="s">
        <v>189</v>
      </c>
      <c r="E6" s="184"/>
      <c r="F6" s="211" t="s">
        <v>190</v>
      </c>
      <c r="G6" s="184"/>
      <c r="H6" s="211" t="s">
        <v>191</v>
      </c>
      <c r="I6" s="186"/>
      <c r="J6" s="619" t="s">
        <v>192</v>
      </c>
      <c r="K6" s="625"/>
      <c r="L6" s="210" t="s">
        <v>193</v>
      </c>
      <c r="M6" s="657"/>
      <c r="N6" s="657"/>
      <c r="O6" s="657"/>
    </row>
    <row r="7" spans="1:15" s="138" customFormat="1" ht="21.75" customHeight="1" thickBot="1" x14ac:dyDescent="0.3">
      <c r="A7" s="626"/>
      <c r="B7" s="212" t="s">
        <v>195</v>
      </c>
      <c r="C7" s="187"/>
      <c r="D7" s="211" t="s">
        <v>196</v>
      </c>
      <c r="E7" s="187"/>
      <c r="F7" s="211" t="s">
        <v>197</v>
      </c>
      <c r="G7" s="187"/>
      <c r="H7" s="211" t="s">
        <v>198</v>
      </c>
      <c r="I7" s="186"/>
      <c r="J7" s="619"/>
      <c r="K7" s="625"/>
      <c r="L7" s="210" t="s">
        <v>199</v>
      </c>
      <c r="M7" s="657"/>
      <c r="N7" s="657"/>
      <c r="O7" s="657"/>
    </row>
    <row r="8" spans="1:15" s="138" customFormat="1" ht="21.75" customHeight="1" thickBot="1" x14ac:dyDescent="0.3">
      <c r="A8" s="626"/>
      <c r="B8" s="211" t="s">
        <v>200</v>
      </c>
      <c r="C8" s="184"/>
      <c r="D8" s="211" t="s">
        <v>201</v>
      </c>
      <c r="E8" s="187"/>
      <c r="F8" s="211" t="s">
        <v>202</v>
      </c>
      <c r="G8" s="187" t="s">
        <v>194</v>
      </c>
      <c r="H8" s="211" t="s">
        <v>203</v>
      </c>
      <c r="I8" s="186"/>
      <c r="J8" s="619"/>
      <c r="K8" s="625"/>
      <c r="L8" s="210" t="s">
        <v>204</v>
      </c>
      <c r="M8" s="657" t="s">
        <v>194</v>
      </c>
      <c r="N8" s="657"/>
      <c r="O8" s="657"/>
    </row>
    <row r="9" spans="1:15" s="138" customFormat="1" ht="21.75" customHeight="1" x14ac:dyDescent="0.25">
      <c r="A9" s="139"/>
      <c r="B9" s="140"/>
      <c r="C9" s="140"/>
      <c r="D9" s="140"/>
      <c r="E9" s="140"/>
      <c r="F9" s="140"/>
      <c r="G9" s="140"/>
      <c r="H9" s="140"/>
      <c r="I9" s="140"/>
      <c r="J9" s="140"/>
      <c r="K9" s="140"/>
      <c r="L9" s="140"/>
      <c r="M9" s="141"/>
      <c r="N9" s="141"/>
      <c r="O9" s="141"/>
    </row>
    <row r="10" spans="1:15" ht="15" customHeight="1" thickBot="1" x14ac:dyDescent="0.3">
      <c r="A10" s="71"/>
      <c r="B10" s="72"/>
      <c r="C10" s="72"/>
      <c r="D10" s="74"/>
      <c r="E10" s="73"/>
      <c r="F10" s="73"/>
      <c r="G10" s="286"/>
      <c r="H10" s="286"/>
      <c r="I10" s="75"/>
      <c r="J10" s="75"/>
      <c r="K10" s="72"/>
      <c r="L10" s="72"/>
      <c r="M10" s="72"/>
      <c r="N10" s="72"/>
      <c r="O10" s="72"/>
    </row>
    <row r="11" spans="1:15" ht="15" customHeight="1" x14ac:dyDescent="0.25">
      <c r="A11" s="632" t="s">
        <v>205</v>
      </c>
      <c r="B11" s="682" t="s">
        <v>852</v>
      </c>
      <c r="C11" s="683"/>
      <c r="D11" s="683"/>
      <c r="E11" s="683"/>
      <c r="F11" s="683"/>
      <c r="G11" s="683"/>
      <c r="H11" s="683"/>
      <c r="I11" s="683"/>
      <c r="J11" s="683"/>
      <c r="K11" s="684"/>
      <c r="L11" s="635" t="s">
        <v>844</v>
      </c>
      <c r="M11" s="646">
        <v>2024110010298</v>
      </c>
      <c r="N11" s="647"/>
      <c r="O11" s="648"/>
    </row>
    <row r="12" spans="1:15" ht="15" customHeight="1" x14ac:dyDescent="0.25">
      <c r="A12" s="633"/>
      <c r="B12" s="685"/>
      <c r="C12" s="686"/>
      <c r="D12" s="686"/>
      <c r="E12" s="686"/>
      <c r="F12" s="686"/>
      <c r="G12" s="686"/>
      <c r="H12" s="686"/>
      <c r="I12" s="686"/>
      <c r="J12" s="686"/>
      <c r="K12" s="687"/>
      <c r="L12" s="636"/>
      <c r="M12" s="649"/>
      <c r="N12" s="650"/>
      <c r="O12" s="651"/>
    </row>
    <row r="13" spans="1:15" ht="15" customHeight="1" thickBot="1" x14ac:dyDescent="0.3">
      <c r="A13" s="634"/>
      <c r="B13" s="688"/>
      <c r="C13" s="689"/>
      <c r="D13" s="689"/>
      <c r="E13" s="689"/>
      <c r="F13" s="689"/>
      <c r="G13" s="689"/>
      <c r="H13" s="689"/>
      <c r="I13" s="689"/>
      <c r="J13" s="689"/>
      <c r="K13" s="690"/>
      <c r="L13" s="637"/>
      <c r="M13" s="652"/>
      <c r="N13" s="653"/>
      <c r="O13" s="654"/>
    </row>
    <row r="14" spans="1:15" ht="9" customHeight="1" thickBot="1" x14ac:dyDescent="0.3">
      <c r="A14" s="76"/>
      <c r="B14" s="137"/>
      <c r="C14" s="77"/>
      <c r="D14" s="77"/>
      <c r="E14" s="77"/>
      <c r="F14" s="77"/>
      <c r="G14" s="78"/>
      <c r="H14" s="78"/>
      <c r="I14" s="78"/>
      <c r="J14" s="78"/>
      <c r="K14" s="78"/>
      <c r="L14" s="79"/>
      <c r="M14" s="79"/>
      <c r="N14" s="79"/>
      <c r="O14" s="79"/>
    </row>
    <row r="15" spans="1:15" s="80" customFormat="1" ht="37.5" customHeight="1" thickBot="1" x14ac:dyDescent="0.3">
      <c r="A15" s="115" t="s">
        <v>207</v>
      </c>
      <c r="B15" s="620" t="s">
        <v>296</v>
      </c>
      <c r="C15" s="620"/>
      <c r="D15" s="620"/>
      <c r="E15" s="620"/>
      <c r="F15" s="620"/>
      <c r="G15" s="626" t="s">
        <v>209</v>
      </c>
      <c r="H15" s="626"/>
      <c r="I15" s="621" t="s">
        <v>603</v>
      </c>
      <c r="J15" s="621"/>
      <c r="K15" s="621"/>
      <c r="L15" s="621"/>
      <c r="M15" s="621"/>
      <c r="N15" s="621"/>
      <c r="O15" s="62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20" t="s">
        <v>212</v>
      </c>
      <c r="C17" s="620"/>
      <c r="D17" s="620"/>
      <c r="E17" s="620"/>
      <c r="F17" s="115" t="s">
        <v>213</v>
      </c>
      <c r="G17" s="627" t="s">
        <v>214</v>
      </c>
      <c r="H17" s="627"/>
      <c r="I17" s="627"/>
      <c r="J17" s="115" t="s">
        <v>215</v>
      </c>
      <c r="K17" s="620" t="s">
        <v>297</v>
      </c>
      <c r="L17" s="620"/>
      <c r="M17" s="620"/>
      <c r="N17" s="620"/>
      <c r="O17" s="620"/>
    </row>
    <row r="18" spans="1:15" ht="9" customHeight="1" x14ac:dyDescent="0.25">
      <c r="A18" s="70"/>
      <c r="B18" s="67"/>
      <c r="C18" s="631"/>
      <c r="D18" s="631"/>
      <c r="E18" s="631"/>
      <c r="F18" s="631"/>
      <c r="G18" s="631"/>
      <c r="H18" s="631"/>
      <c r="I18" s="631"/>
      <c r="J18" s="631"/>
      <c r="K18" s="631"/>
      <c r="L18" s="631"/>
      <c r="M18" s="631"/>
      <c r="N18" s="631"/>
      <c r="O18" s="631"/>
    </row>
    <row r="20" spans="1:15" ht="16.5" customHeight="1" thickBot="1" x14ac:dyDescent="0.3">
      <c r="A20" s="135"/>
      <c r="B20" s="136"/>
      <c r="C20" s="136"/>
      <c r="D20" s="136"/>
      <c r="E20" s="136"/>
      <c r="F20" s="136"/>
      <c r="G20" s="136"/>
      <c r="H20" s="136"/>
      <c r="I20" s="136"/>
      <c r="J20" s="136"/>
      <c r="K20" s="136"/>
      <c r="L20" s="136"/>
      <c r="M20" s="136"/>
      <c r="N20" s="136"/>
      <c r="O20" s="136"/>
    </row>
    <row r="21" spans="1:15" ht="32.1" customHeight="1" thickBot="1" x14ac:dyDescent="0.3">
      <c r="A21" s="617" t="s">
        <v>217</v>
      </c>
      <c r="B21" s="618"/>
      <c r="C21" s="618"/>
      <c r="D21" s="618"/>
      <c r="E21" s="618"/>
      <c r="F21" s="618"/>
      <c r="G21" s="618"/>
      <c r="H21" s="618"/>
      <c r="I21" s="618"/>
      <c r="J21" s="618"/>
      <c r="K21" s="618"/>
      <c r="L21" s="618"/>
      <c r="M21" s="618"/>
      <c r="N21" s="618"/>
      <c r="O21" s="619"/>
    </row>
    <row r="22" spans="1:15" ht="32.1" customHeight="1" thickBot="1" x14ac:dyDescent="0.3">
      <c r="A22" s="617" t="s">
        <v>218</v>
      </c>
      <c r="B22" s="618"/>
      <c r="C22" s="618"/>
      <c r="D22" s="618"/>
      <c r="E22" s="618"/>
      <c r="F22" s="618"/>
      <c r="G22" s="618"/>
      <c r="H22" s="618"/>
      <c r="I22" s="618"/>
      <c r="J22" s="618"/>
      <c r="K22" s="618"/>
      <c r="L22" s="618"/>
      <c r="M22" s="618"/>
      <c r="N22" s="618"/>
      <c r="O22" s="61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1303540000</v>
      </c>
      <c r="C24" s="86"/>
      <c r="D24" s="86"/>
      <c r="E24" s="86"/>
      <c r="F24" s="86"/>
      <c r="G24" s="86"/>
      <c r="H24" s="83"/>
      <c r="I24" s="83">
        <v>65000000</v>
      </c>
      <c r="J24" s="83"/>
      <c r="K24" s="83">
        <v>-568064</v>
      </c>
      <c r="L24" s="83"/>
      <c r="M24" s="83"/>
      <c r="N24" s="456">
        <f>SUM(B24:M24)</f>
        <v>1367971936</v>
      </c>
      <c r="O24" s="84"/>
    </row>
    <row r="25" spans="1:15" ht="32.1" customHeight="1" x14ac:dyDescent="0.25">
      <c r="A25" s="85" t="s">
        <v>222</v>
      </c>
      <c r="B25" s="86">
        <v>380440000</v>
      </c>
      <c r="C25" s="86">
        <v>923100000</v>
      </c>
      <c r="D25" s="86"/>
      <c r="E25" s="86"/>
      <c r="F25" s="86">
        <v>-410267</v>
      </c>
      <c r="G25" s="86">
        <v>0</v>
      </c>
      <c r="H25" s="86"/>
      <c r="I25" s="86"/>
      <c r="J25" s="86"/>
      <c r="K25" s="86"/>
      <c r="L25" s="86">
        <v>54380403</v>
      </c>
      <c r="M25" s="86"/>
      <c r="N25" s="86">
        <f>SUM(B25:M25)</f>
        <v>1357510136</v>
      </c>
      <c r="O25" s="114">
        <f>+(B25+C25+D25+E25+F25+G25+H25+I25+J25+K25+L25+M25)/N24</f>
        <v>0.99235232849104293</v>
      </c>
    </row>
    <row r="26" spans="1:15" ht="32.1" customHeight="1" thickBot="1" x14ac:dyDescent="0.3">
      <c r="A26" s="85" t="s">
        <v>223</v>
      </c>
      <c r="B26" s="86"/>
      <c r="C26" s="86">
        <v>3618134</v>
      </c>
      <c r="D26" s="86">
        <v>59788135</v>
      </c>
      <c r="E26" s="404">
        <v>131379667</v>
      </c>
      <c r="F26" s="86">
        <v>118046000</v>
      </c>
      <c r="G26" s="86">
        <v>136508000</v>
      </c>
      <c r="H26" s="86">
        <v>130354000</v>
      </c>
      <c r="I26" s="86">
        <v>124200000</v>
      </c>
      <c r="J26" s="86">
        <v>130354000</v>
      </c>
      <c r="K26" s="86">
        <v>142662000</v>
      </c>
      <c r="L26" s="86">
        <v>130354000</v>
      </c>
      <c r="M26" s="86"/>
      <c r="N26" s="389">
        <f>SUM(B26:M26)</f>
        <v>1107263936</v>
      </c>
      <c r="O26" s="114"/>
    </row>
    <row r="27" spans="1:15" ht="32.1" customHeight="1" x14ac:dyDescent="0.25">
      <c r="A27" s="85" t="s">
        <v>224</v>
      </c>
      <c r="B27" s="86">
        <v>5975000</v>
      </c>
      <c r="C27" s="86"/>
      <c r="D27" s="86"/>
      <c r="E27" s="86"/>
      <c r="F27" s="86"/>
      <c r="G27" s="86"/>
      <c r="H27" s="86"/>
      <c r="I27" s="86"/>
      <c r="J27" s="86"/>
      <c r="K27" s="86"/>
      <c r="L27" s="86"/>
      <c r="M27" s="294">
        <v>1195000</v>
      </c>
      <c r="N27" s="86">
        <f t="shared" ref="N27:N29" si="0">SUM(B27:M27)</f>
        <v>7170000</v>
      </c>
      <c r="O27" s="295"/>
    </row>
    <row r="28" spans="1:15" ht="32.1" customHeight="1" x14ac:dyDescent="0.25">
      <c r="A28" s="85" t="s">
        <v>225</v>
      </c>
      <c r="B28" s="86">
        <v>0</v>
      </c>
      <c r="C28" s="86"/>
      <c r="D28" s="86"/>
      <c r="E28" s="86"/>
      <c r="F28" s="86">
        <v>1195000</v>
      </c>
      <c r="G28" s="86"/>
      <c r="H28" s="86"/>
      <c r="I28" s="86"/>
      <c r="J28" s="86"/>
      <c r="K28" s="86"/>
      <c r="L28" s="86"/>
      <c r="M28" s="86"/>
      <c r="N28" s="86">
        <f t="shared" si="0"/>
        <v>1195000</v>
      </c>
      <c r="O28" s="87"/>
    </row>
    <row r="29" spans="1:15" ht="32.1" customHeight="1" thickBot="1" x14ac:dyDescent="0.3">
      <c r="A29" s="88" t="s">
        <v>226</v>
      </c>
      <c r="B29" s="89">
        <v>5975000</v>
      </c>
      <c r="C29" s="89"/>
      <c r="D29" s="89"/>
      <c r="E29" s="89"/>
      <c r="F29" s="89"/>
      <c r="G29" s="89"/>
      <c r="H29" s="89"/>
      <c r="I29" s="89"/>
      <c r="J29" s="89"/>
      <c r="K29" s="89"/>
      <c r="L29" s="89"/>
      <c r="M29" s="89"/>
      <c r="N29" s="89">
        <f t="shared" si="0"/>
        <v>5975000</v>
      </c>
      <c r="O29" s="355">
        <f>+(B29+C29+D29+E29+F29+G29+H29+I29+J29+K29+L29+M29)/N27</f>
        <v>0.83333333333333337</v>
      </c>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593" t="s">
        <v>227</v>
      </c>
      <c r="B33" s="594"/>
      <c r="C33" s="594"/>
      <c r="D33" s="594"/>
      <c r="E33" s="594"/>
      <c r="F33" s="594"/>
      <c r="G33" s="594"/>
      <c r="H33" s="594"/>
      <c r="I33" s="595"/>
      <c r="J33" s="95"/>
      <c r="K33" s="453"/>
    </row>
    <row r="34" spans="1:11" ht="50.25" customHeight="1" thickBot="1" x14ac:dyDescent="0.3">
      <c r="A34" s="101" t="s">
        <v>228</v>
      </c>
      <c r="B34" s="596" t="str">
        <f>+B11</f>
        <v>Dinamizar 20 Consejos y Planes Locales de seguridad para las Mujeres en las 20 localidades de Bogotá</v>
      </c>
      <c r="C34" s="597"/>
      <c r="D34" s="597"/>
      <c r="E34" s="597"/>
      <c r="F34" s="597"/>
      <c r="G34" s="597"/>
      <c r="H34" s="597"/>
      <c r="I34" s="598"/>
      <c r="J34" s="93"/>
    </row>
    <row r="35" spans="1:11" ht="18.75" customHeight="1" thickBot="1" x14ac:dyDescent="0.3">
      <c r="A35" s="591" t="s">
        <v>229</v>
      </c>
      <c r="B35" s="143">
        <v>2024</v>
      </c>
      <c r="C35" s="143">
        <v>2025</v>
      </c>
      <c r="D35" s="143">
        <v>2026</v>
      </c>
      <c r="E35" s="143">
        <v>2027</v>
      </c>
      <c r="F35" s="143" t="s">
        <v>230</v>
      </c>
      <c r="G35" s="604" t="s">
        <v>231</v>
      </c>
      <c r="H35" s="604" t="s">
        <v>23</v>
      </c>
      <c r="I35" s="604"/>
      <c r="J35" s="93"/>
    </row>
    <row r="36" spans="1:11" ht="50.25" customHeight="1" thickBot="1" x14ac:dyDescent="0.3">
      <c r="A36" s="592"/>
      <c r="B36" s="239">
        <v>20</v>
      </c>
      <c r="C36" s="239">
        <v>20</v>
      </c>
      <c r="D36" s="239">
        <v>20</v>
      </c>
      <c r="E36" s="239">
        <v>20</v>
      </c>
      <c r="F36" s="251">
        <v>20</v>
      </c>
      <c r="G36" s="604"/>
      <c r="H36" s="604"/>
      <c r="I36" s="604"/>
      <c r="J36" s="93"/>
    </row>
    <row r="37" spans="1:11" ht="52.5" customHeight="1" thickBot="1" x14ac:dyDescent="0.3">
      <c r="A37" s="102" t="s">
        <v>232</v>
      </c>
      <c r="B37" s="599">
        <v>0.1</v>
      </c>
      <c r="C37" s="600"/>
      <c r="D37" s="601" t="s">
        <v>233</v>
      </c>
      <c r="E37" s="602"/>
      <c r="F37" s="602"/>
      <c r="G37" s="602"/>
      <c r="H37" s="602"/>
      <c r="I37" s="603"/>
    </row>
    <row r="38" spans="1:11" s="94" customFormat="1" ht="48" hidden="1" customHeight="1" thickBot="1" x14ac:dyDescent="0.3">
      <c r="A38" s="591" t="s">
        <v>234</v>
      </c>
      <c r="B38" s="102" t="s">
        <v>235</v>
      </c>
      <c r="C38" s="101" t="s">
        <v>236</v>
      </c>
      <c r="D38" s="578" t="s">
        <v>237</v>
      </c>
      <c r="E38" s="579"/>
      <c r="F38" s="578" t="s">
        <v>238</v>
      </c>
      <c r="G38" s="579"/>
      <c r="H38" s="103" t="s">
        <v>239</v>
      </c>
      <c r="I38" s="105" t="s">
        <v>240</v>
      </c>
    </row>
    <row r="39" spans="1:11" ht="120.75" hidden="1" customHeight="1" thickBot="1" x14ac:dyDescent="0.3">
      <c r="A39" s="592"/>
      <c r="B39" s="367">
        <v>0</v>
      </c>
      <c r="C39" s="147">
        <v>0</v>
      </c>
      <c r="D39" s="696" t="s">
        <v>617</v>
      </c>
      <c r="E39" s="697"/>
      <c r="F39" s="696" t="s">
        <v>617</v>
      </c>
      <c r="G39" s="697"/>
      <c r="H39" s="146" t="s">
        <v>617</v>
      </c>
      <c r="I39" s="209" t="s">
        <v>617</v>
      </c>
    </row>
    <row r="40" spans="1:11" s="94" customFormat="1" ht="54" hidden="1" customHeight="1" thickBot="1" x14ac:dyDescent="0.3">
      <c r="A40" s="591" t="s">
        <v>241</v>
      </c>
      <c r="B40" s="104" t="s">
        <v>235</v>
      </c>
      <c r="C40" s="103" t="s">
        <v>236</v>
      </c>
      <c r="D40" s="578" t="s">
        <v>237</v>
      </c>
      <c r="E40" s="579"/>
      <c r="F40" s="578" t="s">
        <v>238</v>
      </c>
      <c r="G40" s="579"/>
      <c r="H40" s="103" t="s">
        <v>239</v>
      </c>
      <c r="I40" s="105" t="s">
        <v>240</v>
      </c>
    </row>
    <row r="41" spans="1:11" ht="245.25" hidden="1" customHeight="1" thickBot="1" x14ac:dyDescent="0.3">
      <c r="A41" s="592"/>
      <c r="B41" s="97">
        <v>20</v>
      </c>
      <c r="C41" s="98">
        <v>20</v>
      </c>
      <c r="D41" s="716" t="s">
        <v>707</v>
      </c>
      <c r="E41" s="717"/>
      <c r="F41" s="716" t="s">
        <v>708</v>
      </c>
      <c r="G41" s="717"/>
      <c r="H41" s="360" t="s">
        <v>626</v>
      </c>
      <c r="I41" s="360" t="s">
        <v>709</v>
      </c>
    </row>
    <row r="42" spans="1:11" s="94" customFormat="1" ht="35.1" hidden="1" customHeight="1" thickBot="1" x14ac:dyDescent="0.3">
      <c r="A42" s="591" t="s">
        <v>242</v>
      </c>
      <c r="B42" s="104" t="s">
        <v>235</v>
      </c>
      <c r="C42" s="103" t="s">
        <v>236</v>
      </c>
      <c r="D42" s="578" t="s">
        <v>237</v>
      </c>
      <c r="E42" s="579"/>
      <c r="F42" s="578" t="s">
        <v>238</v>
      </c>
      <c r="G42" s="579"/>
      <c r="H42" s="103" t="s">
        <v>239</v>
      </c>
      <c r="I42" s="105" t="s">
        <v>240</v>
      </c>
    </row>
    <row r="43" spans="1:11" ht="163.35" hidden="1" customHeight="1" thickBot="1" x14ac:dyDescent="0.3">
      <c r="A43" s="592"/>
      <c r="B43" s="97">
        <v>20</v>
      </c>
      <c r="C43" s="98">
        <v>20</v>
      </c>
      <c r="D43" s="716" t="s">
        <v>803</v>
      </c>
      <c r="E43" s="717"/>
      <c r="F43" s="716" t="s">
        <v>804</v>
      </c>
      <c r="G43" s="717"/>
      <c r="H43" s="360" t="s">
        <v>626</v>
      </c>
      <c r="I43" s="360" t="s">
        <v>709</v>
      </c>
    </row>
    <row r="44" spans="1:11" s="94" customFormat="1" ht="35.1" hidden="1" customHeight="1" thickBot="1" x14ac:dyDescent="0.3">
      <c r="A44" s="591" t="s">
        <v>243</v>
      </c>
      <c r="B44" s="104" t="s">
        <v>235</v>
      </c>
      <c r="C44" s="104" t="s">
        <v>236</v>
      </c>
      <c r="D44" s="578" t="s">
        <v>237</v>
      </c>
      <c r="E44" s="579"/>
      <c r="F44" s="578" t="s">
        <v>238</v>
      </c>
      <c r="G44" s="579"/>
      <c r="H44" s="103" t="s">
        <v>239</v>
      </c>
      <c r="I44" s="103" t="s">
        <v>240</v>
      </c>
    </row>
    <row r="45" spans="1:11" ht="223.5" hidden="1" customHeight="1" thickBot="1" x14ac:dyDescent="0.3">
      <c r="A45" s="592"/>
      <c r="B45" s="97">
        <v>20</v>
      </c>
      <c r="C45" s="98">
        <v>20</v>
      </c>
      <c r="D45" s="716" t="s">
        <v>900</v>
      </c>
      <c r="E45" s="717"/>
      <c r="F45" s="716" t="s">
        <v>901</v>
      </c>
      <c r="G45" s="717"/>
      <c r="H45" s="360" t="s">
        <v>626</v>
      </c>
      <c r="I45" s="360" t="s">
        <v>709</v>
      </c>
    </row>
    <row r="46" spans="1:11" s="94" customFormat="1" ht="35.1" hidden="1" customHeight="1" thickBot="1" x14ac:dyDescent="0.3">
      <c r="A46" s="591" t="s">
        <v>244</v>
      </c>
      <c r="B46" s="104" t="s">
        <v>235</v>
      </c>
      <c r="C46" s="103" t="s">
        <v>236</v>
      </c>
      <c r="D46" s="578" t="s">
        <v>237</v>
      </c>
      <c r="E46" s="579"/>
      <c r="F46" s="578" t="s">
        <v>238</v>
      </c>
      <c r="G46" s="579"/>
      <c r="H46" s="103" t="s">
        <v>239</v>
      </c>
      <c r="I46" s="105" t="s">
        <v>240</v>
      </c>
    </row>
    <row r="47" spans="1:11" ht="186" hidden="1" customHeight="1" thickBot="1" x14ac:dyDescent="0.3">
      <c r="A47" s="592"/>
      <c r="B47" s="97">
        <v>20</v>
      </c>
      <c r="C47" s="98">
        <v>20</v>
      </c>
      <c r="D47" s="716" t="s">
        <v>979</v>
      </c>
      <c r="E47" s="717"/>
      <c r="F47" s="716" t="s">
        <v>980</v>
      </c>
      <c r="G47" s="717"/>
      <c r="H47" s="360" t="s">
        <v>626</v>
      </c>
      <c r="I47" s="360" t="s">
        <v>709</v>
      </c>
    </row>
    <row r="48" spans="1:11" s="94" customFormat="1" ht="35.1" customHeight="1" thickBot="1" x14ac:dyDescent="0.3">
      <c r="A48" s="591" t="s">
        <v>245</v>
      </c>
      <c r="B48" s="104" t="s">
        <v>235</v>
      </c>
      <c r="C48" s="103" t="s">
        <v>236</v>
      </c>
      <c r="D48" s="578" t="s">
        <v>237</v>
      </c>
      <c r="E48" s="579"/>
      <c r="F48" s="578" t="s">
        <v>238</v>
      </c>
      <c r="G48" s="579"/>
      <c r="H48" s="103" t="s">
        <v>239</v>
      </c>
      <c r="I48" s="105" t="s">
        <v>240</v>
      </c>
    </row>
    <row r="49" spans="1:9" ht="150.75" customHeight="1" thickBot="1" x14ac:dyDescent="0.3">
      <c r="A49" s="592"/>
      <c r="B49" s="99">
        <v>20</v>
      </c>
      <c r="C49" s="100">
        <v>20</v>
      </c>
      <c r="D49" s="716" t="s">
        <v>1065</v>
      </c>
      <c r="E49" s="717"/>
      <c r="F49" s="716" t="s">
        <v>1066</v>
      </c>
      <c r="G49" s="717"/>
      <c r="H49" s="360" t="s">
        <v>626</v>
      </c>
      <c r="I49" s="360" t="s">
        <v>709</v>
      </c>
    </row>
    <row r="50" spans="1:9" ht="35.1" customHeight="1" thickBot="1" x14ac:dyDescent="0.3">
      <c r="A50" s="591" t="s">
        <v>246</v>
      </c>
      <c r="B50" s="102" t="s">
        <v>235</v>
      </c>
      <c r="C50" s="101" t="s">
        <v>236</v>
      </c>
      <c r="D50" s="578" t="s">
        <v>237</v>
      </c>
      <c r="E50" s="579"/>
      <c r="F50" s="578" t="s">
        <v>238</v>
      </c>
      <c r="G50" s="579"/>
      <c r="H50" s="103" t="s">
        <v>239</v>
      </c>
      <c r="I50" s="105" t="s">
        <v>240</v>
      </c>
    </row>
    <row r="51" spans="1:9" ht="177" customHeight="1" thickBot="1" x14ac:dyDescent="0.3">
      <c r="A51" s="592"/>
      <c r="B51" s="99">
        <v>20</v>
      </c>
      <c r="C51" s="100">
        <v>20</v>
      </c>
      <c r="D51" s="716" t="s">
        <v>1159</v>
      </c>
      <c r="E51" s="717"/>
      <c r="F51" s="716" t="s">
        <v>1160</v>
      </c>
      <c r="G51" s="717"/>
      <c r="H51" s="360" t="s">
        <v>626</v>
      </c>
      <c r="I51" s="360" t="s">
        <v>709</v>
      </c>
    </row>
    <row r="52" spans="1:9" ht="35.1" customHeight="1" thickBot="1" x14ac:dyDescent="0.3">
      <c r="A52" s="591" t="s">
        <v>247</v>
      </c>
      <c r="B52" s="102" t="s">
        <v>235</v>
      </c>
      <c r="C52" s="101" t="s">
        <v>236</v>
      </c>
      <c r="D52" s="578" t="s">
        <v>237</v>
      </c>
      <c r="E52" s="579"/>
      <c r="F52" s="578" t="s">
        <v>238</v>
      </c>
      <c r="G52" s="579"/>
      <c r="H52" s="103" t="s">
        <v>239</v>
      </c>
      <c r="I52" s="105" t="s">
        <v>240</v>
      </c>
    </row>
    <row r="53" spans="1:9" ht="182.25" customHeight="1" thickBot="1" x14ac:dyDescent="0.3">
      <c r="A53" s="592"/>
      <c r="B53" s="99">
        <v>20</v>
      </c>
      <c r="C53" s="100">
        <v>20</v>
      </c>
      <c r="D53" s="716" t="s">
        <v>1272</v>
      </c>
      <c r="E53" s="717"/>
      <c r="F53" s="716" t="s">
        <v>1273</v>
      </c>
      <c r="G53" s="717"/>
      <c r="H53" s="360" t="s">
        <v>626</v>
      </c>
      <c r="I53" s="360" t="s">
        <v>709</v>
      </c>
    </row>
    <row r="54" spans="1:9" ht="35.1" customHeight="1" thickBot="1" x14ac:dyDescent="0.3">
      <c r="A54" s="591" t="s">
        <v>248</v>
      </c>
      <c r="B54" s="102" t="s">
        <v>235</v>
      </c>
      <c r="C54" s="101" t="s">
        <v>236</v>
      </c>
      <c r="D54" s="578" t="s">
        <v>237</v>
      </c>
      <c r="E54" s="579"/>
      <c r="F54" s="578" t="s">
        <v>238</v>
      </c>
      <c r="G54" s="579"/>
      <c r="H54" s="103" t="s">
        <v>239</v>
      </c>
      <c r="I54" s="105" t="s">
        <v>240</v>
      </c>
    </row>
    <row r="55" spans="1:9" ht="141" customHeight="1" thickBot="1" x14ac:dyDescent="0.3">
      <c r="A55" s="592"/>
      <c r="B55" s="99">
        <v>20</v>
      </c>
      <c r="C55" s="100">
        <v>20</v>
      </c>
      <c r="D55" s="716" t="s">
        <v>1337</v>
      </c>
      <c r="E55" s="717"/>
      <c r="F55" s="716" t="s">
        <v>1338</v>
      </c>
      <c r="G55" s="717"/>
      <c r="H55" s="360" t="s">
        <v>626</v>
      </c>
      <c r="I55" s="360" t="s">
        <v>709</v>
      </c>
    </row>
    <row r="56" spans="1:9" ht="35.1" customHeight="1" thickBot="1" x14ac:dyDescent="0.3">
      <c r="A56" s="591" t="s">
        <v>249</v>
      </c>
      <c r="B56" s="102" t="s">
        <v>235</v>
      </c>
      <c r="C56" s="101" t="s">
        <v>236</v>
      </c>
      <c r="D56" s="578" t="s">
        <v>237</v>
      </c>
      <c r="E56" s="579"/>
      <c r="F56" s="578" t="s">
        <v>238</v>
      </c>
      <c r="G56" s="579"/>
      <c r="H56" s="103" t="s">
        <v>239</v>
      </c>
      <c r="I56" s="105" t="s">
        <v>240</v>
      </c>
    </row>
    <row r="57" spans="1:9" ht="158.25" customHeight="1" thickBot="1" x14ac:dyDescent="0.3">
      <c r="A57" s="592"/>
      <c r="B57" s="99">
        <v>20</v>
      </c>
      <c r="C57" s="100">
        <v>20</v>
      </c>
      <c r="D57" s="716" t="s">
        <v>1449</v>
      </c>
      <c r="E57" s="717"/>
      <c r="F57" s="716" t="s">
        <v>1450</v>
      </c>
      <c r="G57" s="717"/>
      <c r="H57" s="360" t="s">
        <v>626</v>
      </c>
      <c r="I57" s="360" t="s">
        <v>709</v>
      </c>
    </row>
    <row r="58" spans="1:9" ht="35.1" customHeight="1" thickBot="1" x14ac:dyDescent="0.3">
      <c r="A58" s="591" t="s">
        <v>250</v>
      </c>
      <c r="B58" s="102" t="s">
        <v>235</v>
      </c>
      <c r="C58" s="101" t="s">
        <v>236</v>
      </c>
      <c r="D58" s="578" t="s">
        <v>237</v>
      </c>
      <c r="E58" s="579"/>
      <c r="F58" s="578" t="s">
        <v>238</v>
      </c>
      <c r="G58" s="579"/>
      <c r="H58" s="103" t="s">
        <v>239</v>
      </c>
      <c r="I58" s="105" t="s">
        <v>240</v>
      </c>
    </row>
    <row r="59" spans="1:9" ht="120.75" customHeight="1" thickBot="1" x14ac:dyDescent="0.3">
      <c r="A59" s="592"/>
      <c r="B59" s="99">
        <v>20</v>
      </c>
      <c r="C59" s="100">
        <v>20</v>
      </c>
      <c r="D59" s="716" t="s">
        <v>1549</v>
      </c>
      <c r="E59" s="717"/>
      <c r="F59" s="716" t="s">
        <v>1550</v>
      </c>
      <c r="G59" s="717"/>
      <c r="H59" s="360" t="s">
        <v>626</v>
      </c>
      <c r="I59" s="360" t="s">
        <v>709</v>
      </c>
    </row>
    <row r="60" spans="1:9" ht="35.1" customHeight="1" thickBot="1" x14ac:dyDescent="0.3">
      <c r="A60" s="591" t="s">
        <v>251</v>
      </c>
      <c r="B60" s="102" t="s">
        <v>235</v>
      </c>
      <c r="C60" s="101" t="s">
        <v>236</v>
      </c>
      <c r="D60" s="578" t="s">
        <v>237</v>
      </c>
      <c r="E60" s="579"/>
      <c r="F60" s="578" t="s">
        <v>238</v>
      </c>
      <c r="G60" s="579"/>
      <c r="H60" s="103" t="s">
        <v>239</v>
      </c>
      <c r="I60" s="105" t="s">
        <v>240</v>
      </c>
    </row>
    <row r="61" spans="1:9" ht="120.75" customHeight="1" thickBot="1" x14ac:dyDescent="0.3">
      <c r="A61" s="592"/>
      <c r="B61" s="99">
        <v>20</v>
      </c>
      <c r="C61" s="100"/>
      <c r="D61" s="582"/>
      <c r="E61" s="583"/>
      <c r="F61" s="582"/>
      <c r="G61" s="583"/>
      <c r="H61" s="96"/>
      <c r="I61" s="96"/>
    </row>
    <row r="64" spans="1:9" s="93" customFormat="1" ht="30" customHeight="1" x14ac:dyDescent="0.25">
      <c r="A64" s="66"/>
      <c r="B64" s="66"/>
      <c r="C64" s="66"/>
      <c r="D64" s="66"/>
      <c r="E64" s="66"/>
      <c r="F64" s="66"/>
      <c r="G64" s="66"/>
      <c r="H64" s="66"/>
      <c r="I64" s="66"/>
    </row>
    <row r="65" spans="1:9" ht="34.5" customHeight="1" x14ac:dyDescent="0.25">
      <c r="A65" s="659" t="s">
        <v>252</v>
      </c>
      <c r="B65" s="659"/>
      <c r="C65" s="659"/>
      <c r="D65" s="659"/>
      <c r="E65" s="659"/>
      <c r="F65" s="659"/>
      <c r="G65" s="659"/>
      <c r="H65" s="659"/>
      <c r="I65" s="659"/>
    </row>
    <row r="66" spans="1:9" ht="131.25" customHeight="1" x14ac:dyDescent="0.25">
      <c r="A66" s="106" t="s">
        <v>253</v>
      </c>
      <c r="B66" s="584" t="s">
        <v>302</v>
      </c>
      <c r="C66" s="585"/>
      <c r="D66" s="584" t="s">
        <v>303</v>
      </c>
      <c r="E66" s="585"/>
      <c r="F66" s="584" t="s">
        <v>710</v>
      </c>
      <c r="G66" s="585"/>
      <c r="H66" s="584" t="s">
        <v>711</v>
      </c>
      <c r="I66" s="585"/>
    </row>
    <row r="67" spans="1:9" ht="40.5" customHeight="1" x14ac:dyDescent="0.25">
      <c r="A67" s="106" t="s">
        <v>257</v>
      </c>
      <c r="B67" s="662">
        <v>0.03</v>
      </c>
      <c r="C67" s="663"/>
      <c r="D67" s="662">
        <v>0.03</v>
      </c>
      <c r="E67" s="663"/>
      <c r="F67" s="662">
        <v>0.02</v>
      </c>
      <c r="G67" s="663"/>
      <c r="H67" s="662">
        <v>0.02</v>
      </c>
      <c r="I67" s="663"/>
    </row>
    <row r="68" spans="1:9" ht="30" hidden="1" customHeight="1" x14ac:dyDescent="0.25">
      <c r="A68" s="655" t="s">
        <v>188</v>
      </c>
      <c r="B68" s="150" t="s">
        <v>99</v>
      </c>
      <c r="C68" s="150" t="s">
        <v>236</v>
      </c>
      <c r="D68" s="150" t="s">
        <v>99</v>
      </c>
      <c r="E68" s="150" t="s">
        <v>236</v>
      </c>
      <c r="F68" s="150" t="s">
        <v>99</v>
      </c>
      <c r="G68" s="150" t="s">
        <v>236</v>
      </c>
      <c r="H68" s="150" t="s">
        <v>99</v>
      </c>
      <c r="I68" s="150" t="s">
        <v>236</v>
      </c>
    </row>
    <row r="69" spans="1:9" ht="30" hidden="1" customHeight="1" x14ac:dyDescent="0.25">
      <c r="A69" s="656"/>
      <c r="B69" s="108">
        <v>0</v>
      </c>
      <c r="C69" s="109">
        <v>0</v>
      </c>
      <c r="D69" s="108">
        <v>0</v>
      </c>
      <c r="E69" s="109">
        <v>0</v>
      </c>
      <c r="F69" s="108">
        <v>0</v>
      </c>
      <c r="G69" s="109">
        <v>0</v>
      </c>
      <c r="H69" s="108">
        <v>0</v>
      </c>
      <c r="I69" s="109">
        <v>0</v>
      </c>
    </row>
    <row r="70" spans="1:9" ht="80.25" hidden="1" customHeight="1" x14ac:dyDescent="0.25">
      <c r="A70" s="106" t="s">
        <v>258</v>
      </c>
      <c r="B70" s="722" t="s">
        <v>617</v>
      </c>
      <c r="C70" s="723"/>
      <c r="D70" s="722" t="s">
        <v>617</v>
      </c>
      <c r="E70" s="723"/>
      <c r="F70" s="722" t="s">
        <v>617</v>
      </c>
      <c r="G70" s="723"/>
      <c r="H70" s="722" t="s">
        <v>617</v>
      </c>
      <c r="I70" s="723"/>
    </row>
    <row r="71" spans="1:9" ht="80.25" hidden="1" customHeight="1" x14ac:dyDescent="0.25">
      <c r="A71" s="106" t="s">
        <v>259</v>
      </c>
      <c r="B71" s="722" t="s">
        <v>617</v>
      </c>
      <c r="C71" s="723"/>
      <c r="D71" s="722" t="s">
        <v>617</v>
      </c>
      <c r="E71" s="723"/>
      <c r="F71" s="722" t="s">
        <v>617</v>
      </c>
      <c r="G71" s="723"/>
      <c r="H71" s="722" t="s">
        <v>617</v>
      </c>
      <c r="I71" s="723"/>
    </row>
    <row r="72" spans="1:9" ht="30.75" hidden="1" customHeight="1" x14ac:dyDescent="0.25">
      <c r="A72" s="655" t="s">
        <v>189</v>
      </c>
      <c r="B72" s="150" t="s">
        <v>99</v>
      </c>
      <c r="C72" s="150" t="s">
        <v>236</v>
      </c>
      <c r="D72" s="150" t="s">
        <v>99</v>
      </c>
      <c r="E72" s="150" t="s">
        <v>236</v>
      </c>
      <c r="F72" s="150" t="s">
        <v>99</v>
      </c>
      <c r="G72" s="150" t="s">
        <v>236</v>
      </c>
      <c r="H72" s="150" t="s">
        <v>99</v>
      </c>
      <c r="I72" s="150" t="s">
        <v>236</v>
      </c>
    </row>
    <row r="73" spans="1:9" ht="30.75" hidden="1" customHeight="1" x14ac:dyDescent="0.25">
      <c r="A73" s="656"/>
      <c r="B73" s="108">
        <v>0.09</v>
      </c>
      <c r="C73" s="109">
        <v>0.09</v>
      </c>
      <c r="D73" s="108">
        <v>0.09</v>
      </c>
      <c r="E73" s="109">
        <v>0.09</v>
      </c>
      <c r="F73" s="108">
        <v>0.09</v>
      </c>
      <c r="G73" s="109">
        <v>0.09</v>
      </c>
      <c r="H73" s="108">
        <v>0.09</v>
      </c>
      <c r="I73" s="109">
        <v>0.09</v>
      </c>
    </row>
    <row r="74" spans="1:9" ht="207.75" hidden="1" customHeight="1" x14ac:dyDescent="0.25">
      <c r="A74" s="106" t="s">
        <v>258</v>
      </c>
      <c r="B74" s="572" t="s">
        <v>712</v>
      </c>
      <c r="C74" s="573"/>
      <c r="D74" s="572" t="s">
        <v>713</v>
      </c>
      <c r="E74" s="573"/>
      <c r="F74" s="572" t="s">
        <v>714</v>
      </c>
      <c r="G74" s="573"/>
      <c r="H74" s="572" t="s">
        <v>715</v>
      </c>
      <c r="I74" s="573"/>
    </row>
    <row r="75" spans="1:9" ht="80.25" hidden="1" customHeight="1" x14ac:dyDescent="0.25">
      <c r="A75" s="106" t="s">
        <v>259</v>
      </c>
      <c r="B75" s="724" t="s">
        <v>716</v>
      </c>
      <c r="C75" s="569"/>
      <c r="D75" s="724" t="s">
        <v>717</v>
      </c>
      <c r="E75" s="569"/>
      <c r="F75" s="724" t="s">
        <v>718</v>
      </c>
      <c r="G75" s="569"/>
      <c r="H75" s="724" t="s">
        <v>719</v>
      </c>
      <c r="I75" s="569"/>
    </row>
    <row r="76" spans="1:9" ht="30.75" hidden="1" customHeight="1" x14ac:dyDescent="0.25">
      <c r="A76" s="655" t="s">
        <v>190</v>
      </c>
      <c r="B76" s="150" t="s">
        <v>99</v>
      </c>
      <c r="C76" s="150" t="s">
        <v>236</v>
      </c>
      <c r="D76" s="150" t="s">
        <v>99</v>
      </c>
      <c r="E76" s="150" t="s">
        <v>236</v>
      </c>
      <c r="F76" s="150" t="s">
        <v>99</v>
      </c>
      <c r="G76" s="150" t="s">
        <v>236</v>
      </c>
      <c r="H76" s="150" t="s">
        <v>99</v>
      </c>
      <c r="I76" s="150" t="s">
        <v>236</v>
      </c>
    </row>
    <row r="77" spans="1:9" ht="30.75" hidden="1" customHeight="1" x14ac:dyDescent="0.25">
      <c r="A77" s="656"/>
      <c r="B77" s="108">
        <v>0.09</v>
      </c>
      <c r="C77" s="109">
        <v>0.09</v>
      </c>
      <c r="D77" s="108">
        <v>0.09</v>
      </c>
      <c r="E77" s="109">
        <v>0.09</v>
      </c>
      <c r="F77" s="108">
        <v>0.09</v>
      </c>
      <c r="G77" s="109">
        <v>0.09</v>
      </c>
      <c r="H77" s="108">
        <v>0.09</v>
      </c>
      <c r="I77" s="109">
        <v>0.09</v>
      </c>
    </row>
    <row r="78" spans="1:9" ht="226.35" hidden="1" customHeight="1" x14ac:dyDescent="0.25">
      <c r="A78" s="106" t="s">
        <v>258</v>
      </c>
      <c r="B78" s="572" t="s">
        <v>805</v>
      </c>
      <c r="C78" s="573"/>
      <c r="D78" s="572" t="s">
        <v>806</v>
      </c>
      <c r="E78" s="573"/>
      <c r="F78" s="572" t="s">
        <v>807</v>
      </c>
      <c r="G78" s="573"/>
      <c r="H78" s="572" t="s">
        <v>808</v>
      </c>
      <c r="I78" s="573"/>
    </row>
    <row r="79" spans="1:9" ht="80.25" hidden="1" customHeight="1" x14ac:dyDescent="0.25">
      <c r="A79" s="106" t="s">
        <v>259</v>
      </c>
      <c r="B79" s="568" t="s">
        <v>809</v>
      </c>
      <c r="C79" s="569"/>
      <c r="D79" s="568" t="s">
        <v>810</v>
      </c>
      <c r="E79" s="569"/>
      <c r="F79" s="568" t="s">
        <v>811</v>
      </c>
      <c r="G79" s="569"/>
      <c r="H79" s="568" t="s">
        <v>812</v>
      </c>
      <c r="I79" s="569"/>
    </row>
    <row r="80" spans="1:9" ht="30.75" hidden="1" customHeight="1" x14ac:dyDescent="0.25">
      <c r="A80" s="655" t="s">
        <v>191</v>
      </c>
      <c r="B80" s="150" t="s">
        <v>99</v>
      </c>
      <c r="C80" s="150" t="s">
        <v>236</v>
      </c>
      <c r="D80" s="150" t="s">
        <v>99</v>
      </c>
      <c r="E80" s="150" t="s">
        <v>236</v>
      </c>
      <c r="F80" s="150" t="s">
        <v>99</v>
      </c>
      <c r="G80" s="150" t="s">
        <v>236</v>
      </c>
      <c r="H80" s="150" t="s">
        <v>99</v>
      </c>
      <c r="I80" s="150" t="s">
        <v>236</v>
      </c>
    </row>
    <row r="81" spans="1:10" ht="30.75" hidden="1" customHeight="1" x14ac:dyDescent="0.25">
      <c r="A81" s="656"/>
      <c r="B81" s="108">
        <v>0.09</v>
      </c>
      <c r="C81" s="109">
        <v>0.09</v>
      </c>
      <c r="D81" s="108">
        <v>0.09</v>
      </c>
      <c r="E81" s="109">
        <v>0.09</v>
      </c>
      <c r="F81" s="108">
        <v>0.09</v>
      </c>
      <c r="G81" s="109">
        <v>0.09</v>
      </c>
      <c r="H81" s="108">
        <v>0.09</v>
      </c>
      <c r="I81" s="109">
        <v>0.09</v>
      </c>
    </row>
    <row r="82" spans="1:10" ht="286.5" hidden="1" customHeight="1" x14ac:dyDescent="0.25">
      <c r="A82" s="106" t="s">
        <v>258</v>
      </c>
      <c r="B82" s="572" t="s">
        <v>892</v>
      </c>
      <c r="C82" s="573"/>
      <c r="D82" s="572" t="s">
        <v>893</v>
      </c>
      <c r="E82" s="573"/>
      <c r="F82" s="572" t="s">
        <v>894</v>
      </c>
      <c r="G82" s="573"/>
      <c r="H82" s="572" t="s">
        <v>895</v>
      </c>
      <c r="I82" s="573"/>
    </row>
    <row r="83" spans="1:10" ht="80.25" hidden="1" customHeight="1" x14ac:dyDescent="0.25">
      <c r="A83" s="106" t="s">
        <v>259</v>
      </c>
      <c r="B83" s="568" t="s">
        <v>896</v>
      </c>
      <c r="C83" s="569"/>
      <c r="D83" s="568" t="s">
        <v>897</v>
      </c>
      <c r="E83" s="569"/>
      <c r="F83" s="568" t="s">
        <v>898</v>
      </c>
      <c r="G83" s="569"/>
      <c r="H83" s="568" t="s">
        <v>899</v>
      </c>
      <c r="I83" s="569"/>
    </row>
    <row r="84" spans="1:10" ht="30" hidden="1" customHeight="1" x14ac:dyDescent="0.25">
      <c r="A84" s="655" t="s">
        <v>195</v>
      </c>
      <c r="B84" s="150" t="s">
        <v>99</v>
      </c>
      <c r="C84" s="150" t="s">
        <v>236</v>
      </c>
      <c r="D84" s="150" t="s">
        <v>99</v>
      </c>
      <c r="E84" s="150" t="s">
        <v>236</v>
      </c>
      <c r="F84" s="150" t="s">
        <v>99</v>
      </c>
      <c r="G84" s="150" t="s">
        <v>236</v>
      </c>
      <c r="H84" s="150" t="s">
        <v>99</v>
      </c>
      <c r="I84" s="150" t="s">
        <v>236</v>
      </c>
    </row>
    <row r="85" spans="1:10" ht="30" hidden="1" customHeight="1" x14ac:dyDescent="0.25">
      <c r="A85" s="656"/>
      <c r="B85" s="108">
        <v>0.09</v>
      </c>
      <c r="C85" s="108">
        <v>0.09</v>
      </c>
      <c r="D85" s="108">
        <v>0.09</v>
      </c>
      <c r="E85" s="108">
        <v>0.09</v>
      </c>
      <c r="F85" s="108">
        <v>0.09</v>
      </c>
      <c r="G85" s="108">
        <v>0.09</v>
      </c>
      <c r="H85" s="108">
        <v>0.09</v>
      </c>
      <c r="I85" s="108">
        <v>0.09</v>
      </c>
    </row>
    <row r="86" spans="1:10" ht="230.25" hidden="1" customHeight="1" x14ac:dyDescent="0.25">
      <c r="A86" s="106" t="s">
        <v>258</v>
      </c>
      <c r="B86" s="572" t="s">
        <v>981</v>
      </c>
      <c r="C86" s="573"/>
      <c r="D86" s="572" t="s">
        <v>982</v>
      </c>
      <c r="E86" s="573"/>
      <c r="F86" s="572" t="s">
        <v>983</v>
      </c>
      <c r="G86" s="573"/>
      <c r="H86" s="572" t="s">
        <v>984</v>
      </c>
      <c r="I86" s="573"/>
    </row>
    <row r="87" spans="1:10" ht="80.25" hidden="1" customHeight="1" x14ac:dyDescent="0.25">
      <c r="A87" s="106" t="s">
        <v>259</v>
      </c>
      <c r="B87" s="568" t="s">
        <v>985</v>
      </c>
      <c r="C87" s="569"/>
      <c r="D87" s="568" t="s">
        <v>986</v>
      </c>
      <c r="E87" s="569"/>
      <c r="F87" s="568" t="s">
        <v>987</v>
      </c>
      <c r="G87" s="569"/>
      <c r="H87" s="568" t="s">
        <v>996</v>
      </c>
      <c r="I87" s="569"/>
    </row>
    <row r="88" spans="1:10" ht="29.25" customHeight="1" x14ac:dyDescent="0.25">
      <c r="A88" s="655" t="s">
        <v>196</v>
      </c>
      <c r="B88" s="150" t="s">
        <v>99</v>
      </c>
      <c r="C88" s="150" t="s">
        <v>236</v>
      </c>
      <c r="D88" s="150" t="s">
        <v>99</v>
      </c>
      <c r="E88" s="150" t="s">
        <v>236</v>
      </c>
      <c r="F88" s="150" t="s">
        <v>99</v>
      </c>
      <c r="G88" s="150" t="s">
        <v>236</v>
      </c>
      <c r="H88" s="150" t="s">
        <v>99</v>
      </c>
      <c r="I88" s="150" t="s">
        <v>236</v>
      </c>
    </row>
    <row r="89" spans="1:10" ht="29.25" customHeight="1" x14ac:dyDescent="0.25">
      <c r="A89" s="656"/>
      <c r="B89" s="108">
        <v>0.09</v>
      </c>
      <c r="C89" s="108">
        <v>0.09</v>
      </c>
      <c r="D89" s="108">
        <v>0.09</v>
      </c>
      <c r="E89" s="108">
        <v>0.09</v>
      </c>
      <c r="F89" s="108">
        <v>0.09</v>
      </c>
      <c r="G89" s="108">
        <v>0.09</v>
      </c>
      <c r="H89" s="108">
        <v>0.09</v>
      </c>
      <c r="I89" s="108">
        <v>0.09</v>
      </c>
    </row>
    <row r="90" spans="1:10" ht="228.75" customHeight="1" x14ac:dyDescent="0.25">
      <c r="A90" s="106" t="s">
        <v>258</v>
      </c>
      <c r="B90" s="572" t="s">
        <v>1067</v>
      </c>
      <c r="C90" s="573"/>
      <c r="D90" s="572" t="s">
        <v>1068</v>
      </c>
      <c r="E90" s="573"/>
      <c r="F90" s="572" t="s">
        <v>1069</v>
      </c>
      <c r="G90" s="573"/>
      <c r="H90" s="572" t="s">
        <v>1182</v>
      </c>
      <c r="I90" s="573"/>
    </row>
    <row r="91" spans="1:10" ht="80.25" customHeight="1" x14ac:dyDescent="0.25">
      <c r="A91" s="106" t="s">
        <v>259</v>
      </c>
      <c r="B91" s="568" t="s">
        <v>1073</v>
      </c>
      <c r="C91" s="569"/>
      <c r="D91" s="568" t="s">
        <v>1074</v>
      </c>
      <c r="E91" s="569"/>
      <c r="F91" s="568" t="s">
        <v>1075</v>
      </c>
      <c r="G91" s="569"/>
      <c r="H91" s="568" t="s">
        <v>1076</v>
      </c>
      <c r="I91" s="569"/>
    </row>
    <row r="92" spans="1:10" ht="25.35" customHeight="1" x14ac:dyDescent="0.25">
      <c r="A92" s="655" t="s">
        <v>197</v>
      </c>
      <c r="B92" s="150" t="s">
        <v>99</v>
      </c>
      <c r="C92" s="150" t="s">
        <v>236</v>
      </c>
      <c r="D92" s="150" t="s">
        <v>99</v>
      </c>
      <c r="E92" s="150" t="s">
        <v>236</v>
      </c>
      <c r="F92" s="150" t="s">
        <v>99</v>
      </c>
      <c r="G92" s="150" t="s">
        <v>236</v>
      </c>
      <c r="H92" s="150" t="s">
        <v>99</v>
      </c>
      <c r="I92" s="150" t="s">
        <v>236</v>
      </c>
    </row>
    <row r="93" spans="1:10" ht="25.35" customHeight="1" x14ac:dyDescent="0.25">
      <c r="A93" s="656"/>
      <c r="B93" s="108">
        <v>0.09</v>
      </c>
      <c r="C93" s="108">
        <v>0.09</v>
      </c>
      <c r="D93" s="108">
        <v>0.09</v>
      </c>
      <c r="E93" s="108">
        <v>0.09</v>
      </c>
      <c r="F93" s="108">
        <v>0.09</v>
      </c>
      <c r="G93" s="108">
        <v>0.09</v>
      </c>
      <c r="H93" s="108">
        <v>0.09</v>
      </c>
      <c r="I93" s="108">
        <v>0.09</v>
      </c>
    </row>
    <row r="94" spans="1:10" ht="314.25" customHeight="1" x14ac:dyDescent="0.25">
      <c r="A94" s="106" t="s">
        <v>258</v>
      </c>
      <c r="B94" s="572" t="s">
        <v>1181</v>
      </c>
      <c r="C94" s="573"/>
      <c r="D94" s="572" t="s">
        <v>1161</v>
      </c>
      <c r="E94" s="573"/>
      <c r="F94" s="572" t="s">
        <v>1162</v>
      </c>
      <c r="G94" s="573"/>
      <c r="H94" s="572" t="s">
        <v>1163</v>
      </c>
      <c r="I94" s="573"/>
    </row>
    <row r="95" spans="1:10" ht="80.25" customHeight="1" x14ac:dyDescent="0.25">
      <c r="A95" s="106" t="s">
        <v>259</v>
      </c>
      <c r="B95" s="568" t="s">
        <v>1164</v>
      </c>
      <c r="C95" s="569"/>
      <c r="D95" s="568" t="s">
        <v>1165</v>
      </c>
      <c r="E95" s="569"/>
      <c r="F95" s="568" t="s">
        <v>1166</v>
      </c>
      <c r="G95" s="569"/>
      <c r="H95" s="568" t="s">
        <v>1167</v>
      </c>
      <c r="I95" s="569"/>
      <c r="J95" s="433"/>
    </row>
    <row r="96" spans="1:10" ht="25.35" customHeight="1" x14ac:dyDescent="0.25">
      <c r="A96" s="655" t="s">
        <v>198</v>
      </c>
      <c r="B96" s="150" t="s">
        <v>99</v>
      </c>
      <c r="C96" s="150" t="s">
        <v>236</v>
      </c>
      <c r="D96" s="150" t="s">
        <v>99</v>
      </c>
      <c r="E96" s="150" t="s">
        <v>236</v>
      </c>
      <c r="F96" s="150" t="s">
        <v>99</v>
      </c>
      <c r="G96" s="150" t="s">
        <v>236</v>
      </c>
      <c r="H96" s="150" t="s">
        <v>99</v>
      </c>
      <c r="I96" s="150" t="s">
        <v>236</v>
      </c>
    </row>
    <row r="97" spans="1:10" ht="25.35" customHeight="1" x14ac:dyDescent="0.25">
      <c r="A97" s="656"/>
      <c r="B97" s="108">
        <v>0.09</v>
      </c>
      <c r="C97" s="108">
        <v>0.09</v>
      </c>
      <c r="D97" s="108">
        <v>0.09</v>
      </c>
      <c r="E97" s="108">
        <v>0.09</v>
      </c>
      <c r="F97" s="108">
        <v>0.09</v>
      </c>
      <c r="G97" s="108">
        <v>0.09</v>
      </c>
      <c r="H97" s="108">
        <v>0.09</v>
      </c>
      <c r="I97" s="108">
        <v>0.09</v>
      </c>
    </row>
    <row r="98" spans="1:10" ht="231.75" customHeight="1" x14ac:dyDescent="0.25">
      <c r="A98" s="106" t="s">
        <v>258</v>
      </c>
      <c r="B98" s="572" t="s">
        <v>1274</v>
      </c>
      <c r="C98" s="573"/>
      <c r="D98" s="572" t="s">
        <v>1275</v>
      </c>
      <c r="E98" s="573"/>
      <c r="F98" s="572" t="s">
        <v>1276</v>
      </c>
      <c r="G98" s="573"/>
      <c r="H98" s="572" t="s">
        <v>1277</v>
      </c>
      <c r="I98" s="573"/>
    </row>
    <row r="99" spans="1:10" ht="80.25" customHeight="1" x14ac:dyDescent="0.25">
      <c r="A99" s="106" t="s">
        <v>259</v>
      </c>
      <c r="B99" s="568" t="s">
        <v>1278</v>
      </c>
      <c r="C99" s="569"/>
      <c r="D99" s="568" t="s">
        <v>1279</v>
      </c>
      <c r="E99" s="569"/>
      <c r="F99" s="568" t="s">
        <v>1280</v>
      </c>
      <c r="G99" s="569"/>
      <c r="H99" s="568" t="s">
        <v>1281</v>
      </c>
      <c r="I99" s="569"/>
    </row>
    <row r="100" spans="1:10" ht="25.35" customHeight="1" x14ac:dyDescent="0.25">
      <c r="A100" s="655" t="s">
        <v>200</v>
      </c>
      <c r="B100" s="150" t="s">
        <v>99</v>
      </c>
      <c r="C100" s="150" t="s">
        <v>236</v>
      </c>
      <c r="D100" s="150" t="s">
        <v>99</v>
      </c>
      <c r="E100" s="150" t="s">
        <v>236</v>
      </c>
      <c r="F100" s="150" t="s">
        <v>99</v>
      </c>
      <c r="G100" s="150" t="s">
        <v>236</v>
      </c>
      <c r="H100" s="150" t="s">
        <v>99</v>
      </c>
      <c r="I100" s="150" t="s">
        <v>236</v>
      </c>
    </row>
    <row r="101" spans="1:10" ht="25.35" customHeight="1" x14ac:dyDescent="0.25">
      <c r="A101" s="656"/>
      <c r="B101" s="108">
        <v>0.09</v>
      </c>
      <c r="C101" s="108">
        <v>0.09</v>
      </c>
      <c r="D101" s="108">
        <v>0.09</v>
      </c>
      <c r="E101" s="108">
        <v>0.09</v>
      </c>
      <c r="F101" s="108">
        <v>0.09</v>
      </c>
      <c r="G101" s="108">
        <v>0.09</v>
      </c>
      <c r="H101" s="108">
        <v>0.09</v>
      </c>
      <c r="I101" s="108">
        <v>0.09</v>
      </c>
    </row>
    <row r="102" spans="1:10" ht="230.45" customHeight="1" x14ac:dyDescent="0.25">
      <c r="A102" s="106" t="s">
        <v>258</v>
      </c>
      <c r="B102" s="572" t="s">
        <v>1333</v>
      </c>
      <c r="C102" s="573"/>
      <c r="D102" s="572" t="s">
        <v>1334</v>
      </c>
      <c r="E102" s="573"/>
      <c r="F102" s="572" t="s">
        <v>1335</v>
      </c>
      <c r="G102" s="573"/>
      <c r="H102" s="572" t="s">
        <v>1336</v>
      </c>
      <c r="I102" s="573"/>
    </row>
    <row r="103" spans="1:10" ht="80.25" customHeight="1" x14ac:dyDescent="0.25">
      <c r="A103" s="106" t="s">
        <v>259</v>
      </c>
      <c r="B103" s="568" t="s">
        <v>1348</v>
      </c>
      <c r="C103" s="569"/>
      <c r="D103" s="568" t="s">
        <v>1349</v>
      </c>
      <c r="E103" s="569"/>
      <c r="F103" s="568" t="s">
        <v>1350</v>
      </c>
      <c r="G103" s="569"/>
      <c r="H103" s="568" t="s">
        <v>1351</v>
      </c>
      <c r="I103" s="569"/>
    </row>
    <row r="104" spans="1:10" ht="25.35" customHeight="1" x14ac:dyDescent="0.25">
      <c r="A104" s="655" t="s">
        <v>201</v>
      </c>
      <c r="B104" s="150" t="s">
        <v>99</v>
      </c>
      <c r="C104" s="150" t="s">
        <v>236</v>
      </c>
      <c r="D104" s="150" t="s">
        <v>99</v>
      </c>
      <c r="E104" s="150" t="s">
        <v>236</v>
      </c>
      <c r="F104" s="150" t="s">
        <v>99</v>
      </c>
      <c r="G104" s="150" t="s">
        <v>236</v>
      </c>
      <c r="H104" s="150" t="s">
        <v>99</v>
      </c>
      <c r="I104" s="150" t="s">
        <v>236</v>
      </c>
    </row>
    <row r="105" spans="1:10" ht="25.35" customHeight="1" x14ac:dyDescent="0.25">
      <c r="A105" s="656"/>
      <c r="B105" s="108">
        <v>0.09</v>
      </c>
      <c r="C105" s="108">
        <v>0.09</v>
      </c>
      <c r="D105" s="108">
        <v>0.09</v>
      </c>
      <c r="E105" s="108">
        <v>0.09</v>
      </c>
      <c r="F105" s="108">
        <v>0.09</v>
      </c>
      <c r="G105" s="108">
        <v>0.09</v>
      </c>
      <c r="H105" s="108">
        <v>0.09</v>
      </c>
      <c r="I105" s="108">
        <v>0.09</v>
      </c>
    </row>
    <row r="106" spans="1:10" ht="252.75" customHeight="1" x14ac:dyDescent="0.25">
      <c r="A106" s="106" t="s">
        <v>258</v>
      </c>
      <c r="B106" s="572" t="s">
        <v>1451</v>
      </c>
      <c r="C106" s="573"/>
      <c r="D106" s="572" t="s">
        <v>1452</v>
      </c>
      <c r="E106" s="573"/>
      <c r="F106" s="572" t="s">
        <v>1453</v>
      </c>
      <c r="G106" s="573"/>
      <c r="H106" s="572" t="s">
        <v>1454</v>
      </c>
      <c r="I106" s="573"/>
    </row>
    <row r="107" spans="1:10" ht="80.25" customHeight="1" x14ac:dyDescent="0.25">
      <c r="A107" s="106" t="s">
        <v>259</v>
      </c>
      <c r="B107" s="568" t="s">
        <v>1461</v>
      </c>
      <c r="C107" s="569"/>
      <c r="D107" s="568" t="s">
        <v>1462</v>
      </c>
      <c r="E107" s="569"/>
      <c r="F107" s="568" t="s">
        <v>1463</v>
      </c>
      <c r="G107" s="569"/>
      <c r="H107" s="568" t="s">
        <v>1464</v>
      </c>
      <c r="I107" s="569"/>
    </row>
    <row r="108" spans="1:10" ht="25.35" customHeight="1" x14ac:dyDescent="0.25">
      <c r="A108" s="655" t="s">
        <v>202</v>
      </c>
      <c r="B108" s="150" t="s">
        <v>99</v>
      </c>
      <c r="C108" s="150" t="s">
        <v>236</v>
      </c>
      <c r="D108" s="150" t="s">
        <v>99</v>
      </c>
      <c r="E108" s="150" t="s">
        <v>236</v>
      </c>
      <c r="F108" s="150" t="s">
        <v>99</v>
      </c>
      <c r="G108" s="150" t="s">
        <v>236</v>
      </c>
      <c r="H108" s="150" t="s">
        <v>99</v>
      </c>
      <c r="I108" s="150" t="s">
        <v>236</v>
      </c>
    </row>
    <row r="109" spans="1:10" ht="25.35" customHeight="1" x14ac:dyDescent="0.25">
      <c r="A109" s="656"/>
      <c r="B109" s="108">
        <v>0.09</v>
      </c>
      <c r="C109" s="108">
        <v>0.09</v>
      </c>
      <c r="D109" s="108">
        <v>0.09</v>
      </c>
      <c r="E109" s="108">
        <v>0.09</v>
      </c>
      <c r="F109" s="108">
        <v>0.09</v>
      </c>
      <c r="G109" s="108">
        <v>0.09</v>
      </c>
      <c r="H109" s="108">
        <v>0.09</v>
      </c>
      <c r="I109" s="108">
        <v>0.09</v>
      </c>
    </row>
    <row r="110" spans="1:10" ht="272.25" customHeight="1" x14ac:dyDescent="0.25">
      <c r="A110" s="106" t="s">
        <v>258</v>
      </c>
      <c r="B110" s="572" t="s">
        <v>1551</v>
      </c>
      <c r="C110" s="573"/>
      <c r="D110" s="572" t="s">
        <v>1552</v>
      </c>
      <c r="E110" s="573"/>
      <c r="F110" s="572" t="s">
        <v>1553</v>
      </c>
      <c r="G110" s="573"/>
      <c r="H110" s="572" t="s">
        <v>1554</v>
      </c>
      <c r="I110" s="573"/>
    </row>
    <row r="111" spans="1:10" ht="80.25" customHeight="1" x14ac:dyDescent="0.25">
      <c r="A111" s="106" t="s">
        <v>259</v>
      </c>
      <c r="B111" s="568" t="s">
        <v>1555</v>
      </c>
      <c r="C111" s="569"/>
      <c r="D111" s="568" t="s">
        <v>1556</v>
      </c>
      <c r="E111" s="569"/>
      <c r="F111" s="568" t="s">
        <v>1557</v>
      </c>
      <c r="G111" s="569"/>
      <c r="H111" s="568" t="s">
        <v>1558</v>
      </c>
      <c r="I111" s="569"/>
      <c r="J111" s="433"/>
    </row>
    <row r="112" spans="1:10" ht="25.35" customHeight="1" x14ac:dyDescent="0.25">
      <c r="A112" s="655" t="s">
        <v>203</v>
      </c>
      <c r="B112" s="150" t="s">
        <v>99</v>
      </c>
      <c r="C112" s="150" t="s">
        <v>236</v>
      </c>
      <c r="D112" s="150" t="s">
        <v>99</v>
      </c>
      <c r="E112" s="150" t="s">
        <v>236</v>
      </c>
      <c r="F112" s="150" t="s">
        <v>99</v>
      </c>
      <c r="G112" s="150" t="s">
        <v>236</v>
      </c>
      <c r="H112" s="150" t="s">
        <v>99</v>
      </c>
      <c r="I112" s="150" t="s">
        <v>236</v>
      </c>
    </row>
    <row r="113" spans="1:9" ht="25.35" customHeight="1" x14ac:dyDescent="0.25">
      <c r="A113" s="656"/>
      <c r="B113" s="108">
        <v>0.1</v>
      </c>
      <c r="C113" s="227"/>
      <c r="D113" s="108">
        <v>0.1</v>
      </c>
      <c r="E113" s="227"/>
      <c r="F113" s="108">
        <v>0.1</v>
      </c>
      <c r="G113" s="227"/>
      <c r="H113" s="108">
        <v>0.1</v>
      </c>
      <c r="I113" s="227"/>
    </row>
    <row r="114" spans="1:9" ht="80.25" customHeight="1" x14ac:dyDescent="0.25">
      <c r="A114" s="106" t="s">
        <v>258</v>
      </c>
      <c r="B114" s="771"/>
      <c r="C114" s="772"/>
      <c r="D114" s="571"/>
      <c r="E114" s="571"/>
      <c r="F114" s="571"/>
      <c r="G114" s="571"/>
      <c r="H114" s="571"/>
      <c r="I114" s="571"/>
    </row>
    <row r="115" spans="1:9" ht="80.25" customHeight="1" x14ac:dyDescent="0.25">
      <c r="A115" s="106" t="s">
        <v>259</v>
      </c>
      <c r="B115" s="561"/>
      <c r="C115" s="562"/>
      <c r="D115" s="561"/>
      <c r="E115" s="562"/>
      <c r="F115" s="561"/>
      <c r="G115" s="562"/>
      <c r="H115" s="561"/>
      <c r="I115" s="562"/>
    </row>
    <row r="116" spans="1:9" ht="16.5" x14ac:dyDescent="0.25">
      <c r="A116" s="107" t="s">
        <v>260</v>
      </c>
      <c r="B116" s="252">
        <f t="shared" ref="B116:I116" si="1">(B69+B73+B77+B81+B85+B89+B93+B97+B101+B105+B109+B113)</f>
        <v>0.99999999999999978</v>
      </c>
      <c r="C116" s="112">
        <f t="shared" si="1"/>
        <v>0.8999999999999998</v>
      </c>
      <c r="D116" s="112">
        <f t="shared" si="1"/>
        <v>0.99999999999999978</v>
      </c>
      <c r="E116" s="112">
        <f t="shared" si="1"/>
        <v>0.8999999999999998</v>
      </c>
      <c r="F116" s="112">
        <f t="shared" si="1"/>
        <v>0.99999999999999978</v>
      </c>
      <c r="G116" s="112">
        <f t="shared" si="1"/>
        <v>0.8999999999999998</v>
      </c>
      <c r="H116" s="112">
        <f t="shared" si="1"/>
        <v>0.99999999999999978</v>
      </c>
      <c r="I116" s="112">
        <f t="shared" si="1"/>
        <v>0.8999999999999998</v>
      </c>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B75" r:id="rId1" xr:uid="{D8B5CCB9-B4F7-4FA1-8F07-89AA84661FB3}"/>
    <hyperlink ref="D75" r:id="rId2" xr:uid="{9FA20BD3-1842-4CE4-A1C1-4C672D31F870}"/>
    <hyperlink ref="F75" r:id="rId3" xr:uid="{21FB5CF6-A98D-4774-8AF0-4CE05A37CF30}"/>
    <hyperlink ref="H75" r:id="rId4" xr:uid="{09B3BFEE-A573-4085-B46E-44E332176A28}"/>
    <hyperlink ref="B79" r:id="rId5" xr:uid="{B39FD882-BC94-4EE9-B2F1-2519645BF2C0}"/>
    <hyperlink ref="D79" r:id="rId6" xr:uid="{CFD9BBE9-2EAF-4801-9DE7-5BEBA65E777C}"/>
    <hyperlink ref="F79" r:id="rId7" xr:uid="{23A92B10-4144-45F6-B8EE-780BE34B8623}"/>
    <hyperlink ref="H79" r:id="rId8" xr:uid="{C3C6AD88-DD1D-4518-9082-CEDB4EB37DE8}"/>
    <hyperlink ref="B83" r:id="rId9" xr:uid="{7CA0D45E-9E7C-4E9A-843E-41567E41482F}"/>
    <hyperlink ref="D83" r:id="rId10" xr:uid="{90462B17-F849-4790-B1DD-C7520D654BF8}"/>
    <hyperlink ref="F83" r:id="rId11" xr:uid="{AC2BBD4A-D2E9-48F4-9772-E4D8131DF7A8}"/>
    <hyperlink ref="H83" r:id="rId12" xr:uid="{D0347832-72B5-45FB-AAC9-6417F9B58F73}"/>
    <hyperlink ref="B87" r:id="rId13" xr:uid="{E55F6116-3E28-459E-9C68-0B0E0B0BAC91}"/>
    <hyperlink ref="D87" r:id="rId14" xr:uid="{C14B85E7-7D9B-4396-BF0A-319405605D8E}"/>
    <hyperlink ref="F87" r:id="rId15" xr:uid="{58102438-0704-4EA3-BC42-4D3BAAA4CC0C}"/>
    <hyperlink ref="H87" r:id="rId16" xr:uid="{8DFEB27A-F026-43B7-9EDD-31675EF5949E}"/>
    <hyperlink ref="B91" r:id="rId17" xr:uid="{33602650-00DC-4135-B346-561DF3386EA2}"/>
    <hyperlink ref="D91" r:id="rId18" xr:uid="{0EA38AAE-F1B0-4F47-87E9-C7BB986A6E47}"/>
    <hyperlink ref="F91" r:id="rId19" xr:uid="{F89B3476-EB69-4674-BE9C-9B6695C8340B}"/>
    <hyperlink ref="H91" r:id="rId20" xr:uid="{D616ED3F-F9EF-47C3-BC65-AF11CD8BC57A}"/>
    <hyperlink ref="B95" r:id="rId21" xr:uid="{8762EF69-F7DD-40C6-88B8-BB9945BA5A31}"/>
    <hyperlink ref="D95" r:id="rId22" xr:uid="{045BC87B-BE84-47CE-A2AA-4198DC3A8833}"/>
    <hyperlink ref="F95" r:id="rId23" xr:uid="{8D975F9D-737A-4ACD-8C5D-AA5C88F8F4F4}"/>
    <hyperlink ref="H95" r:id="rId24" xr:uid="{CBF395EB-AA51-42E3-B6F6-C4401AEAD6D3}"/>
    <hyperlink ref="B99" r:id="rId25" xr:uid="{0FF64217-1EB3-423E-A44C-0D4A4B2D72E6}"/>
    <hyperlink ref="D99" r:id="rId26" xr:uid="{A830297C-C65B-4F07-A8DE-BEA2DB2DD1FA}"/>
    <hyperlink ref="F99" r:id="rId27" xr:uid="{C0F8F43E-26CC-4F3E-8630-10156EA75317}"/>
    <hyperlink ref="H99" r:id="rId28" xr:uid="{C3903BA9-6892-4B3D-A414-11A5AAAAAE97}"/>
    <hyperlink ref="B103" r:id="rId29" xr:uid="{2863F4C1-F592-4987-9E6C-44AC1BDF13D1}"/>
    <hyperlink ref="D103" r:id="rId30" xr:uid="{68434C33-D5D4-4659-9EF8-5403CBCC9AA1}"/>
    <hyperlink ref="F103" r:id="rId31" xr:uid="{0DFA39C1-011D-4889-9031-4063E18EF9CB}"/>
    <hyperlink ref="H103" r:id="rId32" xr:uid="{9288A270-F8DE-491E-AF0B-5AD9E47BC166}"/>
    <hyperlink ref="B107" r:id="rId33" xr:uid="{C1CB608E-4322-4F94-9A78-86651625167F}"/>
    <hyperlink ref="D107" r:id="rId34" xr:uid="{2A8AE96F-7558-411E-8E08-F1734F72A6F2}"/>
    <hyperlink ref="F107" r:id="rId35" xr:uid="{D102F8CD-0DB6-4169-9EB9-526BFEB78831}"/>
    <hyperlink ref="H107" r:id="rId36" xr:uid="{B026C076-BE8A-4E4D-A2EE-54DA002B509B}"/>
    <hyperlink ref="B111" r:id="rId37" xr:uid="{C146EE9A-CE21-4115-8DD9-43C0923B1C1B}"/>
    <hyperlink ref="D111" r:id="rId38" xr:uid="{76ECB966-49EC-4200-841D-F75F4A512355}"/>
    <hyperlink ref="F111" r:id="rId39" xr:uid="{7D2CBA8F-3B3B-4026-A6AA-1180B5E3F901}"/>
    <hyperlink ref="H111" r:id="rId40" xr:uid="{44485C3B-A706-403B-B2E1-CCD9E7B0C4A0}"/>
  </hyperlinks>
  <pageMargins left="0.25" right="0.25" top="0.75" bottom="0.75" header="0.3" footer="0.3"/>
  <pageSetup scale="23" fitToHeight="0" orientation="landscape" r:id="rId41"/>
  <rowBreaks count="2" manualBreakCount="2">
    <brk id="49" max="15" man="1"/>
    <brk id="79" max="15" man="1"/>
  </rowBreaks>
  <drawing r:id="rId4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0"/>
    <pageSetUpPr fitToPage="1"/>
  </sheetPr>
  <dimension ref="A1:L59"/>
  <sheetViews>
    <sheetView showGridLines="0" topLeftCell="B53" zoomScale="70" zoomScaleNormal="70" zoomScaleSheetLayoutView="25" workbookViewId="0">
      <selection activeCell="I49" sqref="I49"/>
    </sheetView>
  </sheetViews>
  <sheetFormatPr baseColWidth="10" defaultColWidth="10.5703125" defaultRowHeight="14.25" x14ac:dyDescent="0.25"/>
  <cols>
    <col min="1" max="1" width="42.42578125" style="66" customWidth="1"/>
    <col min="2" max="8" width="35.5703125" style="66" customWidth="1"/>
    <col min="9" max="9" width="58.42578125" style="66" customWidth="1"/>
    <col min="10" max="10" width="55.5703125" style="66" customWidth="1"/>
    <col min="11" max="11" width="14.5703125" style="66" customWidth="1"/>
    <col min="12" max="13" width="35.5703125" style="66" customWidth="1"/>
    <col min="14" max="21" width="18.42578125" style="66" customWidth="1"/>
    <col min="22" max="22" width="22.5703125" style="66" customWidth="1"/>
    <col min="23" max="23" width="19" style="66" customWidth="1"/>
    <col min="24" max="24" width="19.42578125" style="66" customWidth="1"/>
    <col min="25" max="25" width="20.42578125" style="66" customWidth="1"/>
    <col min="26" max="26" width="22.5703125" style="66" customWidth="1"/>
    <col min="27" max="27" width="18.42578125" style="66" bestFit="1" customWidth="1"/>
    <col min="28" max="28" width="8.42578125" style="66" customWidth="1"/>
    <col min="29" max="29" width="18.42578125" style="66" bestFit="1" customWidth="1"/>
    <col min="30" max="30" width="5.5703125" style="66" customWidth="1"/>
    <col min="31" max="31" width="18.42578125" style="66" bestFit="1" customWidth="1"/>
    <col min="32" max="32" width="4.5703125" style="66" customWidth="1"/>
    <col min="33" max="33" width="23" style="66" bestFit="1" customWidth="1"/>
    <col min="34" max="34" width="10.5703125" style="66"/>
    <col min="35" max="35" width="18.42578125" style="66" bestFit="1" customWidth="1"/>
    <col min="36" max="36" width="16.42578125" style="66" customWidth="1"/>
    <col min="37" max="16384" width="10.5703125" style="66"/>
  </cols>
  <sheetData>
    <row r="1" spans="1:12" ht="24" customHeight="1" thickBot="1" x14ac:dyDescent="0.3">
      <c r="A1" s="786"/>
      <c r="B1" s="608" t="s">
        <v>182</v>
      </c>
      <c r="C1" s="609"/>
      <c r="D1" s="609"/>
      <c r="E1" s="609"/>
      <c r="F1" s="609"/>
      <c r="G1" s="609"/>
      <c r="H1" s="610"/>
      <c r="I1" s="115" t="s">
        <v>121</v>
      </c>
      <c r="J1" s="605" t="s">
        <v>838</v>
      </c>
      <c r="K1" s="606"/>
      <c r="L1" s="607"/>
    </row>
    <row r="2" spans="1:12" ht="24" customHeight="1" thickBot="1" x14ac:dyDescent="0.3">
      <c r="A2" s="787"/>
      <c r="B2" s="611" t="s">
        <v>184</v>
      </c>
      <c r="C2" s="612"/>
      <c r="D2" s="612"/>
      <c r="E2" s="612"/>
      <c r="F2" s="612"/>
      <c r="G2" s="612"/>
      <c r="H2" s="613"/>
      <c r="I2" s="115" t="s">
        <v>122</v>
      </c>
      <c r="J2" s="605" t="s">
        <v>839</v>
      </c>
      <c r="K2" s="606"/>
      <c r="L2" s="607"/>
    </row>
    <row r="3" spans="1:12" ht="24" customHeight="1" thickBot="1" x14ac:dyDescent="0.3">
      <c r="A3" s="787"/>
      <c r="B3" s="611" t="s">
        <v>847</v>
      </c>
      <c r="C3" s="612"/>
      <c r="D3" s="612"/>
      <c r="E3" s="612"/>
      <c r="F3" s="612"/>
      <c r="G3" s="612"/>
      <c r="H3" s="613"/>
      <c r="I3" s="115" t="s">
        <v>304</v>
      </c>
      <c r="J3" s="605" t="s">
        <v>840</v>
      </c>
      <c r="K3" s="606"/>
      <c r="L3" s="607"/>
    </row>
    <row r="4" spans="1:12" ht="24" customHeight="1" thickBot="1" x14ac:dyDescent="0.3">
      <c r="A4" s="788"/>
      <c r="B4" s="614" t="s">
        <v>305</v>
      </c>
      <c r="C4" s="615"/>
      <c r="D4" s="615"/>
      <c r="E4" s="615"/>
      <c r="F4" s="615"/>
      <c r="G4" s="615"/>
      <c r="H4" s="616"/>
      <c r="I4" s="115" t="s">
        <v>186</v>
      </c>
      <c r="J4" s="605" t="s">
        <v>842</v>
      </c>
      <c r="K4" s="606"/>
      <c r="L4" s="607"/>
    </row>
    <row r="6" spans="1:12" ht="15" customHeight="1" thickBot="1" x14ac:dyDescent="0.3">
      <c r="A6" s="71"/>
      <c r="B6" s="72"/>
      <c r="C6" s="72"/>
      <c r="D6" s="74"/>
      <c r="E6" s="73"/>
      <c r="F6" s="73"/>
      <c r="G6" s="286"/>
      <c r="H6" s="286"/>
      <c r="I6" s="75"/>
      <c r="J6" s="75"/>
      <c r="K6" s="72"/>
      <c r="L6" s="72"/>
    </row>
    <row r="7" spans="1:12" ht="15" customHeight="1" x14ac:dyDescent="0.25">
      <c r="A7" s="773" t="s">
        <v>306</v>
      </c>
      <c r="B7" s="790" t="s">
        <v>307</v>
      </c>
      <c r="C7" s="791"/>
      <c r="D7" s="791"/>
      <c r="E7" s="791"/>
      <c r="F7" s="791"/>
      <c r="G7" s="791"/>
      <c r="H7" s="792"/>
      <c r="I7" s="773" t="s">
        <v>844</v>
      </c>
      <c r="J7" s="776">
        <v>2024110010298</v>
      </c>
      <c r="K7" s="72"/>
      <c r="L7" s="72"/>
    </row>
    <row r="8" spans="1:12" ht="15" customHeight="1" x14ac:dyDescent="0.25">
      <c r="A8" s="774"/>
      <c r="B8" s="793"/>
      <c r="C8" s="794"/>
      <c r="D8" s="794"/>
      <c r="E8" s="794"/>
      <c r="F8" s="794"/>
      <c r="G8" s="794"/>
      <c r="H8" s="795"/>
      <c r="I8" s="774"/>
      <c r="J8" s="777"/>
      <c r="K8" s="72"/>
      <c r="L8" s="72"/>
    </row>
    <row r="9" spans="1:12" ht="15" customHeight="1" x14ac:dyDescent="0.25">
      <c r="A9" s="774"/>
      <c r="B9" s="793"/>
      <c r="C9" s="794"/>
      <c r="D9" s="794"/>
      <c r="E9" s="794"/>
      <c r="F9" s="794"/>
      <c r="G9" s="794"/>
      <c r="H9" s="795"/>
      <c r="I9" s="774"/>
      <c r="J9" s="777"/>
      <c r="K9" s="72"/>
      <c r="L9" s="72"/>
    </row>
    <row r="10" spans="1:12" ht="15" customHeight="1" thickBot="1" x14ac:dyDescent="0.3">
      <c r="A10" s="775"/>
      <c r="B10" s="796"/>
      <c r="C10" s="797"/>
      <c r="D10" s="797"/>
      <c r="E10" s="797"/>
      <c r="F10" s="797"/>
      <c r="G10" s="797"/>
      <c r="H10" s="798"/>
      <c r="I10" s="775"/>
      <c r="J10" s="778"/>
      <c r="K10" s="72"/>
      <c r="L10" s="72"/>
    </row>
    <row r="11" spans="1:12" ht="9" customHeight="1" thickBot="1" x14ac:dyDescent="0.3">
      <c r="A11" s="76"/>
      <c r="B11" s="137"/>
      <c r="C11" s="72"/>
      <c r="D11" s="72"/>
      <c r="E11" s="72"/>
      <c r="F11" s="72"/>
      <c r="G11" s="72"/>
      <c r="H11" s="72"/>
      <c r="I11" s="72"/>
      <c r="J11" s="72"/>
      <c r="K11" s="72"/>
      <c r="L11" s="72"/>
    </row>
    <row r="12" spans="1:12" s="138" customFormat="1" ht="21.75" customHeight="1" thickBot="1" x14ac:dyDescent="0.3">
      <c r="A12" s="626" t="s">
        <v>187</v>
      </c>
      <c r="B12" s="211" t="s">
        <v>188</v>
      </c>
      <c r="C12" s="184"/>
      <c r="D12" s="211" t="s">
        <v>189</v>
      </c>
      <c r="E12" s="184"/>
      <c r="F12" s="197" t="s">
        <v>190</v>
      </c>
      <c r="G12" s="213"/>
      <c r="H12" s="197" t="s">
        <v>191</v>
      </c>
      <c r="I12" s="214"/>
    </row>
    <row r="13" spans="1:12" s="138" customFormat="1" ht="21.75" customHeight="1" thickBot="1" x14ac:dyDescent="0.3">
      <c r="A13" s="626"/>
      <c r="B13" s="199" t="s">
        <v>195</v>
      </c>
      <c r="C13" s="145"/>
      <c r="D13" s="197" t="s">
        <v>196</v>
      </c>
      <c r="E13" s="145"/>
      <c r="F13" s="197" t="s">
        <v>197</v>
      </c>
      <c r="G13" s="145"/>
      <c r="H13" s="197" t="s">
        <v>198</v>
      </c>
      <c r="I13" s="214"/>
    </row>
    <row r="14" spans="1:12" s="138" customFormat="1" ht="21.75" customHeight="1" thickBot="1" x14ac:dyDescent="0.3">
      <c r="A14" s="626"/>
      <c r="B14" s="197" t="s">
        <v>200</v>
      </c>
      <c r="C14" s="213"/>
      <c r="D14" s="197" t="s">
        <v>201</v>
      </c>
      <c r="E14" s="145"/>
      <c r="F14" s="197" t="s">
        <v>202</v>
      </c>
      <c r="G14" s="145" t="s">
        <v>194</v>
      </c>
      <c r="H14" s="197" t="s">
        <v>203</v>
      </c>
      <c r="I14" s="214"/>
    </row>
    <row r="15" spans="1:12" s="138" customFormat="1" ht="21.75" customHeight="1" thickBot="1" x14ac:dyDescent="0.3">
      <c r="A15" s="66"/>
      <c r="B15" s="66"/>
      <c r="C15" s="66"/>
      <c r="D15" s="66"/>
      <c r="E15" s="66"/>
      <c r="F15" s="66"/>
      <c r="G15" s="66"/>
      <c r="H15" s="66"/>
      <c r="I15" s="66"/>
      <c r="J15" s="66"/>
      <c r="K15" s="66"/>
      <c r="L15" s="151"/>
    </row>
    <row r="16" spans="1:12" s="138" customFormat="1" ht="21.75" customHeight="1" thickBot="1" x14ac:dyDescent="0.3">
      <c r="A16" s="625" t="s">
        <v>192</v>
      </c>
      <c r="B16" s="625"/>
      <c r="C16" s="210" t="s">
        <v>193</v>
      </c>
      <c r="D16" s="657"/>
      <c r="E16" s="657"/>
      <c r="F16" s="657"/>
      <c r="G16" s="66"/>
      <c r="H16" s="66"/>
      <c r="I16" s="66"/>
      <c r="J16" s="66"/>
      <c r="K16" s="66"/>
      <c r="L16" s="151"/>
    </row>
    <row r="17" spans="1:11" s="138" customFormat="1" ht="21.75" customHeight="1" thickBot="1" x14ac:dyDescent="0.3">
      <c r="A17" s="625"/>
      <c r="B17" s="625"/>
      <c r="C17" s="210" t="s">
        <v>199</v>
      </c>
      <c r="D17" s="657"/>
      <c r="E17" s="657"/>
      <c r="F17" s="657"/>
      <c r="G17" s="66"/>
      <c r="H17" s="66"/>
      <c r="I17" s="66"/>
      <c r="J17" s="66"/>
      <c r="K17" s="66"/>
    </row>
    <row r="18" spans="1:11" s="138" customFormat="1" ht="21.75" customHeight="1" thickBot="1" x14ac:dyDescent="0.3">
      <c r="A18" s="625"/>
      <c r="B18" s="625"/>
      <c r="C18" s="210" t="s">
        <v>204</v>
      </c>
      <c r="D18" s="657" t="s">
        <v>194</v>
      </c>
      <c r="E18" s="657"/>
      <c r="F18" s="657"/>
      <c r="G18" s="66"/>
      <c r="H18" s="66"/>
      <c r="I18" s="66"/>
      <c r="J18" s="66"/>
      <c r="K18" s="66"/>
    </row>
    <row r="19" spans="1:11" s="138" customFormat="1" ht="21.75" customHeight="1" x14ac:dyDescent="0.25">
      <c r="A19" s="66"/>
      <c r="B19" s="66"/>
      <c r="C19" s="66"/>
      <c r="D19" s="66"/>
      <c r="E19" s="66"/>
      <c r="F19" s="66"/>
      <c r="G19" s="66"/>
      <c r="H19" s="66"/>
      <c r="I19" s="66"/>
      <c r="J19" s="66"/>
      <c r="K19" s="66"/>
    </row>
    <row r="20" spans="1:11" s="90" customFormat="1" ht="16.5" customHeight="1" x14ac:dyDescent="0.2"/>
    <row r="21" spans="1:11" ht="5.25" customHeight="1" thickBot="1" x14ac:dyDescent="0.3"/>
    <row r="22" spans="1:11" ht="48" customHeight="1" thickBot="1" x14ac:dyDescent="0.3">
      <c r="A22" s="789" t="s">
        <v>308</v>
      </c>
      <c r="B22" s="789"/>
      <c r="C22" s="789"/>
      <c r="D22" s="789"/>
      <c r="E22" s="789"/>
      <c r="F22" s="789"/>
      <c r="G22" s="789"/>
      <c r="H22" s="789"/>
      <c r="I22" s="789"/>
      <c r="J22" s="789"/>
    </row>
    <row r="23" spans="1:11" ht="70.349999999999994" customHeight="1" thickBot="1" x14ac:dyDescent="0.3">
      <c r="A23" s="201" t="s">
        <v>215</v>
      </c>
      <c r="B23" s="696" t="s">
        <v>216</v>
      </c>
      <c r="C23" s="741"/>
      <c r="D23" s="697"/>
      <c r="E23" s="202" t="s">
        <v>309</v>
      </c>
      <c r="F23" s="203" t="s">
        <v>310</v>
      </c>
      <c r="G23" s="202" t="s">
        <v>311</v>
      </c>
      <c r="H23" s="696" t="s">
        <v>312</v>
      </c>
      <c r="I23" s="741"/>
      <c r="J23" s="697"/>
    </row>
    <row r="24" spans="1:11" ht="50.25" customHeight="1" thickBot="1" x14ac:dyDescent="0.3">
      <c r="A24" s="179" t="s">
        <v>313</v>
      </c>
      <c r="B24" s="696" t="s">
        <v>314</v>
      </c>
      <c r="C24" s="741"/>
      <c r="D24" s="741"/>
      <c r="E24" s="741"/>
      <c r="F24" s="741"/>
      <c r="G24" s="741"/>
      <c r="H24" s="741"/>
      <c r="I24" s="741"/>
      <c r="J24" s="697"/>
    </row>
    <row r="25" spans="1:11" ht="50.25" customHeight="1" thickBot="1" x14ac:dyDescent="0.3">
      <c r="A25" s="779" t="s">
        <v>315</v>
      </c>
      <c r="B25" s="204">
        <v>2024</v>
      </c>
      <c r="C25" s="205">
        <v>2025</v>
      </c>
      <c r="D25" s="205">
        <v>2026</v>
      </c>
      <c r="E25" s="205">
        <v>2027</v>
      </c>
      <c r="F25" s="206" t="s">
        <v>93</v>
      </c>
      <c r="G25" s="207" t="s">
        <v>316</v>
      </c>
      <c r="H25" s="799" t="s">
        <v>317</v>
      </c>
      <c r="I25" s="800"/>
      <c r="J25" s="801"/>
    </row>
    <row r="26" spans="1:11" ht="50.25" customHeight="1" thickBot="1" x14ac:dyDescent="0.3">
      <c r="A26" s="780"/>
      <c r="B26" s="241">
        <v>6</v>
      </c>
      <c r="C26" s="242">
        <v>6</v>
      </c>
      <c r="D26" s="242">
        <v>6</v>
      </c>
      <c r="E26" s="242">
        <v>6</v>
      </c>
      <c r="F26" s="243">
        <v>6</v>
      </c>
      <c r="G26" s="208">
        <v>6</v>
      </c>
      <c r="H26" s="696" t="s">
        <v>23</v>
      </c>
      <c r="I26" s="741"/>
      <c r="J26" s="697"/>
    </row>
    <row r="27" spans="1:11" ht="52.5" customHeight="1" thickBot="1" x14ac:dyDescent="0.3">
      <c r="A27" s="179"/>
      <c r="B27" s="802" t="s">
        <v>318</v>
      </c>
      <c r="C27" s="803"/>
      <c r="D27" s="803"/>
      <c r="E27" s="803"/>
      <c r="F27" s="803"/>
      <c r="G27" s="803"/>
      <c r="H27" s="803"/>
      <c r="I27" s="803"/>
      <c r="J27" s="804"/>
    </row>
    <row r="28" spans="1:11" s="94" customFormat="1" ht="56.25" hidden="1" customHeight="1" thickBot="1" x14ac:dyDescent="0.3">
      <c r="A28" s="779" t="s">
        <v>234</v>
      </c>
      <c r="B28" s="180" t="s">
        <v>235</v>
      </c>
      <c r="C28" s="201" t="s">
        <v>236</v>
      </c>
      <c r="D28" s="781" t="s">
        <v>237</v>
      </c>
      <c r="E28" s="782"/>
      <c r="F28" s="781" t="s">
        <v>238</v>
      </c>
      <c r="G28" s="782"/>
      <c r="H28" s="180" t="s">
        <v>239</v>
      </c>
      <c r="I28" s="178" t="s">
        <v>240</v>
      </c>
      <c r="J28" s="178" t="s">
        <v>319</v>
      </c>
    </row>
    <row r="29" spans="1:11" ht="200.25" hidden="1" customHeight="1" thickBot="1" x14ac:dyDescent="0.3">
      <c r="A29" s="780"/>
      <c r="B29" s="146">
        <v>6</v>
      </c>
      <c r="C29" s="147">
        <v>6</v>
      </c>
      <c r="D29" s="580" t="s">
        <v>720</v>
      </c>
      <c r="E29" s="581"/>
      <c r="F29" s="580" t="s">
        <v>721</v>
      </c>
      <c r="G29" s="581"/>
      <c r="H29" s="356" t="s">
        <v>626</v>
      </c>
      <c r="I29" s="352" t="s">
        <v>609</v>
      </c>
      <c r="J29" s="368" t="s">
        <v>722</v>
      </c>
    </row>
    <row r="30" spans="1:11" s="94" customFormat="1" ht="43.5" hidden="1" customHeight="1" thickBot="1" x14ac:dyDescent="0.3">
      <c r="A30" s="779" t="s">
        <v>241</v>
      </c>
      <c r="B30" s="180" t="s">
        <v>235</v>
      </c>
      <c r="C30" s="180" t="s">
        <v>236</v>
      </c>
      <c r="D30" s="781" t="s">
        <v>237</v>
      </c>
      <c r="E30" s="782"/>
      <c r="F30" s="781" t="s">
        <v>238</v>
      </c>
      <c r="G30" s="782"/>
      <c r="H30" s="180" t="s">
        <v>239</v>
      </c>
      <c r="I30" s="178" t="s">
        <v>240</v>
      </c>
      <c r="J30" s="178" t="s">
        <v>319</v>
      </c>
    </row>
    <row r="31" spans="1:11" ht="205.5" hidden="1" customHeight="1" thickBot="1" x14ac:dyDescent="0.3">
      <c r="A31" s="780"/>
      <c r="B31" s="146">
        <v>6</v>
      </c>
      <c r="C31" s="147">
        <v>6</v>
      </c>
      <c r="D31" s="580" t="s">
        <v>723</v>
      </c>
      <c r="E31" s="581"/>
      <c r="F31" s="580" t="s">
        <v>724</v>
      </c>
      <c r="G31" s="581"/>
      <c r="H31" s="356" t="s">
        <v>626</v>
      </c>
      <c r="I31" s="352" t="s">
        <v>609</v>
      </c>
      <c r="J31" s="368" t="s">
        <v>725</v>
      </c>
    </row>
    <row r="32" spans="1:11" s="94" customFormat="1" ht="45" hidden="1" customHeight="1" thickBot="1" x14ac:dyDescent="0.3">
      <c r="A32" s="779" t="s">
        <v>242</v>
      </c>
      <c r="B32" s="180" t="s">
        <v>235</v>
      </c>
      <c r="C32" s="180" t="s">
        <v>236</v>
      </c>
      <c r="D32" s="781" t="s">
        <v>237</v>
      </c>
      <c r="E32" s="782"/>
      <c r="F32" s="781" t="s">
        <v>238</v>
      </c>
      <c r="G32" s="782"/>
      <c r="H32" s="180" t="s">
        <v>239</v>
      </c>
      <c r="I32" s="178" t="s">
        <v>240</v>
      </c>
      <c r="J32" s="178" t="s">
        <v>319</v>
      </c>
    </row>
    <row r="33" spans="1:10" ht="142.35" hidden="1" customHeight="1" thickBot="1" x14ac:dyDescent="0.3">
      <c r="A33" s="780"/>
      <c r="B33" s="405">
        <v>6</v>
      </c>
      <c r="C33" s="353">
        <v>6</v>
      </c>
      <c r="D33" s="783" t="s">
        <v>772</v>
      </c>
      <c r="E33" s="784"/>
      <c r="F33" s="783" t="s">
        <v>773</v>
      </c>
      <c r="G33" s="784"/>
      <c r="H33" s="405" t="s">
        <v>626</v>
      </c>
      <c r="I33" s="406" t="s">
        <v>609</v>
      </c>
      <c r="J33" s="386" t="s">
        <v>818</v>
      </c>
    </row>
    <row r="34" spans="1:10" s="94" customFormat="1" ht="47.25" hidden="1" customHeight="1" thickBot="1" x14ac:dyDescent="0.3">
      <c r="A34" s="779" t="s">
        <v>243</v>
      </c>
      <c r="B34" s="180" t="s">
        <v>235</v>
      </c>
      <c r="C34" s="177" t="s">
        <v>236</v>
      </c>
      <c r="D34" s="781" t="s">
        <v>237</v>
      </c>
      <c r="E34" s="782"/>
      <c r="F34" s="781" t="s">
        <v>238</v>
      </c>
      <c r="G34" s="782"/>
      <c r="H34" s="180" t="s">
        <v>239</v>
      </c>
      <c r="I34" s="180" t="s">
        <v>240</v>
      </c>
      <c r="J34" s="178" t="s">
        <v>319</v>
      </c>
    </row>
    <row r="35" spans="1:10" ht="193.5" hidden="1" customHeight="1" thickBot="1" x14ac:dyDescent="0.3">
      <c r="A35" s="780"/>
      <c r="B35" s="146">
        <v>6</v>
      </c>
      <c r="C35" s="353">
        <v>6</v>
      </c>
      <c r="D35" s="783" t="s">
        <v>917</v>
      </c>
      <c r="E35" s="784"/>
      <c r="F35" s="783" t="s">
        <v>918</v>
      </c>
      <c r="G35" s="784"/>
      <c r="H35" s="405" t="s">
        <v>626</v>
      </c>
      <c r="I35" s="406" t="s">
        <v>609</v>
      </c>
      <c r="J35" s="368" t="s">
        <v>919</v>
      </c>
    </row>
    <row r="36" spans="1:10" s="94" customFormat="1" ht="47.25" hidden="1" customHeight="1" thickBot="1" x14ac:dyDescent="0.3">
      <c r="A36" s="779" t="s">
        <v>244</v>
      </c>
      <c r="B36" s="180" t="s">
        <v>235</v>
      </c>
      <c r="C36" s="180" t="s">
        <v>236</v>
      </c>
      <c r="D36" s="781" t="s">
        <v>237</v>
      </c>
      <c r="E36" s="782"/>
      <c r="F36" s="781" t="s">
        <v>238</v>
      </c>
      <c r="G36" s="782"/>
      <c r="H36" s="180" t="s">
        <v>239</v>
      </c>
      <c r="I36" s="178" t="s">
        <v>240</v>
      </c>
      <c r="J36" s="178" t="s">
        <v>319</v>
      </c>
    </row>
    <row r="37" spans="1:10" ht="159" hidden="1" customHeight="1" thickBot="1" x14ac:dyDescent="0.3">
      <c r="A37" s="780"/>
      <c r="B37" s="146">
        <v>6</v>
      </c>
      <c r="C37" s="353">
        <v>6</v>
      </c>
      <c r="D37" s="783" t="s">
        <v>975</v>
      </c>
      <c r="E37" s="784"/>
      <c r="F37" s="783" t="s">
        <v>976</v>
      </c>
      <c r="G37" s="784"/>
      <c r="H37" s="405" t="s">
        <v>626</v>
      </c>
      <c r="I37" s="406" t="s">
        <v>609</v>
      </c>
      <c r="J37" s="368" t="s">
        <v>977</v>
      </c>
    </row>
    <row r="38" spans="1:10" s="94" customFormat="1" ht="48.75" customHeight="1" thickBot="1" x14ac:dyDescent="0.3">
      <c r="A38" s="779" t="s">
        <v>245</v>
      </c>
      <c r="B38" s="180" t="s">
        <v>235</v>
      </c>
      <c r="C38" s="180" t="s">
        <v>236</v>
      </c>
      <c r="D38" s="781" t="s">
        <v>237</v>
      </c>
      <c r="E38" s="782"/>
      <c r="F38" s="781" t="s">
        <v>238</v>
      </c>
      <c r="G38" s="782"/>
      <c r="H38" s="180" t="s">
        <v>239</v>
      </c>
      <c r="I38" s="178" t="s">
        <v>240</v>
      </c>
      <c r="J38" s="178" t="s">
        <v>319</v>
      </c>
    </row>
    <row r="39" spans="1:10" ht="168.75" customHeight="1" thickBot="1" x14ac:dyDescent="0.3">
      <c r="A39" s="780"/>
      <c r="B39" s="146">
        <v>6</v>
      </c>
      <c r="C39" s="148">
        <v>6</v>
      </c>
      <c r="D39" s="783" t="s">
        <v>1024</v>
      </c>
      <c r="E39" s="784"/>
      <c r="F39" s="783" t="s">
        <v>1025</v>
      </c>
      <c r="G39" s="784"/>
      <c r="H39" s="405" t="s">
        <v>626</v>
      </c>
      <c r="I39" s="406" t="s">
        <v>609</v>
      </c>
      <c r="J39" s="368" t="s">
        <v>1041</v>
      </c>
    </row>
    <row r="40" spans="1:10" ht="46.5" customHeight="1" thickBot="1" x14ac:dyDescent="0.3">
      <c r="A40" s="779" t="s">
        <v>246</v>
      </c>
      <c r="B40" s="180" t="s">
        <v>235</v>
      </c>
      <c r="C40" s="201" t="s">
        <v>236</v>
      </c>
      <c r="D40" s="781" t="s">
        <v>237</v>
      </c>
      <c r="E40" s="782"/>
      <c r="F40" s="781" t="s">
        <v>238</v>
      </c>
      <c r="G40" s="782"/>
      <c r="H40" s="180" t="s">
        <v>239</v>
      </c>
      <c r="I40" s="178" t="s">
        <v>240</v>
      </c>
      <c r="J40" s="178" t="s">
        <v>319</v>
      </c>
    </row>
    <row r="41" spans="1:10" ht="144" customHeight="1" thickBot="1" x14ac:dyDescent="0.3">
      <c r="A41" s="780"/>
      <c r="B41" s="146">
        <v>6</v>
      </c>
      <c r="C41" s="148">
        <v>6</v>
      </c>
      <c r="D41" s="783" t="s">
        <v>1107</v>
      </c>
      <c r="E41" s="784"/>
      <c r="F41" s="783" t="s">
        <v>1108</v>
      </c>
      <c r="G41" s="784"/>
      <c r="H41" s="405" t="s">
        <v>626</v>
      </c>
      <c r="I41" s="406" t="s">
        <v>609</v>
      </c>
      <c r="J41" s="368" t="s">
        <v>1109</v>
      </c>
    </row>
    <row r="42" spans="1:10" ht="48.75" customHeight="1" thickBot="1" x14ac:dyDescent="0.3">
      <c r="A42" s="779" t="s">
        <v>247</v>
      </c>
      <c r="B42" s="180" t="s">
        <v>235</v>
      </c>
      <c r="C42" s="201" t="s">
        <v>236</v>
      </c>
      <c r="D42" s="781" t="s">
        <v>237</v>
      </c>
      <c r="E42" s="782"/>
      <c r="F42" s="781" t="s">
        <v>238</v>
      </c>
      <c r="G42" s="782"/>
      <c r="H42" s="180" t="s">
        <v>239</v>
      </c>
      <c r="I42" s="178" t="s">
        <v>240</v>
      </c>
      <c r="J42" s="178" t="s">
        <v>319</v>
      </c>
    </row>
    <row r="43" spans="1:10" ht="153.75" customHeight="1" thickBot="1" x14ac:dyDescent="0.3">
      <c r="A43" s="780"/>
      <c r="B43" s="146">
        <v>6</v>
      </c>
      <c r="C43" s="148">
        <v>5</v>
      </c>
      <c r="D43" s="783" t="s">
        <v>1285</v>
      </c>
      <c r="E43" s="784"/>
      <c r="F43" s="783" t="s">
        <v>1249</v>
      </c>
      <c r="G43" s="784"/>
      <c r="H43" s="436" t="s">
        <v>1286</v>
      </c>
      <c r="I43" s="406" t="s">
        <v>609</v>
      </c>
      <c r="J43" s="368" t="s">
        <v>1250</v>
      </c>
    </row>
    <row r="44" spans="1:10" ht="42.75" customHeight="1" thickBot="1" x14ac:dyDescent="0.3">
      <c r="A44" s="779" t="s">
        <v>248</v>
      </c>
      <c r="B44" s="180" t="s">
        <v>235</v>
      </c>
      <c r="C44" s="201" t="s">
        <v>236</v>
      </c>
      <c r="D44" s="781" t="s">
        <v>237</v>
      </c>
      <c r="E44" s="782"/>
      <c r="F44" s="781" t="s">
        <v>238</v>
      </c>
      <c r="G44" s="782"/>
      <c r="H44" s="180" t="s">
        <v>239</v>
      </c>
      <c r="I44" s="178" t="s">
        <v>240</v>
      </c>
      <c r="J44" s="178" t="s">
        <v>319</v>
      </c>
    </row>
    <row r="45" spans="1:10" ht="141.94999999999999" customHeight="1" thickBot="1" x14ac:dyDescent="0.3">
      <c r="A45" s="780"/>
      <c r="B45" s="146">
        <v>6</v>
      </c>
      <c r="C45" s="148">
        <v>6</v>
      </c>
      <c r="D45" s="783" t="s">
        <v>1307</v>
      </c>
      <c r="E45" s="784"/>
      <c r="F45" s="783" t="s">
        <v>1308</v>
      </c>
      <c r="G45" s="784"/>
      <c r="H45" s="405" t="s">
        <v>626</v>
      </c>
      <c r="I45" s="406" t="s">
        <v>609</v>
      </c>
      <c r="J45" s="368" t="s">
        <v>1367</v>
      </c>
    </row>
    <row r="46" spans="1:10" ht="45" customHeight="1" thickBot="1" x14ac:dyDescent="0.3">
      <c r="A46" s="779" t="s">
        <v>249</v>
      </c>
      <c r="B46" s="180" t="s">
        <v>235</v>
      </c>
      <c r="C46" s="201" t="s">
        <v>236</v>
      </c>
      <c r="D46" s="781" t="s">
        <v>237</v>
      </c>
      <c r="E46" s="782"/>
      <c r="F46" s="781" t="s">
        <v>238</v>
      </c>
      <c r="G46" s="782"/>
      <c r="H46" s="180" t="s">
        <v>239</v>
      </c>
      <c r="I46" s="178" t="s">
        <v>240</v>
      </c>
      <c r="J46" s="178" t="s">
        <v>319</v>
      </c>
    </row>
    <row r="47" spans="1:10" ht="134.25" customHeight="1" thickBot="1" x14ac:dyDescent="0.3">
      <c r="A47" s="780"/>
      <c r="B47" s="146">
        <v>6</v>
      </c>
      <c r="C47" s="148">
        <v>6</v>
      </c>
      <c r="D47" s="783" t="s">
        <v>1403</v>
      </c>
      <c r="E47" s="784"/>
      <c r="F47" s="783" t="s">
        <v>1404</v>
      </c>
      <c r="G47" s="784"/>
      <c r="H47" s="405" t="s">
        <v>626</v>
      </c>
      <c r="I47" s="406" t="s">
        <v>609</v>
      </c>
      <c r="J47" s="368" t="s">
        <v>1405</v>
      </c>
    </row>
    <row r="48" spans="1:10" ht="46.5" customHeight="1" thickBot="1" x14ac:dyDescent="0.3">
      <c r="A48" s="779" t="s">
        <v>250</v>
      </c>
      <c r="B48" s="180" t="s">
        <v>235</v>
      </c>
      <c r="C48" s="201" t="s">
        <v>236</v>
      </c>
      <c r="D48" s="781" t="s">
        <v>237</v>
      </c>
      <c r="E48" s="782"/>
      <c r="F48" s="781" t="s">
        <v>238</v>
      </c>
      <c r="G48" s="782"/>
      <c r="H48" s="180" t="s">
        <v>239</v>
      </c>
      <c r="I48" s="178" t="s">
        <v>240</v>
      </c>
      <c r="J48" s="178" t="s">
        <v>319</v>
      </c>
    </row>
    <row r="49" spans="1:10" ht="168.75" customHeight="1" thickBot="1" x14ac:dyDescent="0.3">
      <c r="A49" s="780"/>
      <c r="B49" s="146">
        <v>6</v>
      </c>
      <c r="C49" s="148">
        <v>6</v>
      </c>
      <c r="D49" s="783" t="s">
        <v>1509</v>
      </c>
      <c r="E49" s="784"/>
      <c r="F49" s="783" t="s">
        <v>1510</v>
      </c>
      <c r="G49" s="784"/>
      <c r="H49" s="405" t="s">
        <v>626</v>
      </c>
      <c r="I49" s="406" t="s">
        <v>609</v>
      </c>
      <c r="J49" s="385" t="s">
        <v>1511</v>
      </c>
    </row>
    <row r="50" spans="1:10" ht="48.75" customHeight="1" thickBot="1" x14ac:dyDescent="0.3">
      <c r="A50" s="779" t="s">
        <v>251</v>
      </c>
      <c r="B50" s="180" t="s">
        <v>235</v>
      </c>
      <c r="C50" s="201" t="s">
        <v>236</v>
      </c>
      <c r="D50" s="781" t="s">
        <v>237</v>
      </c>
      <c r="E50" s="782"/>
      <c r="F50" s="781" t="s">
        <v>238</v>
      </c>
      <c r="G50" s="782"/>
      <c r="H50" s="180" t="s">
        <v>239</v>
      </c>
      <c r="I50" s="178" t="s">
        <v>240</v>
      </c>
      <c r="J50" s="178" t="s">
        <v>319</v>
      </c>
    </row>
    <row r="51" spans="1:10" ht="87.75" customHeight="1" thickBot="1" x14ac:dyDescent="0.3">
      <c r="A51" s="780"/>
      <c r="B51" s="146">
        <v>6</v>
      </c>
      <c r="C51" s="148"/>
      <c r="D51" s="785"/>
      <c r="E51" s="738"/>
      <c r="F51" s="785"/>
      <c r="G51" s="738"/>
      <c r="H51" s="146"/>
      <c r="I51" s="146"/>
      <c r="J51" s="146"/>
    </row>
    <row r="53" spans="1:10" ht="15" thickBot="1" x14ac:dyDescent="0.3"/>
    <row r="54" spans="1:10" ht="48" customHeight="1" thickBot="1" x14ac:dyDescent="0.3">
      <c r="A54" s="806" t="s">
        <v>320</v>
      </c>
      <c r="B54" s="215" t="s">
        <v>321</v>
      </c>
      <c r="C54" s="215"/>
      <c r="D54" s="805" t="s">
        <v>322</v>
      </c>
      <c r="E54" s="215" t="s">
        <v>321</v>
      </c>
      <c r="F54" s="215"/>
      <c r="G54" s="805" t="s">
        <v>323</v>
      </c>
      <c r="H54" s="215" t="s">
        <v>324</v>
      </c>
      <c r="I54" s="807"/>
      <c r="J54" s="807"/>
    </row>
    <row r="55" spans="1:10" ht="48" customHeight="1" thickBot="1" x14ac:dyDescent="0.3">
      <c r="A55" s="806"/>
      <c r="B55" s="215" t="s">
        <v>325</v>
      </c>
      <c r="C55" s="215" t="s">
        <v>326</v>
      </c>
      <c r="D55" s="805"/>
      <c r="E55" s="215" t="s">
        <v>325</v>
      </c>
      <c r="F55" s="215" t="s">
        <v>327</v>
      </c>
      <c r="G55" s="805"/>
      <c r="H55" s="215" t="s">
        <v>328</v>
      </c>
      <c r="I55" s="808" t="s">
        <v>1380</v>
      </c>
      <c r="J55" s="808"/>
    </row>
    <row r="56" spans="1:10" ht="75" customHeight="1" thickBot="1" x14ac:dyDescent="0.3">
      <c r="A56" s="806"/>
      <c r="B56" s="215" t="s">
        <v>329</v>
      </c>
      <c r="C56" s="296" t="s">
        <v>330</v>
      </c>
      <c r="D56" s="805"/>
      <c r="E56" s="215" t="s">
        <v>329</v>
      </c>
      <c r="F56" s="215" t="s">
        <v>331</v>
      </c>
      <c r="G56" s="805"/>
      <c r="H56" s="215" t="s">
        <v>332</v>
      </c>
      <c r="I56" s="808" t="s">
        <v>1381</v>
      </c>
      <c r="J56" s="808"/>
    </row>
    <row r="57" spans="1:10" ht="48" customHeight="1" thickBot="1" x14ac:dyDescent="0.3">
      <c r="A57" s="806"/>
      <c r="B57" s="215" t="s">
        <v>321</v>
      </c>
      <c r="C57" s="215"/>
      <c r="D57" s="805"/>
      <c r="E57" s="215" t="s">
        <v>321</v>
      </c>
      <c r="F57" s="215"/>
      <c r="G57" s="805"/>
      <c r="H57" s="215" t="s">
        <v>324</v>
      </c>
      <c r="I57" s="808"/>
      <c r="J57" s="808"/>
    </row>
    <row r="58" spans="1:10" ht="48" customHeight="1" thickBot="1" x14ac:dyDescent="0.3">
      <c r="A58" s="806"/>
      <c r="B58" s="215" t="s">
        <v>325</v>
      </c>
      <c r="C58" s="215"/>
      <c r="D58" s="805"/>
      <c r="E58" s="215" t="s">
        <v>325</v>
      </c>
      <c r="F58" s="215" t="s">
        <v>333</v>
      </c>
      <c r="G58" s="805"/>
      <c r="H58" s="215" t="s">
        <v>328</v>
      </c>
      <c r="I58" s="808" t="s">
        <v>1383</v>
      </c>
      <c r="J58" s="808"/>
    </row>
    <row r="59" spans="1:10" ht="48" customHeight="1" thickBot="1" x14ac:dyDescent="0.3">
      <c r="A59" s="806"/>
      <c r="B59" s="215" t="s">
        <v>329</v>
      </c>
      <c r="C59" s="215"/>
      <c r="D59" s="805"/>
      <c r="E59" s="215" t="s">
        <v>329</v>
      </c>
      <c r="F59" s="215" t="s">
        <v>334</v>
      </c>
      <c r="G59" s="805"/>
      <c r="H59" s="215" t="s">
        <v>332</v>
      </c>
      <c r="I59" s="808" t="s">
        <v>1382</v>
      </c>
      <c r="J59" s="808"/>
    </row>
  </sheetData>
  <mergeCells count="95">
    <mergeCell ref="D54:D59"/>
    <mergeCell ref="A54:A59"/>
    <mergeCell ref="G54:G59"/>
    <mergeCell ref="I54:J54"/>
    <mergeCell ref="I55:J55"/>
    <mergeCell ref="I56:J56"/>
    <mergeCell ref="I57:J57"/>
    <mergeCell ref="I58:J58"/>
    <mergeCell ref="I59:J59"/>
    <mergeCell ref="D29:E29"/>
    <mergeCell ref="F29:G29"/>
    <mergeCell ref="A25:A26"/>
    <mergeCell ref="H25:J25"/>
    <mergeCell ref="H26:J26"/>
    <mergeCell ref="B27:J27"/>
    <mergeCell ref="A28:A29"/>
    <mergeCell ref="D28:E28"/>
    <mergeCell ref="F28:G28"/>
    <mergeCell ref="A1:A4"/>
    <mergeCell ref="B24:J24"/>
    <mergeCell ref="A7:A10"/>
    <mergeCell ref="H23:J23"/>
    <mergeCell ref="A12:A14"/>
    <mergeCell ref="A16:B18"/>
    <mergeCell ref="B1:H1"/>
    <mergeCell ref="B2:H2"/>
    <mergeCell ref="B3:H3"/>
    <mergeCell ref="D16:F16"/>
    <mergeCell ref="D17:F17"/>
    <mergeCell ref="D18:F18"/>
    <mergeCell ref="B23:D23"/>
    <mergeCell ref="A22:J22"/>
    <mergeCell ref="B4:H4"/>
    <mergeCell ref="B7:H10"/>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I7:I10"/>
    <mergeCell ref="J7:J10"/>
    <mergeCell ref="J1:L1"/>
    <mergeCell ref="J2:L2"/>
    <mergeCell ref="J3:L3"/>
    <mergeCell ref="J4:L4"/>
  </mergeCells>
  <hyperlinks>
    <hyperlink ref="J29" r:id="rId1" xr:uid="{A768F330-BFA1-42B7-A1F7-360BFAF38562}"/>
    <hyperlink ref="J31" r:id="rId2" xr:uid="{D1D2C4A1-3D3B-4E6B-8A1D-E19D23723FE2}"/>
    <hyperlink ref="J33" r:id="rId3" xr:uid="{61AA6216-157B-4F66-9048-204D1E78771D}"/>
    <hyperlink ref="J35" r:id="rId4" xr:uid="{71CC615B-C26D-4C2F-B48C-C623AC646065}"/>
    <hyperlink ref="J37" r:id="rId5" xr:uid="{5F5DBF2B-E1E9-4E00-A268-F27B9F1D215E}"/>
    <hyperlink ref="J39" r:id="rId6" xr:uid="{DE8A8F88-DB79-4D52-AC0B-E72D9A3ECD11}"/>
    <hyperlink ref="J41" r:id="rId7" xr:uid="{D93730AA-3AE5-43C7-B0B5-8981A708FE19}"/>
    <hyperlink ref="J43" r:id="rId8" xr:uid="{C7EECD85-645C-446A-BF5D-0F39F4BE81E2}"/>
    <hyperlink ref="J45" r:id="rId9" xr:uid="{C535B960-2BAA-4015-A02A-91293DE1D162}"/>
    <hyperlink ref="J47" r:id="rId10" xr:uid="{1D64BC62-FF11-4061-AFB8-CBAF6EFF7BE4}"/>
    <hyperlink ref="J49" r:id="rId11" xr:uid="{207B61C1-031C-4779-A6F5-58BC2AFC81BE}"/>
  </hyperlinks>
  <pageMargins left="0.25" right="0.25" top="0.75" bottom="0.75" header="0.3" footer="0.3"/>
  <pageSetup scale="33" fitToHeight="0" orientation="landscape" r:id="rId12"/>
  <rowBreaks count="1" manualBreakCount="1">
    <brk id="35" max="10" man="1"/>
  </rowBreaks>
  <drawing r:id="rId1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H26:J26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DB-9C59-48C4-89C2-BCAC70D70B9B}">
  <sheetPr>
    <tabColor theme="0"/>
    <pageSetUpPr fitToPage="1"/>
  </sheetPr>
  <dimension ref="A1:L60"/>
  <sheetViews>
    <sheetView showGridLines="0" topLeftCell="C54" zoomScale="60" zoomScaleNormal="60" zoomScaleSheetLayoutView="20" workbookViewId="0">
      <selection activeCell="I49" sqref="I49"/>
    </sheetView>
  </sheetViews>
  <sheetFormatPr baseColWidth="10" defaultColWidth="10.5703125" defaultRowHeight="14.25" x14ac:dyDescent="0.25"/>
  <cols>
    <col min="1" max="1" width="42.42578125" style="66" customWidth="1"/>
    <col min="2" max="4" width="35.5703125" style="66" customWidth="1"/>
    <col min="5" max="5" width="136.5703125" style="66" customWidth="1"/>
    <col min="6" max="6" width="35.5703125" style="66" customWidth="1"/>
    <col min="7" max="7" width="149.42578125" style="66" customWidth="1"/>
    <col min="8" max="10" width="35.5703125" style="66" customWidth="1"/>
    <col min="11" max="11" width="21.42578125" style="66" customWidth="1"/>
    <col min="12" max="13" width="35.5703125" style="66" customWidth="1"/>
    <col min="14" max="21" width="18.42578125" style="66" customWidth="1"/>
    <col min="22" max="22" width="22.5703125" style="66" customWidth="1"/>
    <col min="23" max="23" width="19" style="66" customWidth="1"/>
    <col min="24" max="24" width="19.42578125" style="66" customWidth="1"/>
    <col min="25" max="25" width="20.42578125" style="66" customWidth="1"/>
    <col min="26" max="26" width="22.5703125" style="66" customWidth="1"/>
    <col min="27" max="27" width="18.42578125" style="66" bestFit="1" customWidth="1"/>
    <col min="28" max="28" width="8.42578125" style="66" customWidth="1"/>
    <col min="29" max="29" width="18.42578125" style="66" bestFit="1" customWidth="1"/>
    <col min="30" max="30" width="5.5703125" style="66" customWidth="1"/>
    <col min="31" max="31" width="18.42578125" style="66" bestFit="1" customWidth="1"/>
    <col min="32" max="32" width="4.5703125" style="66" customWidth="1"/>
    <col min="33" max="33" width="23" style="66" bestFit="1" customWidth="1"/>
    <col min="34" max="34" width="10.5703125" style="66"/>
    <col min="35" max="35" width="18.42578125" style="66" bestFit="1" customWidth="1"/>
    <col min="36" max="36" width="16.42578125" style="66" customWidth="1"/>
    <col min="37" max="16384" width="10.5703125" style="66"/>
  </cols>
  <sheetData>
    <row r="1" spans="1:12" ht="24" customHeight="1" thickBot="1" x14ac:dyDescent="0.3">
      <c r="A1" s="786"/>
      <c r="B1" s="608" t="s">
        <v>182</v>
      </c>
      <c r="C1" s="609"/>
      <c r="D1" s="609"/>
      <c r="E1" s="609"/>
      <c r="F1" s="609"/>
      <c r="G1" s="609"/>
      <c r="H1" s="610"/>
      <c r="I1" s="115" t="s">
        <v>121</v>
      </c>
      <c r="J1" s="605" t="s">
        <v>838</v>
      </c>
      <c r="K1" s="606"/>
      <c r="L1" s="607"/>
    </row>
    <row r="2" spans="1:12" ht="24" customHeight="1" thickBot="1" x14ac:dyDescent="0.3">
      <c r="A2" s="787"/>
      <c r="B2" s="611" t="s">
        <v>184</v>
      </c>
      <c r="C2" s="612"/>
      <c r="D2" s="612"/>
      <c r="E2" s="612"/>
      <c r="F2" s="612"/>
      <c r="G2" s="612"/>
      <c r="H2" s="613"/>
      <c r="I2" s="115" t="s">
        <v>122</v>
      </c>
      <c r="J2" s="605" t="s">
        <v>839</v>
      </c>
      <c r="K2" s="606"/>
      <c r="L2" s="607"/>
    </row>
    <row r="3" spans="1:12" ht="24" customHeight="1" thickBot="1" x14ac:dyDescent="0.3">
      <c r="A3" s="787"/>
      <c r="B3" s="611" t="s">
        <v>847</v>
      </c>
      <c r="C3" s="612"/>
      <c r="D3" s="612"/>
      <c r="E3" s="612"/>
      <c r="F3" s="612"/>
      <c r="G3" s="612"/>
      <c r="H3" s="613"/>
      <c r="I3" s="115" t="s">
        <v>304</v>
      </c>
      <c r="J3" s="605" t="s">
        <v>840</v>
      </c>
      <c r="K3" s="606"/>
      <c r="L3" s="607"/>
    </row>
    <row r="4" spans="1:12" ht="24" customHeight="1" thickBot="1" x14ac:dyDescent="0.3">
      <c r="A4" s="788"/>
      <c r="B4" s="614" t="s">
        <v>305</v>
      </c>
      <c r="C4" s="615"/>
      <c r="D4" s="615"/>
      <c r="E4" s="615"/>
      <c r="F4" s="615"/>
      <c r="G4" s="615"/>
      <c r="H4" s="616"/>
      <c r="I4" s="115" t="s">
        <v>186</v>
      </c>
      <c r="J4" s="605" t="s">
        <v>842</v>
      </c>
      <c r="K4" s="606"/>
      <c r="L4" s="607"/>
    </row>
    <row r="6" spans="1:12" ht="15" customHeight="1" thickBot="1" x14ac:dyDescent="0.3">
      <c r="A6" s="71"/>
      <c r="B6" s="72"/>
      <c r="C6" s="72"/>
      <c r="D6" s="74"/>
      <c r="E6" s="73"/>
      <c r="F6" s="73"/>
      <c r="G6" s="286"/>
      <c r="H6" s="286"/>
      <c r="I6" s="75"/>
      <c r="J6" s="75"/>
      <c r="K6" s="72"/>
      <c r="L6" s="72"/>
    </row>
    <row r="7" spans="1:12" ht="15" customHeight="1" x14ac:dyDescent="0.25">
      <c r="A7" s="773" t="s">
        <v>306</v>
      </c>
      <c r="B7" s="790" t="s">
        <v>307</v>
      </c>
      <c r="C7" s="791"/>
      <c r="D7" s="791"/>
      <c r="E7" s="791"/>
      <c r="F7" s="791"/>
      <c r="G7" s="791"/>
      <c r="H7" s="792"/>
      <c r="I7" s="773" t="s">
        <v>844</v>
      </c>
      <c r="J7" s="776">
        <v>2024110010298</v>
      </c>
      <c r="K7" s="72"/>
      <c r="L7" s="72"/>
    </row>
    <row r="8" spans="1:12" ht="15" customHeight="1" x14ac:dyDescent="0.25">
      <c r="A8" s="774"/>
      <c r="B8" s="793"/>
      <c r="C8" s="794"/>
      <c r="D8" s="794"/>
      <c r="E8" s="794"/>
      <c r="F8" s="794"/>
      <c r="G8" s="794"/>
      <c r="H8" s="795"/>
      <c r="I8" s="774"/>
      <c r="J8" s="777"/>
      <c r="K8" s="72"/>
      <c r="L8" s="72"/>
    </row>
    <row r="9" spans="1:12" ht="15" customHeight="1" x14ac:dyDescent="0.25">
      <c r="A9" s="774"/>
      <c r="B9" s="793"/>
      <c r="C9" s="794"/>
      <c r="D9" s="794"/>
      <c r="E9" s="794"/>
      <c r="F9" s="794"/>
      <c r="G9" s="794"/>
      <c r="H9" s="795"/>
      <c r="I9" s="774"/>
      <c r="J9" s="777"/>
      <c r="K9" s="72"/>
      <c r="L9" s="72"/>
    </row>
    <row r="10" spans="1:12" ht="15" customHeight="1" thickBot="1" x14ac:dyDescent="0.3">
      <c r="A10" s="775"/>
      <c r="B10" s="796"/>
      <c r="C10" s="797"/>
      <c r="D10" s="797"/>
      <c r="E10" s="797"/>
      <c r="F10" s="797"/>
      <c r="G10" s="797"/>
      <c r="H10" s="798"/>
      <c r="I10" s="775"/>
      <c r="J10" s="778"/>
      <c r="K10" s="72"/>
      <c r="L10" s="72"/>
    </row>
    <row r="11" spans="1:12" ht="9" customHeight="1" thickBot="1" x14ac:dyDescent="0.3">
      <c r="A11" s="76"/>
      <c r="B11" s="137"/>
      <c r="C11" s="72"/>
      <c r="D11" s="72"/>
      <c r="E11" s="72"/>
      <c r="F11" s="72"/>
      <c r="G11" s="72"/>
      <c r="H11" s="72"/>
      <c r="I11" s="72"/>
      <c r="J11" s="72"/>
      <c r="K11" s="72"/>
      <c r="L11" s="72"/>
    </row>
    <row r="12" spans="1:12" s="138" customFormat="1" ht="21.75" customHeight="1" thickBot="1" x14ac:dyDescent="0.3">
      <c r="A12" s="626" t="s">
        <v>187</v>
      </c>
      <c r="B12" s="211" t="s">
        <v>188</v>
      </c>
      <c r="C12" s="184"/>
      <c r="D12" s="211" t="s">
        <v>189</v>
      </c>
      <c r="E12" s="184"/>
      <c r="F12" s="197" t="s">
        <v>190</v>
      </c>
      <c r="G12" s="213"/>
      <c r="H12" s="197" t="s">
        <v>191</v>
      </c>
      <c r="I12" s="214"/>
    </row>
    <row r="13" spans="1:12" s="138" customFormat="1" ht="21.75" customHeight="1" thickBot="1" x14ac:dyDescent="0.3">
      <c r="A13" s="626"/>
      <c r="B13" s="199" t="s">
        <v>195</v>
      </c>
      <c r="C13" s="145"/>
      <c r="D13" s="197" t="s">
        <v>196</v>
      </c>
      <c r="E13" s="145"/>
      <c r="F13" s="197" t="s">
        <v>197</v>
      </c>
      <c r="G13" s="145"/>
      <c r="H13" s="197" t="s">
        <v>198</v>
      </c>
      <c r="I13" s="214"/>
    </row>
    <row r="14" spans="1:12" s="138" customFormat="1" ht="21.75" customHeight="1" thickBot="1" x14ac:dyDescent="0.3">
      <c r="A14" s="626"/>
      <c r="B14" s="197" t="s">
        <v>200</v>
      </c>
      <c r="C14" s="213"/>
      <c r="D14" s="197" t="s">
        <v>201</v>
      </c>
      <c r="E14" s="145"/>
      <c r="F14" s="197" t="s">
        <v>202</v>
      </c>
      <c r="G14" s="145" t="s">
        <v>194</v>
      </c>
      <c r="H14" s="197" t="s">
        <v>203</v>
      </c>
      <c r="I14" s="214"/>
    </row>
    <row r="15" spans="1:12" s="138" customFormat="1" ht="21.75" customHeight="1" thickBot="1" x14ac:dyDescent="0.3">
      <c r="A15" s="66"/>
      <c r="B15" s="66"/>
      <c r="C15" s="66"/>
      <c r="D15" s="66"/>
      <c r="E15" s="66"/>
      <c r="F15" s="66"/>
      <c r="G15" s="66"/>
      <c r="H15" s="66"/>
      <c r="I15" s="66"/>
      <c r="J15" s="66"/>
      <c r="K15" s="66"/>
      <c r="L15" s="151"/>
    </row>
    <row r="16" spans="1:12" s="138" customFormat="1" ht="21.75" customHeight="1" thickBot="1" x14ac:dyDescent="0.3">
      <c r="A16" s="625" t="s">
        <v>192</v>
      </c>
      <c r="B16" s="625"/>
      <c r="C16" s="210" t="s">
        <v>193</v>
      </c>
      <c r="D16" s="657"/>
      <c r="E16" s="657"/>
      <c r="F16" s="657"/>
      <c r="G16" s="66"/>
      <c r="H16" s="66"/>
      <c r="I16" s="66"/>
      <c r="J16" s="66"/>
      <c r="K16" s="66"/>
      <c r="L16" s="151"/>
    </row>
    <row r="17" spans="1:11" s="138" customFormat="1" ht="21.75" customHeight="1" thickBot="1" x14ac:dyDescent="0.3">
      <c r="A17" s="625"/>
      <c r="B17" s="625"/>
      <c r="C17" s="210" t="s">
        <v>199</v>
      </c>
      <c r="D17" s="657"/>
      <c r="E17" s="657"/>
      <c r="F17" s="657"/>
      <c r="G17" s="66"/>
      <c r="H17" s="66"/>
      <c r="I17" s="66"/>
      <c r="J17" s="66"/>
      <c r="K17" s="66"/>
    </row>
    <row r="18" spans="1:11" s="138" customFormat="1" ht="21.75" customHeight="1" thickBot="1" x14ac:dyDescent="0.3">
      <c r="A18" s="625"/>
      <c r="B18" s="625"/>
      <c r="C18" s="210" t="s">
        <v>204</v>
      </c>
      <c r="D18" s="657" t="s">
        <v>194</v>
      </c>
      <c r="E18" s="657"/>
      <c r="F18" s="657"/>
      <c r="G18" s="66"/>
      <c r="H18" s="66"/>
      <c r="I18" s="66"/>
      <c r="J18" s="66"/>
      <c r="K18" s="66"/>
    </row>
    <row r="19" spans="1:11" s="138" customFormat="1" ht="21.75" customHeight="1" x14ac:dyDescent="0.25">
      <c r="A19" s="66"/>
      <c r="B19" s="66"/>
      <c r="C19" s="66"/>
      <c r="D19" s="66"/>
      <c r="E19" s="66"/>
      <c r="F19" s="66"/>
      <c r="G19" s="66"/>
      <c r="H19" s="66"/>
      <c r="I19" s="66"/>
      <c r="J19" s="66"/>
      <c r="K19" s="66"/>
    </row>
    <row r="20" spans="1:11" s="90" customFormat="1" ht="16.5" customHeight="1" x14ac:dyDescent="0.2"/>
    <row r="21" spans="1:11" ht="5.25" customHeight="1" thickBot="1" x14ac:dyDescent="0.3"/>
    <row r="22" spans="1:11" ht="48" customHeight="1" thickBot="1" x14ac:dyDescent="0.3">
      <c r="A22" s="789" t="s">
        <v>308</v>
      </c>
      <c r="B22" s="789"/>
      <c r="C22" s="789"/>
      <c r="D22" s="789"/>
      <c r="E22" s="789"/>
      <c r="F22" s="789"/>
      <c r="G22" s="789"/>
      <c r="H22" s="789"/>
      <c r="I22" s="789"/>
      <c r="J22" s="789"/>
    </row>
    <row r="23" spans="1:11" ht="70.349999999999994" customHeight="1" thickBot="1" x14ac:dyDescent="0.3">
      <c r="A23" s="201" t="s">
        <v>215</v>
      </c>
      <c r="B23" s="696" t="s">
        <v>269</v>
      </c>
      <c r="C23" s="741"/>
      <c r="D23" s="697"/>
      <c r="E23" s="202" t="s">
        <v>309</v>
      </c>
      <c r="F23" s="203" t="s">
        <v>310</v>
      </c>
      <c r="G23" s="202" t="s">
        <v>311</v>
      </c>
      <c r="H23" s="696" t="s">
        <v>312</v>
      </c>
      <c r="I23" s="741"/>
      <c r="J23" s="697"/>
    </row>
    <row r="24" spans="1:11" ht="50.25" customHeight="1" thickBot="1" x14ac:dyDescent="0.3">
      <c r="A24" s="179" t="s">
        <v>313</v>
      </c>
      <c r="B24" s="696" t="s">
        <v>335</v>
      </c>
      <c r="C24" s="741"/>
      <c r="D24" s="741"/>
      <c r="E24" s="741"/>
      <c r="F24" s="741"/>
      <c r="G24" s="741"/>
      <c r="H24" s="741"/>
      <c r="I24" s="741"/>
      <c r="J24" s="697"/>
    </row>
    <row r="25" spans="1:11" ht="50.25" customHeight="1" thickBot="1" x14ac:dyDescent="0.3">
      <c r="A25" s="779" t="s">
        <v>315</v>
      </c>
      <c r="B25" s="204">
        <v>2024</v>
      </c>
      <c r="C25" s="205">
        <v>2025</v>
      </c>
      <c r="D25" s="205">
        <v>2026</v>
      </c>
      <c r="E25" s="205">
        <v>2027</v>
      </c>
      <c r="F25" s="206" t="s">
        <v>93</v>
      </c>
      <c r="G25" s="207" t="s">
        <v>316</v>
      </c>
      <c r="H25" s="799" t="s">
        <v>317</v>
      </c>
      <c r="I25" s="800"/>
      <c r="J25" s="801"/>
    </row>
    <row r="26" spans="1:11" ht="50.25" customHeight="1" thickBot="1" x14ac:dyDescent="0.3">
      <c r="A26" s="780"/>
      <c r="B26" s="244">
        <v>1</v>
      </c>
      <c r="C26" s="245">
        <v>1</v>
      </c>
      <c r="D26" s="245">
        <v>1</v>
      </c>
      <c r="E26" s="245">
        <v>1</v>
      </c>
      <c r="F26" s="246">
        <v>1</v>
      </c>
      <c r="G26" s="247">
        <v>1</v>
      </c>
      <c r="H26" s="696" t="s">
        <v>23</v>
      </c>
      <c r="I26" s="741"/>
      <c r="J26" s="697"/>
    </row>
    <row r="27" spans="1:11" ht="52.5" customHeight="1" thickBot="1" x14ac:dyDescent="0.3">
      <c r="A27" s="179"/>
      <c r="B27" s="802" t="s">
        <v>336</v>
      </c>
      <c r="C27" s="803"/>
      <c r="D27" s="803"/>
      <c r="E27" s="803"/>
      <c r="F27" s="803"/>
      <c r="G27" s="803"/>
      <c r="H27" s="803"/>
      <c r="I27" s="803"/>
      <c r="J27" s="804"/>
    </row>
    <row r="28" spans="1:11" s="94" customFormat="1" ht="56.25" hidden="1" customHeight="1" thickBot="1" x14ac:dyDescent="0.3">
      <c r="A28" s="779" t="s">
        <v>234</v>
      </c>
      <c r="B28" s="180" t="s">
        <v>235</v>
      </c>
      <c r="C28" s="201" t="s">
        <v>236</v>
      </c>
      <c r="D28" s="781" t="s">
        <v>237</v>
      </c>
      <c r="E28" s="782"/>
      <c r="F28" s="781" t="s">
        <v>238</v>
      </c>
      <c r="G28" s="782"/>
      <c r="H28" s="180" t="s">
        <v>239</v>
      </c>
      <c r="I28" s="178" t="s">
        <v>240</v>
      </c>
      <c r="J28" s="178" t="s">
        <v>319</v>
      </c>
    </row>
    <row r="29" spans="1:11" ht="409.5" hidden="1" customHeight="1" thickBot="1" x14ac:dyDescent="0.3">
      <c r="A29" s="780"/>
      <c r="B29" s="248">
        <v>1</v>
      </c>
      <c r="C29" s="248">
        <v>1</v>
      </c>
      <c r="D29" s="716" t="s">
        <v>726</v>
      </c>
      <c r="E29" s="717"/>
      <c r="F29" s="716" t="s">
        <v>726</v>
      </c>
      <c r="G29" s="717"/>
      <c r="H29" s="146" t="s">
        <v>626</v>
      </c>
      <c r="I29" s="360" t="s">
        <v>727</v>
      </c>
      <c r="J29" s="369" t="s">
        <v>728</v>
      </c>
    </row>
    <row r="30" spans="1:11" s="94" customFormat="1" ht="45" hidden="1" customHeight="1" thickBot="1" x14ac:dyDescent="0.3">
      <c r="A30" s="779" t="s">
        <v>241</v>
      </c>
      <c r="B30" s="180" t="s">
        <v>235</v>
      </c>
      <c r="C30" s="180" t="s">
        <v>236</v>
      </c>
      <c r="D30" s="781" t="s">
        <v>237</v>
      </c>
      <c r="E30" s="782"/>
      <c r="F30" s="781" t="s">
        <v>238</v>
      </c>
      <c r="G30" s="782"/>
      <c r="H30" s="180" t="s">
        <v>239</v>
      </c>
      <c r="I30" s="178" t="s">
        <v>240</v>
      </c>
      <c r="J30" s="178" t="s">
        <v>319</v>
      </c>
    </row>
    <row r="31" spans="1:11" ht="409.5" hidden="1" customHeight="1" thickBot="1" x14ac:dyDescent="0.3">
      <c r="A31" s="780"/>
      <c r="B31" s="248">
        <v>1</v>
      </c>
      <c r="C31" s="248">
        <v>1</v>
      </c>
      <c r="D31" s="716" t="s">
        <v>729</v>
      </c>
      <c r="E31" s="717"/>
      <c r="F31" s="716" t="s">
        <v>730</v>
      </c>
      <c r="G31" s="717"/>
      <c r="H31" s="146" t="s">
        <v>626</v>
      </c>
      <c r="I31" s="360" t="s">
        <v>727</v>
      </c>
      <c r="J31" s="369" t="s">
        <v>731</v>
      </c>
    </row>
    <row r="32" spans="1:11" s="94" customFormat="1" ht="45" hidden="1" customHeight="1" thickBot="1" x14ac:dyDescent="0.3">
      <c r="A32" s="779" t="s">
        <v>242</v>
      </c>
      <c r="B32" s="180" t="s">
        <v>235</v>
      </c>
      <c r="C32" s="180" t="s">
        <v>236</v>
      </c>
      <c r="D32" s="781" t="s">
        <v>237</v>
      </c>
      <c r="E32" s="782"/>
      <c r="F32" s="781" t="s">
        <v>238</v>
      </c>
      <c r="G32" s="782"/>
      <c r="H32" s="180" t="s">
        <v>239</v>
      </c>
      <c r="I32" s="178" t="s">
        <v>240</v>
      </c>
      <c r="J32" s="178" t="s">
        <v>319</v>
      </c>
    </row>
    <row r="33" spans="1:10" ht="409.35" hidden="1" customHeight="1" thickBot="1" x14ac:dyDescent="0.3">
      <c r="A33" s="780"/>
      <c r="B33" s="248">
        <v>1</v>
      </c>
      <c r="C33" s="387">
        <v>1</v>
      </c>
      <c r="D33" s="716" t="s">
        <v>830</v>
      </c>
      <c r="E33" s="717"/>
      <c r="F33" s="716" t="s">
        <v>925</v>
      </c>
      <c r="G33" s="717"/>
      <c r="H33" s="146" t="s">
        <v>626</v>
      </c>
      <c r="I33" s="360" t="s">
        <v>727</v>
      </c>
      <c r="J33" s="386" t="s">
        <v>831</v>
      </c>
    </row>
    <row r="34" spans="1:10" s="94" customFormat="1" ht="47.25" hidden="1" customHeight="1" thickBot="1" x14ac:dyDescent="0.3">
      <c r="A34" s="779" t="s">
        <v>243</v>
      </c>
      <c r="B34" s="180" t="s">
        <v>235</v>
      </c>
      <c r="C34" s="177" t="s">
        <v>236</v>
      </c>
      <c r="D34" s="781" t="s">
        <v>237</v>
      </c>
      <c r="E34" s="782"/>
      <c r="F34" s="781" t="s">
        <v>238</v>
      </c>
      <c r="G34" s="782"/>
      <c r="H34" s="180" t="s">
        <v>239</v>
      </c>
      <c r="I34" s="180" t="s">
        <v>240</v>
      </c>
      <c r="J34" s="178" t="s">
        <v>319</v>
      </c>
    </row>
    <row r="35" spans="1:10" ht="409.5" hidden="1" customHeight="1" thickBot="1" x14ac:dyDescent="0.3">
      <c r="A35" s="780"/>
      <c r="B35" s="248">
        <v>1</v>
      </c>
      <c r="C35" s="387">
        <v>1</v>
      </c>
      <c r="D35" s="716" t="s">
        <v>926</v>
      </c>
      <c r="E35" s="717"/>
      <c r="F35" s="716" t="s">
        <v>931</v>
      </c>
      <c r="G35" s="717"/>
      <c r="H35" s="146" t="s">
        <v>626</v>
      </c>
      <c r="I35" s="360" t="s">
        <v>727</v>
      </c>
      <c r="J35" s="370" t="s">
        <v>923</v>
      </c>
    </row>
    <row r="36" spans="1:10" s="94" customFormat="1" ht="47.25" hidden="1" customHeight="1" thickBot="1" x14ac:dyDescent="0.3">
      <c r="A36" s="779" t="s">
        <v>244</v>
      </c>
      <c r="B36" s="180" t="s">
        <v>235</v>
      </c>
      <c r="C36" s="180" t="s">
        <v>236</v>
      </c>
      <c r="D36" s="781" t="s">
        <v>237</v>
      </c>
      <c r="E36" s="782"/>
      <c r="F36" s="781" t="s">
        <v>238</v>
      </c>
      <c r="G36" s="782"/>
      <c r="H36" s="180" t="s">
        <v>239</v>
      </c>
      <c r="I36" s="178" t="s">
        <v>240</v>
      </c>
      <c r="J36" s="178" t="s">
        <v>319</v>
      </c>
    </row>
    <row r="37" spans="1:10" ht="409.5" hidden="1" customHeight="1" thickBot="1" x14ac:dyDescent="0.3">
      <c r="A37" s="780"/>
      <c r="B37" s="248">
        <v>1</v>
      </c>
      <c r="C37" s="248">
        <v>1</v>
      </c>
      <c r="D37" s="716" t="s">
        <v>1177</v>
      </c>
      <c r="E37" s="717"/>
      <c r="F37" s="716" t="s">
        <v>1178</v>
      </c>
      <c r="G37" s="717"/>
      <c r="H37" s="146" t="s">
        <v>626</v>
      </c>
      <c r="I37" s="360" t="s">
        <v>727</v>
      </c>
      <c r="J37" s="370" t="s">
        <v>1089</v>
      </c>
    </row>
    <row r="38" spans="1:10" s="94" customFormat="1" ht="48.75" customHeight="1" thickBot="1" x14ac:dyDescent="0.3">
      <c r="A38" s="779" t="s">
        <v>245</v>
      </c>
      <c r="B38" s="180" t="s">
        <v>235</v>
      </c>
      <c r="C38" s="180" t="s">
        <v>236</v>
      </c>
      <c r="D38" s="781" t="s">
        <v>237</v>
      </c>
      <c r="E38" s="782"/>
      <c r="F38" s="781" t="s">
        <v>238</v>
      </c>
      <c r="G38" s="782"/>
      <c r="H38" s="180" t="s">
        <v>239</v>
      </c>
      <c r="I38" s="178" t="s">
        <v>240</v>
      </c>
      <c r="J38" s="178" t="s">
        <v>319</v>
      </c>
    </row>
    <row r="39" spans="1:10" ht="409.6" customHeight="1" thickBot="1" x14ac:dyDescent="0.3">
      <c r="A39" s="780"/>
      <c r="B39" s="248">
        <v>1</v>
      </c>
      <c r="C39" s="248">
        <v>1</v>
      </c>
      <c r="D39" s="696" t="s">
        <v>1176</v>
      </c>
      <c r="E39" s="738"/>
      <c r="F39" s="716" t="s">
        <v>1179</v>
      </c>
      <c r="G39" s="717"/>
      <c r="H39" s="146" t="s">
        <v>626</v>
      </c>
      <c r="I39" s="360" t="s">
        <v>727</v>
      </c>
      <c r="J39" s="428" t="s">
        <v>1090</v>
      </c>
    </row>
    <row r="40" spans="1:10" ht="46.5" customHeight="1" thickBot="1" x14ac:dyDescent="0.3">
      <c r="A40" s="779" t="s">
        <v>246</v>
      </c>
      <c r="B40" s="180" t="s">
        <v>235</v>
      </c>
      <c r="C40" s="180" t="s">
        <v>236</v>
      </c>
      <c r="D40" s="781" t="s">
        <v>237</v>
      </c>
      <c r="E40" s="782"/>
      <c r="F40" s="781" t="s">
        <v>238</v>
      </c>
      <c r="G40" s="782"/>
      <c r="H40" s="180" t="s">
        <v>239</v>
      </c>
      <c r="I40" s="178" t="s">
        <v>240</v>
      </c>
      <c r="J40" s="178" t="s">
        <v>319</v>
      </c>
    </row>
    <row r="41" spans="1:10" ht="327" customHeight="1" thickBot="1" x14ac:dyDescent="0.3">
      <c r="A41" s="780"/>
      <c r="B41" s="248">
        <v>1</v>
      </c>
      <c r="C41" s="248">
        <v>1</v>
      </c>
      <c r="D41" s="696" t="s">
        <v>1183</v>
      </c>
      <c r="E41" s="738"/>
      <c r="F41" s="716" t="s">
        <v>1184</v>
      </c>
      <c r="G41" s="717"/>
      <c r="H41" s="146" t="s">
        <v>626</v>
      </c>
      <c r="I41" s="360" t="s">
        <v>727</v>
      </c>
      <c r="J41" s="428" t="s">
        <v>1180</v>
      </c>
    </row>
    <row r="42" spans="1:10" ht="48.75" customHeight="1" thickBot="1" x14ac:dyDescent="0.3">
      <c r="A42" s="779" t="s">
        <v>247</v>
      </c>
      <c r="B42" s="180" t="s">
        <v>235</v>
      </c>
      <c r="C42" s="201" t="s">
        <v>236</v>
      </c>
      <c r="D42" s="781" t="s">
        <v>237</v>
      </c>
      <c r="E42" s="782"/>
      <c r="F42" s="781" t="s">
        <v>238</v>
      </c>
      <c r="G42" s="782"/>
      <c r="H42" s="180" t="s">
        <v>239</v>
      </c>
      <c r="I42" s="178" t="s">
        <v>240</v>
      </c>
      <c r="J42" s="178" t="s">
        <v>319</v>
      </c>
    </row>
    <row r="43" spans="1:10" ht="387.75" customHeight="1" thickBot="1" x14ac:dyDescent="0.3">
      <c r="A43" s="780"/>
      <c r="B43" s="248">
        <v>1</v>
      </c>
      <c r="C43" s="248">
        <v>1</v>
      </c>
      <c r="D43" s="696" t="s">
        <v>1283</v>
      </c>
      <c r="E43" s="738"/>
      <c r="F43" s="716" t="s">
        <v>1369</v>
      </c>
      <c r="G43" s="717"/>
      <c r="H43" s="146" t="s">
        <v>626</v>
      </c>
      <c r="I43" s="360" t="s">
        <v>727</v>
      </c>
      <c r="J43" s="428" t="s">
        <v>1284</v>
      </c>
    </row>
    <row r="44" spans="1:10" ht="42.75" customHeight="1" thickBot="1" x14ac:dyDescent="0.3">
      <c r="A44" s="779" t="s">
        <v>248</v>
      </c>
      <c r="B44" s="180" t="s">
        <v>235</v>
      </c>
      <c r="C44" s="201" t="s">
        <v>236</v>
      </c>
      <c r="D44" s="781" t="s">
        <v>237</v>
      </c>
      <c r="E44" s="782"/>
      <c r="F44" s="781" t="s">
        <v>238</v>
      </c>
      <c r="G44" s="782"/>
      <c r="H44" s="180" t="s">
        <v>239</v>
      </c>
      <c r="I44" s="178" t="s">
        <v>240</v>
      </c>
      <c r="J44" s="178" t="s">
        <v>319</v>
      </c>
    </row>
    <row r="45" spans="1:10" ht="355.5" customHeight="1" thickBot="1" x14ac:dyDescent="0.3">
      <c r="A45" s="780"/>
      <c r="B45" s="248">
        <v>1</v>
      </c>
      <c r="C45" s="248">
        <v>1</v>
      </c>
      <c r="D45" s="716" t="s">
        <v>1368</v>
      </c>
      <c r="E45" s="725"/>
      <c r="F45" s="716" t="s">
        <v>1370</v>
      </c>
      <c r="G45" s="717"/>
      <c r="H45" s="146" t="s">
        <v>626</v>
      </c>
      <c r="I45" s="360" t="s">
        <v>727</v>
      </c>
      <c r="J45" s="428" t="s">
        <v>1371</v>
      </c>
    </row>
    <row r="46" spans="1:10" ht="45" customHeight="1" thickBot="1" x14ac:dyDescent="0.3">
      <c r="A46" s="779" t="s">
        <v>249</v>
      </c>
      <c r="B46" s="180" t="s">
        <v>235</v>
      </c>
      <c r="C46" s="201" t="s">
        <v>236</v>
      </c>
      <c r="D46" s="781" t="s">
        <v>237</v>
      </c>
      <c r="E46" s="782"/>
      <c r="F46" s="781" t="s">
        <v>238</v>
      </c>
      <c r="G46" s="782"/>
      <c r="H46" s="180" t="s">
        <v>239</v>
      </c>
      <c r="I46" s="178" t="s">
        <v>240</v>
      </c>
      <c r="J46" s="178" t="s">
        <v>319</v>
      </c>
    </row>
    <row r="47" spans="1:10" ht="378" customHeight="1" thickBot="1" x14ac:dyDescent="0.3">
      <c r="A47" s="780"/>
      <c r="B47" s="248">
        <v>1</v>
      </c>
      <c r="C47" s="248">
        <v>1</v>
      </c>
      <c r="D47" s="716" t="s">
        <v>1468</v>
      </c>
      <c r="E47" s="725"/>
      <c r="F47" s="716" t="s">
        <v>1465</v>
      </c>
      <c r="G47" s="717"/>
      <c r="H47" s="146" t="s">
        <v>626</v>
      </c>
      <c r="I47" s="360" t="s">
        <v>727</v>
      </c>
      <c r="J47" s="428" t="s">
        <v>1466</v>
      </c>
    </row>
    <row r="48" spans="1:10" ht="46.5" customHeight="1" thickBot="1" x14ac:dyDescent="0.3">
      <c r="A48" s="779" t="s">
        <v>250</v>
      </c>
      <c r="B48" s="180" t="s">
        <v>235</v>
      </c>
      <c r="C48" s="201" t="s">
        <v>236</v>
      </c>
      <c r="D48" s="781" t="s">
        <v>237</v>
      </c>
      <c r="E48" s="782"/>
      <c r="F48" s="781" t="s">
        <v>238</v>
      </c>
      <c r="G48" s="782"/>
      <c r="H48" s="180" t="s">
        <v>239</v>
      </c>
      <c r="I48" s="178" t="s">
        <v>240</v>
      </c>
      <c r="J48" s="178" t="s">
        <v>319</v>
      </c>
    </row>
    <row r="49" spans="1:10" ht="333" customHeight="1" thickBot="1" x14ac:dyDescent="0.3">
      <c r="A49" s="780"/>
      <c r="B49" s="248">
        <v>1</v>
      </c>
      <c r="C49" s="148"/>
      <c r="D49" s="809" t="s">
        <v>1547</v>
      </c>
      <c r="E49" s="810"/>
      <c r="F49" s="809" t="s">
        <v>1548</v>
      </c>
      <c r="G49" s="811"/>
      <c r="H49" s="146" t="s">
        <v>626</v>
      </c>
      <c r="I49" s="360" t="s">
        <v>727</v>
      </c>
      <c r="J49" s="428" t="s">
        <v>1536</v>
      </c>
    </row>
    <row r="50" spans="1:10" ht="48.75" customHeight="1" thickBot="1" x14ac:dyDescent="0.3">
      <c r="A50" s="779" t="s">
        <v>251</v>
      </c>
      <c r="B50" s="180" t="s">
        <v>235</v>
      </c>
      <c r="C50" s="201" t="s">
        <v>236</v>
      </c>
      <c r="D50" s="781" t="s">
        <v>237</v>
      </c>
      <c r="E50" s="782"/>
      <c r="F50" s="781" t="s">
        <v>238</v>
      </c>
      <c r="G50" s="782"/>
      <c r="H50" s="180" t="s">
        <v>239</v>
      </c>
      <c r="I50" s="178" t="s">
        <v>240</v>
      </c>
      <c r="J50" s="178" t="s">
        <v>319</v>
      </c>
    </row>
    <row r="51" spans="1:10" ht="120.75" customHeight="1" thickBot="1" x14ac:dyDescent="0.3">
      <c r="A51" s="780"/>
      <c r="B51" s="248">
        <v>1</v>
      </c>
      <c r="C51" s="148"/>
      <c r="D51" s="785"/>
      <c r="E51" s="738"/>
      <c r="F51" s="785"/>
      <c r="G51" s="738"/>
      <c r="H51" s="146"/>
      <c r="I51" s="146"/>
      <c r="J51" s="146"/>
    </row>
    <row r="54" spans="1:10" ht="15" thickBot="1" x14ac:dyDescent="0.3"/>
    <row r="55" spans="1:10" ht="45" customHeight="1" thickBot="1" x14ac:dyDescent="0.3">
      <c r="A55" s="806" t="s">
        <v>320</v>
      </c>
      <c r="B55" s="215" t="s">
        <v>321</v>
      </c>
      <c r="C55" s="215"/>
      <c r="D55" s="805" t="s">
        <v>322</v>
      </c>
      <c r="E55" s="215" t="s">
        <v>321</v>
      </c>
      <c r="F55" s="215"/>
      <c r="G55" s="805" t="s">
        <v>323</v>
      </c>
      <c r="H55" s="215" t="s">
        <v>324</v>
      </c>
      <c r="I55" s="807"/>
      <c r="J55" s="807"/>
    </row>
    <row r="56" spans="1:10" ht="45" customHeight="1" thickBot="1" x14ac:dyDescent="0.3">
      <c r="A56" s="806"/>
      <c r="B56" s="215" t="s">
        <v>325</v>
      </c>
      <c r="C56" s="215" t="s">
        <v>326</v>
      </c>
      <c r="D56" s="805"/>
      <c r="E56" s="215" t="s">
        <v>325</v>
      </c>
      <c r="F56" s="215" t="s">
        <v>327</v>
      </c>
      <c r="G56" s="805"/>
      <c r="H56" s="215" t="s">
        <v>328</v>
      </c>
      <c r="I56" s="808" t="s">
        <v>1380</v>
      </c>
      <c r="J56" s="808"/>
    </row>
    <row r="57" spans="1:10" ht="71.25" customHeight="1" thickBot="1" x14ac:dyDescent="0.3">
      <c r="A57" s="806"/>
      <c r="B57" s="215" t="s">
        <v>329</v>
      </c>
      <c r="C57" s="296" t="s">
        <v>330</v>
      </c>
      <c r="D57" s="805"/>
      <c r="E57" s="215" t="s">
        <v>329</v>
      </c>
      <c r="F57" s="215" t="s">
        <v>331</v>
      </c>
      <c r="G57" s="805"/>
      <c r="H57" s="215" t="s">
        <v>332</v>
      </c>
      <c r="I57" s="808" t="s">
        <v>1381</v>
      </c>
      <c r="J57" s="808"/>
    </row>
    <row r="58" spans="1:10" ht="45" customHeight="1" thickBot="1" x14ac:dyDescent="0.3">
      <c r="A58" s="806"/>
      <c r="B58" s="215" t="s">
        <v>321</v>
      </c>
      <c r="C58" s="215"/>
      <c r="D58" s="805"/>
      <c r="E58" s="215" t="s">
        <v>321</v>
      </c>
      <c r="F58" s="215"/>
      <c r="G58" s="805"/>
      <c r="H58" s="215" t="s">
        <v>324</v>
      </c>
      <c r="I58" s="808"/>
      <c r="J58" s="808"/>
    </row>
    <row r="59" spans="1:10" ht="45" customHeight="1" thickBot="1" x14ac:dyDescent="0.3">
      <c r="A59" s="806"/>
      <c r="B59" s="215" t="s">
        <v>325</v>
      </c>
      <c r="C59" s="215"/>
      <c r="D59" s="805"/>
      <c r="E59" s="215" t="s">
        <v>325</v>
      </c>
      <c r="F59" s="215" t="s">
        <v>333</v>
      </c>
      <c r="G59" s="805"/>
      <c r="H59" s="215" t="s">
        <v>328</v>
      </c>
      <c r="I59" s="808" t="s">
        <v>1383</v>
      </c>
      <c r="J59" s="808"/>
    </row>
    <row r="60" spans="1:10" ht="45" customHeight="1" thickBot="1" x14ac:dyDescent="0.3">
      <c r="A60" s="806"/>
      <c r="B60" s="215" t="s">
        <v>329</v>
      </c>
      <c r="C60" s="215"/>
      <c r="D60" s="805"/>
      <c r="E60" s="215" t="s">
        <v>329</v>
      </c>
      <c r="F60" s="215" t="s">
        <v>334</v>
      </c>
      <c r="G60" s="805"/>
      <c r="H60" s="215" t="s">
        <v>332</v>
      </c>
      <c r="I60" s="808" t="s">
        <v>1382</v>
      </c>
      <c r="J60" s="808"/>
    </row>
  </sheetData>
  <mergeCells count="95">
    <mergeCell ref="A55:A60"/>
    <mergeCell ref="D55:D60"/>
    <mergeCell ref="G55:G60"/>
    <mergeCell ref="I55:J55"/>
    <mergeCell ref="I56:J56"/>
    <mergeCell ref="I57:J57"/>
    <mergeCell ref="I58:J58"/>
    <mergeCell ref="I59:J59"/>
    <mergeCell ref="I60:J60"/>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28:A29"/>
    <mergeCell ref="D28:E28"/>
    <mergeCell ref="F28:G28"/>
    <mergeCell ref="D29:E29"/>
    <mergeCell ref="F29:G29"/>
    <mergeCell ref="B24:J24"/>
    <mergeCell ref="A25:A26"/>
    <mergeCell ref="H25:J25"/>
    <mergeCell ref="H26:J26"/>
    <mergeCell ref="B27:J27"/>
    <mergeCell ref="J1:L1"/>
    <mergeCell ref="J2:L2"/>
    <mergeCell ref="J3:L3"/>
    <mergeCell ref="B23:D23"/>
    <mergeCell ref="H23:J23"/>
    <mergeCell ref="J4:L4"/>
    <mergeCell ref="B7:H10"/>
    <mergeCell ref="I7:I10"/>
    <mergeCell ref="J7:J10"/>
    <mergeCell ref="A22:J22"/>
    <mergeCell ref="A1:A4"/>
    <mergeCell ref="B1:H1"/>
    <mergeCell ref="B2:H2"/>
    <mergeCell ref="B3:H3"/>
    <mergeCell ref="B4:H4"/>
    <mergeCell ref="A7:A10"/>
    <mergeCell ref="A12:A14"/>
    <mergeCell ref="A16:B18"/>
    <mergeCell ref="D16:F16"/>
    <mergeCell ref="D17:F17"/>
    <mergeCell ref="D18:F18"/>
  </mergeCells>
  <hyperlinks>
    <hyperlink ref="J29" r:id="rId1" xr:uid="{A18EF246-08FB-4DBF-A726-E3EA58613339}"/>
    <hyperlink ref="J31" r:id="rId2" xr:uid="{201111FF-BEB2-4C4A-8CE5-EB678156AD49}"/>
    <hyperlink ref="J33" r:id="rId3" xr:uid="{537550FC-D07F-439B-A05D-D9212B189894}"/>
    <hyperlink ref="J35" r:id="rId4" xr:uid="{6024737D-035A-4E0C-B514-B9DDC7AF8AA1}"/>
    <hyperlink ref="J37" r:id="rId5" xr:uid="{A6998D66-16D3-4329-9623-9509D008AE64}"/>
    <hyperlink ref="J39" r:id="rId6" xr:uid="{AE5B7015-02A7-4485-899C-63C06660DB38}"/>
    <hyperlink ref="J41" r:id="rId7" xr:uid="{B52D69FE-4DA9-4E6A-A38E-07B8E247C5A8}"/>
    <hyperlink ref="J43" r:id="rId8" xr:uid="{2DF956DC-7FE0-468E-B2BF-AEBE0E2943F8}"/>
    <hyperlink ref="J45" r:id="rId9" xr:uid="{85F560A3-7017-4E73-860D-8F440FBFE10D}"/>
    <hyperlink ref="J47" r:id="rId10" xr:uid="{DC63DF00-D730-4302-ADAB-02595AE4E187}"/>
    <hyperlink ref="J49" r:id="rId11" xr:uid="{0E775490-F130-4864-8423-F05FD174EA1E}"/>
  </hyperlinks>
  <pageMargins left="0.25" right="0.25" top="0.75" bottom="0.75" header="0.3" footer="0.3"/>
  <pageSetup scale="30" fitToHeight="0" orientation="landscape" r:id="rId12"/>
  <rowBreaks count="2" manualBreakCount="2">
    <brk id="29" max="10" man="1"/>
    <brk id="41" max="10" man="1"/>
  </rowBreaks>
  <drawing r:id="rId1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34CBD8D-8C3E-494B-9CF6-3CE60B0EC92F}">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DEE85-5AC6-42B7-9710-9A6F4A363963}">
  <sheetPr>
    <tabColor theme="0"/>
    <pageSetUpPr fitToPage="1"/>
  </sheetPr>
  <dimension ref="A1:L61"/>
  <sheetViews>
    <sheetView showGridLines="0" topLeftCell="A50" zoomScale="60" zoomScaleNormal="60" zoomScaleSheetLayoutView="20" workbookViewId="0">
      <selection activeCell="F49" sqref="F49:G49"/>
    </sheetView>
  </sheetViews>
  <sheetFormatPr baseColWidth="10" defaultColWidth="10.5703125" defaultRowHeight="14.25" x14ac:dyDescent="0.25"/>
  <cols>
    <col min="1" max="1" width="42.42578125" style="66" customWidth="1"/>
    <col min="2" max="4" width="35.5703125" style="66" customWidth="1"/>
    <col min="5" max="5" width="94.42578125" style="66" customWidth="1"/>
    <col min="6" max="6" width="35.5703125" style="66" customWidth="1"/>
    <col min="7" max="7" width="117.42578125" style="66" customWidth="1"/>
    <col min="8" max="8" width="79.5703125" style="66" customWidth="1"/>
    <col min="9" max="9" width="54.5703125" style="66" customWidth="1"/>
    <col min="10" max="10" width="35.5703125" style="66" customWidth="1"/>
    <col min="11" max="11" width="9.5703125" style="66" customWidth="1"/>
    <col min="12" max="13" width="35.5703125" style="66" customWidth="1"/>
    <col min="14" max="21" width="18.42578125" style="66" customWidth="1"/>
    <col min="22" max="22" width="22.5703125" style="66" customWidth="1"/>
    <col min="23" max="23" width="19" style="66" customWidth="1"/>
    <col min="24" max="24" width="19.42578125" style="66" customWidth="1"/>
    <col min="25" max="25" width="20.42578125" style="66" customWidth="1"/>
    <col min="26" max="26" width="22.5703125" style="66" customWidth="1"/>
    <col min="27" max="27" width="18.42578125" style="66" bestFit="1" customWidth="1"/>
    <col min="28" max="28" width="8.42578125" style="66" customWidth="1"/>
    <col min="29" max="29" width="18.42578125" style="66" bestFit="1" customWidth="1"/>
    <col min="30" max="30" width="5.5703125" style="66" customWidth="1"/>
    <col min="31" max="31" width="18.42578125" style="66" bestFit="1" customWidth="1"/>
    <col min="32" max="32" width="4.5703125" style="66" customWidth="1"/>
    <col min="33" max="33" width="23" style="66" bestFit="1" customWidth="1"/>
    <col min="34" max="34" width="10.5703125" style="66"/>
    <col min="35" max="35" width="18.42578125" style="66" bestFit="1" customWidth="1"/>
    <col min="36" max="36" width="16.42578125" style="66" customWidth="1"/>
    <col min="37" max="16384" width="10.5703125" style="66"/>
  </cols>
  <sheetData>
    <row r="1" spans="1:12" ht="24" customHeight="1" thickBot="1" x14ac:dyDescent="0.3">
      <c r="A1" s="786"/>
      <c r="B1" s="608" t="s">
        <v>182</v>
      </c>
      <c r="C1" s="609"/>
      <c r="D1" s="609"/>
      <c r="E1" s="609"/>
      <c r="F1" s="609"/>
      <c r="G1" s="609"/>
      <c r="H1" s="610"/>
      <c r="I1" s="115" t="s">
        <v>121</v>
      </c>
      <c r="J1" s="605" t="s">
        <v>838</v>
      </c>
      <c r="K1" s="606"/>
      <c r="L1" s="607"/>
    </row>
    <row r="2" spans="1:12" ht="24" customHeight="1" thickBot="1" x14ac:dyDescent="0.3">
      <c r="A2" s="787"/>
      <c r="B2" s="611" t="s">
        <v>184</v>
      </c>
      <c r="C2" s="612"/>
      <c r="D2" s="612"/>
      <c r="E2" s="612"/>
      <c r="F2" s="612"/>
      <c r="G2" s="612"/>
      <c r="H2" s="613"/>
      <c r="I2" s="115" t="s">
        <v>122</v>
      </c>
      <c r="J2" s="605" t="s">
        <v>839</v>
      </c>
      <c r="K2" s="606"/>
      <c r="L2" s="607"/>
    </row>
    <row r="3" spans="1:12" ht="24" customHeight="1" thickBot="1" x14ac:dyDescent="0.3">
      <c r="A3" s="787"/>
      <c r="B3" s="611" t="s">
        <v>847</v>
      </c>
      <c r="C3" s="612"/>
      <c r="D3" s="612"/>
      <c r="E3" s="612"/>
      <c r="F3" s="612"/>
      <c r="G3" s="612"/>
      <c r="H3" s="613"/>
      <c r="I3" s="115" t="s">
        <v>304</v>
      </c>
      <c r="J3" s="605" t="s">
        <v>840</v>
      </c>
      <c r="K3" s="606"/>
      <c r="L3" s="607"/>
    </row>
    <row r="4" spans="1:12" ht="24" customHeight="1" thickBot="1" x14ac:dyDescent="0.3">
      <c r="A4" s="788"/>
      <c r="B4" s="614" t="s">
        <v>305</v>
      </c>
      <c r="C4" s="615"/>
      <c r="D4" s="615"/>
      <c r="E4" s="615"/>
      <c r="F4" s="615"/>
      <c r="G4" s="615"/>
      <c r="H4" s="616"/>
      <c r="I4" s="115" t="s">
        <v>186</v>
      </c>
      <c r="J4" s="605" t="s">
        <v>842</v>
      </c>
      <c r="K4" s="606"/>
      <c r="L4" s="607"/>
    </row>
    <row r="6" spans="1:12" ht="15" customHeight="1" thickBot="1" x14ac:dyDescent="0.3">
      <c r="A6" s="71"/>
      <c r="B6" s="72"/>
      <c r="C6" s="72"/>
      <c r="D6" s="74"/>
      <c r="E6" s="73"/>
      <c r="F6" s="73"/>
      <c r="G6" s="286"/>
      <c r="H6" s="286"/>
      <c r="I6" s="75"/>
      <c r="J6" s="75"/>
      <c r="K6" s="72"/>
      <c r="L6" s="72"/>
    </row>
    <row r="7" spans="1:12" ht="15" customHeight="1" x14ac:dyDescent="0.25">
      <c r="A7" s="773" t="s">
        <v>306</v>
      </c>
      <c r="B7" s="790" t="s">
        <v>307</v>
      </c>
      <c r="C7" s="791"/>
      <c r="D7" s="791"/>
      <c r="E7" s="791"/>
      <c r="F7" s="791"/>
      <c r="G7" s="791"/>
      <c r="H7" s="792"/>
      <c r="I7" s="773" t="s">
        <v>844</v>
      </c>
      <c r="J7" s="776">
        <v>2024110010298</v>
      </c>
      <c r="K7" s="72"/>
      <c r="L7" s="72"/>
    </row>
    <row r="8" spans="1:12" ht="15" customHeight="1" x14ac:dyDescent="0.25">
      <c r="A8" s="774"/>
      <c r="B8" s="793"/>
      <c r="C8" s="794"/>
      <c r="D8" s="794"/>
      <c r="E8" s="794"/>
      <c r="F8" s="794"/>
      <c r="G8" s="794"/>
      <c r="H8" s="795"/>
      <c r="I8" s="774"/>
      <c r="J8" s="777"/>
      <c r="K8" s="72"/>
      <c r="L8" s="72"/>
    </row>
    <row r="9" spans="1:12" ht="15" customHeight="1" x14ac:dyDescent="0.25">
      <c r="A9" s="774"/>
      <c r="B9" s="793"/>
      <c r="C9" s="794"/>
      <c r="D9" s="794"/>
      <c r="E9" s="794"/>
      <c r="F9" s="794"/>
      <c r="G9" s="794"/>
      <c r="H9" s="795"/>
      <c r="I9" s="774"/>
      <c r="J9" s="777"/>
      <c r="K9" s="72"/>
      <c r="L9" s="72"/>
    </row>
    <row r="10" spans="1:12" ht="15" customHeight="1" thickBot="1" x14ac:dyDescent="0.3">
      <c r="A10" s="775"/>
      <c r="B10" s="796"/>
      <c r="C10" s="797"/>
      <c r="D10" s="797"/>
      <c r="E10" s="797"/>
      <c r="F10" s="797"/>
      <c r="G10" s="797"/>
      <c r="H10" s="798"/>
      <c r="I10" s="775"/>
      <c r="J10" s="778"/>
      <c r="K10" s="72"/>
      <c r="L10" s="72"/>
    </row>
    <row r="11" spans="1:12" ht="9" customHeight="1" thickBot="1" x14ac:dyDescent="0.3">
      <c r="A11" s="76"/>
      <c r="B11" s="137"/>
      <c r="C11" s="72"/>
      <c r="D11" s="72"/>
      <c r="E11" s="72"/>
      <c r="F11" s="72"/>
      <c r="G11" s="72"/>
      <c r="H11" s="72"/>
      <c r="I11" s="72"/>
      <c r="J11" s="72"/>
      <c r="K11" s="72"/>
      <c r="L11" s="72"/>
    </row>
    <row r="12" spans="1:12" s="138" customFormat="1" ht="21.75" customHeight="1" thickBot="1" x14ac:dyDescent="0.3">
      <c r="A12" s="626" t="s">
        <v>187</v>
      </c>
      <c r="B12" s="211" t="s">
        <v>188</v>
      </c>
      <c r="C12" s="184"/>
      <c r="D12" s="211" t="s">
        <v>189</v>
      </c>
      <c r="E12" s="184"/>
      <c r="F12" s="197" t="s">
        <v>190</v>
      </c>
      <c r="G12" s="213"/>
      <c r="H12" s="197" t="s">
        <v>191</v>
      </c>
      <c r="I12" s="214"/>
    </row>
    <row r="13" spans="1:12" s="138" customFormat="1" ht="21.75" customHeight="1" thickBot="1" x14ac:dyDescent="0.3">
      <c r="A13" s="626"/>
      <c r="B13" s="199" t="s">
        <v>195</v>
      </c>
      <c r="C13" s="145"/>
      <c r="D13" s="197" t="s">
        <v>196</v>
      </c>
      <c r="E13" s="145"/>
      <c r="F13" s="197" t="s">
        <v>197</v>
      </c>
      <c r="G13" s="145"/>
      <c r="H13" s="197" t="s">
        <v>198</v>
      </c>
      <c r="I13" s="214"/>
    </row>
    <row r="14" spans="1:12" s="138" customFormat="1" ht="21.75" customHeight="1" thickBot="1" x14ac:dyDescent="0.3">
      <c r="A14" s="626"/>
      <c r="B14" s="197" t="s">
        <v>200</v>
      </c>
      <c r="C14" s="213"/>
      <c r="D14" s="197" t="s">
        <v>201</v>
      </c>
      <c r="E14" s="145"/>
      <c r="F14" s="197" t="s">
        <v>202</v>
      </c>
      <c r="G14" s="145" t="s">
        <v>194</v>
      </c>
      <c r="H14" s="197" t="s">
        <v>203</v>
      </c>
      <c r="I14" s="214"/>
    </row>
    <row r="15" spans="1:12" s="138" customFormat="1" ht="21.75" customHeight="1" thickBot="1" x14ac:dyDescent="0.3">
      <c r="A15" s="66"/>
      <c r="B15" s="66"/>
      <c r="C15" s="66"/>
      <c r="D15" s="66"/>
      <c r="E15" s="66"/>
      <c r="F15" s="66"/>
      <c r="G15" s="66"/>
      <c r="H15" s="66"/>
      <c r="I15" s="66"/>
      <c r="J15" s="66"/>
      <c r="K15" s="66"/>
      <c r="L15" s="151"/>
    </row>
    <row r="16" spans="1:12" s="138" customFormat="1" ht="21.75" customHeight="1" thickBot="1" x14ac:dyDescent="0.3">
      <c r="A16" s="625" t="s">
        <v>192</v>
      </c>
      <c r="B16" s="625"/>
      <c r="C16" s="210" t="s">
        <v>193</v>
      </c>
      <c r="D16" s="657"/>
      <c r="E16" s="657"/>
      <c r="F16" s="657"/>
      <c r="G16" s="66"/>
      <c r="H16" s="66"/>
      <c r="I16" s="66"/>
      <c r="J16" s="66"/>
      <c r="K16" s="66"/>
      <c r="L16" s="151"/>
    </row>
    <row r="17" spans="1:11" s="138" customFormat="1" ht="21.75" customHeight="1" thickBot="1" x14ac:dyDescent="0.3">
      <c r="A17" s="625"/>
      <c r="B17" s="625"/>
      <c r="C17" s="210" t="s">
        <v>199</v>
      </c>
      <c r="D17" s="657"/>
      <c r="E17" s="657"/>
      <c r="F17" s="657"/>
      <c r="G17" s="66"/>
      <c r="H17" s="66"/>
      <c r="I17" s="66"/>
      <c r="J17" s="66"/>
      <c r="K17" s="66"/>
    </row>
    <row r="18" spans="1:11" s="138" customFormat="1" ht="21.75" customHeight="1" thickBot="1" x14ac:dyDescent="0.3">
      <c r="A18" s="625"/>
      <c r="B18" s="625"/>
      <c r="C18" s="210" t="s">
        <v>204</v>
      </c>
      <c r="D18" s="657" t="s">
        <v>194</v>
      </c>
      <c r="E18" s="657"/>
      <c r="F18" s="657"/>
      <c r="G18" s="66"/>
      <c r="H18" s="66"/>
      <c r="I18" s="66"/>
      <c r="J18" s="66"/>
      <c r="K18" s="66"/>
    </row>
    <row r="19" spans="1:11" s="138" customFormat="1" ht="21.75" customHeight="1" x14ac:dyDescent="0.25">
      <c r="A19" s="66"/>
      <c r="B19" s="66"/>
      <c r="C19" s="66"/>
      <c r="D19" s="66"/>
      <c r="E19" s="66"/>
      <c r="F19" s="66"/>
      <c r="G19" s="66"/>
      <c r="H19" s="66"/>
      <c r="I19" s="66"/>
      <c r="J19" s="66"/>
      <c r="K19" s="66"/>
    </row>
    <row r="20" spans="1:11" s="90" customFormat="1" ht="16.5" customHeight="1" x14ac:dyDescent="0.2"/>
    <row r="21" spans="1:11" ht="5.25" customHeight="1" thickBot="1" x14ac:dyDescent="0.3"/>
    <row r="22" spans="1:11" ht="48" customHeight="1" thickBot="1" x14ac:dyDescent="0.3">
      <c r="A22" s="789" t="s">
        <v>308</v>
      </c>
      <c r="B22" s="789"/>
      <c r="C22" s="789"/>
      <c r="D22" s="789"/>
      <c r="E22" s="789"/>
      <c r="F22" s="789"/>
      <c r="G22" s="789"/>
      <c r="H22" s="789"/>
      <c r="I22" s="789"/>
      <c r="J22" s="789"/>
    </row>
    <row r="23" spans="1:11" ht="70.349999999999994" customHeight="1" thickBot="1" x14ac:dyDescent="0.3">
      <c r="A23" s="201" t="s">
        <v>215</v>
      </c>
      <c r="B23" s="696" t="s">
        <v>297</v>
      </c>
      <c r="C23" s="741"/>
      <c r="D23" s="697"/>
      <c r="E23" s="202" t="s">
        <v>309</v>
      </c>
      <c r="F23" s="203" t="s">
        <v>310</v>
      </c>
      <c r="G23" s="202" t="s">
        <v>311</v>
      </c>
      <c r="H23" s="696" t="s">
        <v>312</v>
      </c>
      <c r="I23" s="741"/>
      <c r="J23" s="697"/>
    </row>
    <row r="24" spans="1:11" ht="50.25" customHeight="1" thickBot="1" x14ac:dyDescent="0.3">
      <c r="A24" s="179" t="s">
        <v>313</v>
      </c>
      <c r="B24" s="696" t="s">
        <v>337</v>
      </c>
      <c r="C24" s="741"/>
      <c r="D24" s="741"/>
      <c r="E24" s="741"/>
      <c r="F24" s="741"/>
      <c r="G24" s="741"/>
      <c r="H24" s="741"/>
      <c r="I24" s="741"/>
      <c r="J24" s="697"/>
    </row>
    <row r="25" spans="1:11" ht="50.25" customHeight="1" thickBot="1" x14ac:dyDescent="0.3">
      <c r="A25" s="779" t="s">
        <v>315</v>
      </c>
      <c r="B25" s="204">
        <v>2024</v>
      </c>
      <c r="C25" s="205">
        <v>2025</v>
      </c>
      <c r="D25" s="205">
        <v>2026</v>
      </c>
      <c r="E25" s="205">
        <v>2027</v>
      </c>
      <c r="F25" s="206" t="s">
        <v>93</v>
      </c>
      <c r="G25" s="207" t="s">
        <v>316</v>
      </c>
      <c r="H25" s="799" t="s">
        <v>317</v>
      </c>
      <c r="I25" s="800"/>
      <c r="J25" s="801"/>
    </row>
    <row r="26" spans="1:11" ht="50.25" customHeight="1" thickBot="1" x14ac:dyDescent="0.3">
      <c r="A26" s="780"/>
      <c r="B26" s="241">
        <v>1</v>
      </c>
      <c r="C26" s="242">
        <v>1</v>
      </c>
      <c r="D26" s="242">
        <v>1</v>
      </c>
      <c r="E26" s="242">
        <v>1</v>
      </c>
      <c r="F26" s="243">
        <v>1</v>
      </c>
      <c r="G26" s="208">
        <v>1</v>
      </c>
      <c r="H26" s="696" t="s">
        <v>23</v>
      </c>
      <c r="I26" s="741"/>
      <c r="J26" s="697"/>
    </row>
    <row r="27" spans="1:11" ht="52.5" customHeight="1" thickBot="1" x14ac:dyDescent="0.3">
      <c r="A27" s="179"/>
      <c r="B27" s="802" t="s">
        <v>338</v>
      </c>
      <c r="C27" s="803"/>
      <c r="D27" s="803"/>
      <c r="E27" s="803"/>
      <c r="F27" s="803"/>
      <c r="G27" s="803"/>
      <c r="H27" s="803"/>
      <c r="I27" s="803"/>
      <c r="J27" s="804"/>
    </row>
    <row r="28" spans="1:11" s="94" customFormat="1" ht="56.25" hidden="1" customHeight="1" thickBot="1" x14ac:dyDescent="0.3">
      <c r="A28" s="779" t="s">
        <v>234</v>
      </c>
      <c r="B28" s="180" t="s">
        <v>235</v>
      </c>
      <c r="C28" s="201" t="s">
        <v>236</v>
      </c>
      <c r="D28" s="781" t="s">
        <v>237</v>
      </c>
      <c r="E28" s="782"/>
      <c r="F28" s="781" t="s">
        <v>238</v>
      </c>
      <c r="G28" s="782"/>
      <c r="H28" s="180" t="s">
        <v>239</v>
      </c>
      <c r="I28" s="178" t="s">
        <v>240</v>
      </c>
      <c r="J28" s="178" t="s">
        <v>319</v>
      </c>
    </row>
    <row r="29" spans="1:11" ht="297.75" hidden="1" customHeight="1" thickBot="1" x14ac:dyDescent="0.3">
      <c r="A29" s="780"/>
      <c r="B29" s="146">
        <v>1</v>
      </c>
      <c r="C29" s="147">
        <v>1</v>
      </c>
      <c r="D29" s="812" t="s">
        <v>732</v>
      </c>
      <c r="E29" s="717"/>
      <c r="F29" s="812" t="s">
        <v>732</v>
      </c>
      <c r="G29" s="717"/>
      <c r="H29" s="146" t="s">
        <v>626</v>
      </c>
      <c r="I29" s="360" t="s">
        <v>733</v>
      </c>
      <c r="J29" s="370" t="s">
        <v>734</v>
      </c>
    </row>
    <row r="30" spans="1:11" s="94" customFormat="1" ht="45" hidden="1" customHeight="1" thickBot="1" x14ac:dyDescent="0.3">
      <c r="A30" s="779" t="s">
        <v>241</v>
      </c>
      <c r="B30" s="180" t="s">
        <v>235</v>
      </c>
      <c r="C30" s="180" t="s">
        <v>236</v>
      </c>
      <c r="D30" s="781" t="s">
        <v>237</v>
      </c>
      <c r="E30" s="782"/>
      <c r="F30" s="781" t="s">
        <v>238</v>
      </c>
      <c r="G30" s="782"/>
      <c r="H30" s="180" t="s">
        <v>239</v>
      </c>
      <c r="I30" s="178" t="s">
        <v>240</v>
      </c>
      <c r="J30" s="178" t="s">
        <v>319</v>
      </c>
    </row>
    <row r="31" spans="1:11" ht="409.5" hidden="1" customHeight="1" thickBot="1" x14ac:dyDescent="0.3">
      <c r="A31" s="780"/>
      <c r="B31" s="146">
        <v>1</v>
      </c>
      <c r="C31" s="147">
        <v>1</v>
      </c>
      <c r="D31" s="716" t="s">
        <v>735</v>
      </c>
      <c r="E31" s="717"/>
      <c r="F31" s="716" t="s">
        <v>736</v>
      </c>
      <c r="G31" s="717"/>
      <c r="H31" s="146" t="s">
        <v>626</v>
      </c>
      <c r="I31" s="360" t="s">
        <v>733</v>
      </c>
      <c r="J31" s="371" t="s">
        <v>737</v>
      </c>
    </row>
    <row r="32" spans="1:11" s="94" customFormat="1" ht="45" hidden="1" customHeight="1" thickBot="1" x14ac:dyDescent="0.3">
      <c r="A32" s="779" t="s">
        <v>242</v>
      </c>
      <c r="B32" s="180" t="s">
        <v>235</v>
      </c>
      <c r="C32" s="180" t="s">
        <v>236</v>
      </c>
      <c r="D32" s="781" t="s">
        <v>237</v>
      </c>
      <c r="E32" s="782"/>
      <c r="F32" s="781" t="s">
        <v>238</v>
      </c>
      <c r="G32" s="782"/>
      <c r="H32" s="180" t="s">
        <v>239</v>
      </c>
      <c r="I32" s="178" t="s">
        <v>240</v>
      </c>
      <c r="J32" s="178" t="s">
        <v>319</v>
      </c>
    </row>
    <row r="33" spans="1:10" ht="409.5" hidden="1" customHeight="1" thickBot="1" x14ac:dyDescent="0.3">
      <c r="A33" s="780"/>
      <c r="B33" s="146">
        <v>1</v>
      </c>
      <c r="C33" s="147">
        <v>1</v>
      </c>
      <c r="D33" s="716" t="s">
        <v>800</v>
      </c>
      <c r="E33" s="717"/>
      <c r="F33" s="716" t="s">
        <v>801</v>
      </c>
      <c r="G33" s="717"/>
      <c r="H33" s="146" t="s">
        <v>626</v>
      </c>
      <c r="I33" s="360" t="s">
        <v>733</v>
      </c>
      <c r="J33" s="385" t="s">
        <v>802</v>
      </c>
    </row>
    <row r="34" spans="1:10" s="94" customFormat="1" ht="47.25" hidden="1" customHeight="1" thickBot="1" x14ac:dyDescent="0.3">
      <c r="A34" s="779" t="s">
        <v>243</v>
      </c>
      <c r="B34" s="180" t="s">
        <v>235</v>
      </c>
      <c r="C34" s="177" t="s">
        <v>236</v>
      </c>
      <c r="D34" s="781" t="s">
        <v>237</v>
      </c>
      <c r="E34" s="782"/>
      <c r="F34" s="781" t="s">
        <v>238</v>
      </c>
      <c r="G34" s="782"/>
      <c r="H34" s="180" t="s">
        <v>239</v>
      </c>
      <c r="I34" s="180" t="s">
        <v>240</v>
      </c>
      <c r="J34" s="178" t="s">
        <v>319</v>
      </c>
    </row>
    <row r="35" spans="1:10" ht="409.6" hidden="1" customHeight="1" thickBot="1" x14ac:dyDescent="0.3">
      <c r="A35" s="780"/>
      <c r="B35" s="146">
        <v>1</v>
      </c>
      <c r="C35" s="147">
        <v>1</v>
      </c>
      <c r="D35" s="716" t="s">
        <v>920</v>
      </c>
      <c r="E35" s="717"/>
      <c r="F35" s="716" t="s">
        <v>921</v>
      </c>
      <c r="G35" s="717"/>
      <c r="H35" s="146" t="s">
        <v>626</v>
      </c>
      <c r="I35" s="360" t="s">
        <v>733</v>
      </c>
      <c r="J35" s="385" t="s">
        <v>922</v>
      </c>
    </row>
    <row r="36" spans="1:10" s="94" customFormat="1" ht="47.25" hidden="1" customHeight="1" thickBot="1" x14ac:dyDescent="0.3">
      <c r="A36" s="779" t="s">
        <v>244</v>
      </c>
      <c r="B36" s="180" t="s">
        <v>235</v>
      </c>
      <c r="C36" s="180" t="s">
        <v>236</v>
      </c>
      <c r="D36" s="781" t="s">
        <v>237</v>
      </c>
      <c r="E36" s="782"/>
      <c r="F36" s="781" t="s">
        <v>238</v>
      </c>
      <c r="G36" s="782"/>
      <c r="H36" s="180" t="s">
        <v>239</v>
      </c>
      <c r="I36" s="178" t="s">
        <v>240</v>
      </c>
      <c r="J36" s="178" t="s">
        <v>319</v>
      </c>
    </row>
    <row r="37" spans="1:10" ht="404.25" hidden="1" customHeight="1" thickBot="1" x14ac:dyDescent="0.3">
      <c r="A37" s="780"/>
      <c r="B37" s="146">
        <v>1</v>
      </c>
      <c r="C37" s="147">
        <v>1</v>
      </c>
      <c r="D37" s="716" t="s">
        <v>945</v>
      </c>
      <c r="E37" s="717"/>
      <c r="F37" s="716" t="s">
        <v>946</v>
      </c>
      <c r="G37" s="717"/>
      <c r="H37" s="146" t="s">
        <v>626</v>
      </c>
      <c r="I37" s="360" t="s">
        <v>733</v>
      </c>
      <c r="J37" s="385" t="s">
        <v>947</v>
      </c>
    </row>
    <row r="38" spans="1:10" s="94" customFormat="1" ht="48.75" customHeight="1" thickBot="1" x14ac:dyDescent="0.3">
      <c r="A38" s="779" t="s">
        <v>245</v>
      </c>
      <c r="B38" s="180" t="s">
        <v>235</v>
      </c>
      <c r="C38" s="180" t="s">
        <v>236</v>
      </c>
      <c r="D38" s="781" t="s">
        <v>237</v>
      </c>
      <c r="E38" s="782"/>
      <c r="F38" s="781" t="s">
        <v>238</v>
      </c>
      <c r="G38" s="782"/>
      <c r="H38" s="180" t="s">
        <v>239</v>
      </c>
      <c r="I38" s="178" t="s">
        <v>240</v>
      </c>
      <c r="J38" s="178" t="s">
        <v>319</v>
      </c>
    </row>
    <row r="39" spans="1:10" ht="409.6" customHeight="1" thickBot="1" x14ac:dyDescent="0.3">
      <c r="A39" s="780"/>
      <c r="B39" s="146">
        <v>1</v>
      </c>
      <c r="C39" s="148">
        <v>1</v>
      </c>
      <c r="D39" s="716" t="s">
        <v>1054</v>
      </c>
      <c r="E39" s="717"/>
      <c r="F39" s="716" t="s">
        <v>1055</v>
      </c>
      <c r="G39" s="717"/>
      <c r="H39" s="146" t="s">
        <v>626</v>
      </c>
      <c r="I39" s="360" t="s">
        <v>733</v>
      </c>
      <c r="J39" s="428" t="s">
        <v>1056</v>
      </c>
    </row>
    <row r="40" spans="1:10" ht="46.5" customHeight="1" thickBot="1" x14ac:dyDescent="0.3">
      <c r="A40" s="779" t="s">
        <v>246</v>
      </c>
      <c r="B40" s="180" t="s">
        <v>235</v>
      </c>
      <c r="C40" s="201" t="s">
        <v>236</v>
      </c>
      <c r="D40" s="781" t="s">
        <v>237</v>
      </c>
      <c r="E40" s="782"/>
      <c r="F40" s="781" t="s">
        <v>238</v>
      </c>
      <c r="G40" s="782"/>
      <c r="H40" s="180" t="s">
        <v>239</v>
      </c>
      <c r="I40" s="178" t="s">
        <v>240</v>
      </c>
      <c r="J40" s="178" t="s">
        <v>319</v>
      </c>
    </row>
    <row r="41" spans="1:10" ht="409.6" customHeight="1" thickBot="1" x14ac:dyDescent="0.3">
      <c r="A41" s="780"/>
      <c r="B41" s="146">
        <v>1</v>
      </c>
      <c r="C41" s="148">
        <v>1</v>
      </c>
      <c r="D41" s="716" t="s">
        <v>1168</v>
      </c>
      <c r="E41" s="717"/>
      <c r="F41" s="716" t="s">
        <v>1169</v>
      </c>
      <c r="G41" s="717"/>
      <c r="H41" s="146" t="s">
        <v>626</v>
      </c>
      <c r="I41" s="360" t="s">
        <v>733</v>
      </c>
      <c r="J41" s="428" t="s">
        <v>1170</v>
      </c>
    </row>
    <row r="42" spans="1:10" ht="48.75" customHeight="1" thickBot="1" x14ac:dyDescent="0.3">
      <c r="A42" s="779" t="s">
        <v>247</v>
      </c>
      <c r="B42" s="180" t="s">
        <v>235</v>
      </c>
      <c r="C42" s="201" t="s">
        <v>236</v>
      </c>
      <c r="D42" s="781" t="s">
        <v>237</v>
      </c>
      <c r="E42" s="782"/>
      <c r="F42" s="781" t="s">
        <v>238</v>
      </c>
      <c r="G42" s="782"/>
      <c r="H42" s="180" t="s">
        <v>239</v>
      </c>
      <c r="I42" s="178" t="s">
        <v>240</v>
      </c>
      <c r="J42" s="178" t="s">
        <v>319</v>
      </c>
    </row>
    <row r="43" spans="1:10" ht="409.5" customHeight="1" thickBot="1" x14ac:dyDescent="0.3">
      <c r="A43" s="780"/>
      <c r="B43" s="146">
        <v>1</v>
      </c>
      <c r="C43" s="148">
        <v>1</v>
      </c>
      <c r="D43" s="716" t="s">
        <v>1252</v>
      </c>
      <c r="E43" s="717"/>
      <c r="F43" s="716" t="s">
        <v>1253</v>
      </c>
      <c r="G43" s="717"/>
      <c r="H43" s="146" t="s">
        <v>626</v>
      </c>
      <c r="I43" s="360" t="s">
        <v>733</v>
      </c>
      <c r="J43" s="428" t="s">
        <v>1254</v>
      </c>
    </row>
    <row r="44" spans="1:10" ht="42.75" customHeight="1" thickBot="1" x14ac:dyDescent="0.3">
      <c r="A44" s="779" t="s">
        <v>248</v>
      </c>
      <c r="B44" s="180" t="s">
        <v>235</v>
      </c>
      <c r="C44" s="201" t="s">
        <v>236</v>
      </c>
      <c r="D44" s="781" t="s">
        <v>237</v>
      </c>
      <c r="E44" s="782"/>
      <c r="F44" s="781" t="s">
        <v>238</v>
      </c>
      <c r="G44" s="782"/>
      <c r="H44" s="180" t="s">
        <v>239</v>
      </c>
      <c r="I44" s="178" t="s">
        <v>240</v>
      </c>
      <c r="J44" s="178" t="s">
        <v>319</v>
      </c>
    </row>
    <row r="45" spans="1:10" ht="408.95" customHeight="1" thickBot="1" x14ac:dyDescent="0.3">
      <c r="A45" s="780"/>
      <c r="B45" s="146">
        <v>1</v>
      </c>
      <c r="C45" s="148">
        <v>1</v>
      </c>
      <c r="D45" s="716" t="s">
        <v>1372</v>
      </c>
      <c r="E45" s="717"/>
      <c r="F45" s="716" t="s">
        <v>1373</v>
      </c>
      <c r="G45" s="717"/>
      <c r="H45" s="146" t="s">
        <v>626</v>
      </c>
      <c r="I45" s="360" t="s">
        <v>733</v>
      </c>
      <c r="J45" s="428" t="s">
        <v>1374</v>
      </c>
    </row>
    <row r="46" spans="1:10" ht="45" customHeight="1" thickBot="1" x14ac:dyDescent="0.3">
      <c r="A46" s="779" t="s">
        <v>249</v>
      </c>
      <c r="B46" s="180" t="s">
        <v>235</v>
      </c>
      <c r="C46" s="201" t="s">
        <v>236</v>
      </c>
      <c r="D46" s="781" t="s">
        <v>237</v>
      </c>
      <c r="E46" s="782"/>
      <c r="F46" s="781" t="s">
        <v>238</v>
      </c>
      <c r="G46" s="782"/>
      <c r="H46" s="180" t="s">
        <v>239</v>
      </c>
      <c r="I46" s="178" t="s">
        <v>240</v>
      </c>
      <c r="J46" s="178" t="s">
        <v>319</v>
      </c>
    </row>
    <row r="47" spans="1:10" ht="373.5" customHeight="1" thickBot="1" x14ac:dyDescent="0.3">
      <c r="A47" s="780"/>
      <c r="B47" s="146">
        <v>1</v>
      </c>
      <c r="C47" s="148">
        <v>1</v>
      </c>
      <c r="D47" s="716" t="s">
        <v>1459</v>
      </c>
      <c r="E47" s="717"/>
      <c r="F47" s="716" t="s">
        <v>1460</v>
      </c>
      <c r="G47" s="717"/>
      <c r="H47" s="146" t="s">
        <v>626</v>
      </c>
      <c r="I47" s="360" t="s">
        <v>733</v>
      </c>
      <c r="J47" s="428" t="s">
        <v>1432</v>
      </c>
    </row>
    <row r="48" spans="1:10" ht="46.5" customHeight="1" thickBot="1" x14ac:dyDescent="0.3">
      <c r="A48" s="779" t="s">
        <v>250</v>
      </c>
      <c r="B48" s="180" t="s">
        <v>235</v>
      </c>
      <c r="C48" s="201" t="s">
        <v>236</v>
      </c>
      <c r="D48" s="781" t="s">
        <v>237</v>
      </c>
      <c r="E48" s="782"/>
      <c r="F48" s="781" t="s">
        <v>238</v>
      </c>
      <c r="G48" s="782"/>
      <c r="H48" s="180" t="s">
        <v>239</v>
      </c>
      <c r="I48" s="178" t="s">
        <v>240</v>
      </c>
      <c r="J48" s="178" t="s">
        <v>319</v>
      </c>
    </row>
    <row r="49" spans="1:10" ht="409.5" customHeight="1" thickBot="1" x14ac:dyDescent="0.3">
      <c r="A49" s="780"/>
      <c r="B49" s="146">
        <v>1</v>
      </c>
      <c r="C49" s="148">
        <v>1</v>
      </c>
      <c r="D49" s="716" t="s">
        <v>1527</v>
      </c>
      <c r="E49" s="717"/>
      <c r="F49" s="716" t="s">
        <v>1528</v>
      </c>
      <c r="G49" s="717"/>
      <c r="H49" s="146" t="s">
        <v>626</v>
      </c>
      <c r="I49" s="360" t="s">
        <v>733</v>
      </c>
      <c r="J49" s="428" t="s">
        <v>1529</v>
      </c>
    </row>
    <row r="50" spans="1:10" ht="48.75" customHeight="1" thickBot="1" x14ac:dyDescent="0.3">
      <c r="A50" s="779" t="s">
        <v>251</v>
      </c>
      <c r="B50" s="180" t="s">
        <v>235</v>
      </c>
      <c r="C50" s="201" t="s">
        <v>236</v>
      </c>
      <c r="D50" s="781" t="s">
        <v>237</v>
      </c>
      <c r="E50" s="782"/>
      <c r="F50" s="781" t="s">
        <v>238</v>
      </c>
      <c r="G50" s="782"/>
      <c r="H50" s="180" t="s">
        <v>239</v>
      </c>
      <c r="I50" s="178" t="s">
        <v>240</v>
      </c>
      <c r="J50" s="178" t="s">
        <v>319</v>
      </c>
    </row>
    <row r="51" spans="1:10" ht="120.75" customHeight="1" thickBot="1" x14ac:dyDescent="0.3">
      <c r="A51" s="780"/>
      <c r="B51" s="146">
        <v>1</v>
      </c>
      <c r="C51" s="148"/>
      <c r="D51" s="785"/>
      <c r="E51" s="738"/>
      <c r="F51" s="785"/>
      <c r="G51" s="738"/>
      <c r="H51" s="146"/>
      <c r="I51" s="146"/>
      <c r="J51" s="146"/>
    </row>
    <row r="54" spans="1:10" s="93" customFormat="1" ht="30" customHeight="1" x14ac:dyDescent="0.25">
      <c r="A54" s="66"/>
      <c r="B54" s="66"/>
      <c r="C54" s="66"/>
      <c r="D54" s="66"/>
      <c r="E54" s="66"/>
      <c r="F54" s="66"/>
      <c r="G54" s="66"/>
      <c r="H54" s="66"/>
      <c r="I54" s="66"/>
    </row>
    <row r="55" spans="1:10" ht="15" thickBot="1" x14ac:dyDescent="0.3"/>
    <row r="56" spans="1:10" ht="46.5" customHeight="1" thickBot="1" x14ac:dyDescent="0.3">
      <c r="A56" s="806" t="s">
        <v>320</v>
      </c>
      <c r="B56" s="215" t="s">
        <v>321</v>
      </c>
      <c r="C56" s="215"/>
      <c r="D56" s="805" t="s">
        <v>322</v>
      </c>
      <c r="E56" s="215" t="s">
        <v>321</v>
      </c>
      <c r="F56" s="215"/>
      <c r="G56" s="805" t="s">
        <v>323</v>
      </c>
      <c r="H56" s="215" t="s">
        <v>324</v>
      </c>
      <c r="I56" s="807"/>
      <c r="J56" s="807"/>
    </row>
    <row r="57" spans="1:10" ht="46.5" customHeight="1" thickBot="1" x14ac:dyDescent="0.3">
      <c r="A57" s="806"/>
      <c r="B57" s="215" t="s">
        <v>325</v>
      </c>
      <c r="C57" s="215" t="s">
        <v>326</v>
      </c>
      <c r="D57" s="805"/>
      <c r="E57" s="215" t="s">
        <v>325</v>
      </c>
      <c r="F57" s="215" t="s">
        <v>327</v>
      </c>
      <c r="G57" s="805"/>
      <c r="H57" s="215" t="s">
        <v>328</v>
      </c>
      <c r="I57" s="808" t="s">
        <v>1380</v>
      </c>
      <c r="J57" s="808"/>
    </row>
    <row r="58" spans="1:10" ht="46.5" customHeight="1" thickBot="1" x14ac:dyDescent="0.3">
      <c r="A58" s="806"/>
      <c r="B58" s="215" t="s">
        <v>329</v>
      </c>
      <c r="C58" s="296" t="s">
        <v>330</v>
      </c>
      <c r="D58" s="805"/>
      <c r="E58" s="215" t="s">
        <v>329</v>
      </c>
      <c r="F58" s="215" t="s">
        <v>331</v>
      </c>
      <c r="G58" s="805"/>
      <c r="H58" s="215" t="s">
        <v>332</v>
      </c>
      <c r="I58" s="808" t="s">
        <v>1381</v>
      </c>
      <c r="J58" s="808"/>
    </row>
    <row r="59" spans="1:10" ht="46.5" customHeight="1" thickBot="1" x14ac:dyDescent="0.3">
      <c r="A59" s="806"/>
      <c r="B59" s="215" t="s">
        <v>321</v>
      </c>
      <c r="C59" s="215"/>
      <c r="D59" s="805"/>
      <c r="E59" s="215" t="s">
        <v>321</v>
      </c>
      <c r="F59" s="215"/>
      <c r="G59" s="805"/>
      <c r="H59" s="215" t="s">
        <v>324</v>
      </c>
      <c r="I59" s="808"/>
      <c r="J59" s="808"/>
    </row>
    <row r="60" spans="1:10" ht="46.5" customHeight="1" thickBot="1" x14ac:dyDescent="0.3">
      <c r="A60" s="806"/>
      <c r="B60" s="215" t="s">
        <v>325</v>
      </c>
      <c r="C60" s="215"/>
      <c r="D60" s="805"/>
      <c r="E60" s="215" t="s">
        <v>325</v>
      </c>
      <c r="F60" s="215" t="s">
        <v>333</v>
      </c>
      <c r="G60" s="805"/>
      <c r="H60" s="215" t="s">
        <v>328</v>
      </c>
      <c r="I60" s="808" t="s">
        <v>1383</v>
      </c>
      <c r="J60" s="808"/>
    </row>
    <row r="61" spans="1:10" ht="46.5" customHeight="1" thickBot="1" x14ac:dyDescent="0.3">
      <c r="A61" s="806"/>
      <c r="B61" s="215" t="s">
        <v>329</v>
      </c>
      <c r="C61" s="215"/>
      <c r="D61" s="805"/>
      <c r="E61" s="215" t="s">
        <v>329</v>
      </c>
      <c r="F61" s="215" t="s">
        <v>334</v>
      </c>
      <c r="G61" s="805"/>
      <c r="H61" s="215" t="s">
        <v>332</v>
      </c>
      <c r="I61" s="808" t="s">
        <v>1382</v>
      </c>
      <c r="J61" s="808"/>
    </row>
  </sheetData>
  <mergeCells count="95">
    <mergeCell ref="A56:A61"/>
    <mergeCell ref="D56:D61"/>
    <mergeCell ref="G56:G61"/>
    <mergeCell ref="I56:J56"/>
    <mergeCell ref="I57:J57"/>
    <mergeCell ref="I58:J58"/>
    <mergeCell ref="I59:J59"/>
    <mergeCell ref="I60:J60"/>
    <mergeCell ref="I61:J61"/>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28:A29"/>
    <mergeCell ref="D28:E28"/>
    <mergeCell ref="F28:G28"/>
    <mergeCell ref="D29:E29"/>
    <mergeCell ref="F29:G29"/>
    <mergeCell ref="B24:J24"/>
    <mergeCell ref="A25:A26"/>
    <mergeCell ref="H25:J25"/>
    <mergeCell ref="H26:J26"/>
    <mergeCell ref="B27:J27"/>
    <mergeCell ref="J1:L1"/>
    <mergeCell ref="J2:L2"/>
    <mergeCell ref="J3:L3"/>
    <mergeCell ref="B23:D23"/>
    <mergeCell ref="H23:J23"/>
    <mergeCell ref="J4:L4"/>
    <mergeCell ref="B7:H10"/>
    <mergeCell ref="I7:I10"/>
    <mergeCell ref="J7:J10"/>
    <mergeCell ref="A22:J22"/>
    <mergeCell ref="A1:A4"/>
    <mergeCell ref="B1:H1"/>
    <mergeCell ref="B2:H2"/>
    <mergeCell ref="B3:H3"/>
    <mergeCell ref="B4:H4"/>
    <mergeCell ref="A7:A10"/>
    <mergeCell ref="A12:A14"/>
    <mergeCell ref="A16:B18"/>
    <mergeCell ref="D16:F16"/>
    <mergeCell ref="D17:F17"/>
    <mergeCell ref="D18:F18"/>
  </mergeCells>
  <hyperlinks>
    <hyperlink ref="J31" r:id="rId1" xr:uid="{54A8C710-82FC-4D8A-B5E7-CFA2B104F069}"/>
    <hyperlink ref="J29" r:id="rId2" xr:uid="{02332147-7140-442D-BD6A-15BE7BD2C4E0}"/>
    <hyperlink ref="J33" r:id="rId3" xr:uid="{38E07524-4E3D-4FED-8BC0-D6E0433718CB}"/>
    <hyperlink ref="J35" r:id="rId4" xr:uid="{F73B751A-E73A-412A-A86A-F5CEDCFFBACB}"/>
    <hyperlink ref="J37" r:id="rId5" xr:uid="{10B2DF1D-97DC-4043-B841-CD8240F6B092}"/>
    <hyperlink ref="J39" r:id="rId6" xr:uid="{F1923262-698D-4ADD-A9BA-8F2735C0F201}"/>
    <hyperlink ref="J41" r:id="rId7" xr:uid="{93BC37FD-E5B4-4833-BED7-EFDC847791F6}"/>
    <hyperlink ref="J43" r:id="rId8" xr:uid="{0290212E-F4CD-432B-AD5A-3918E3C5DCEB}"/>
    <hyperlink ref="J45" r:id="rId9" xr:uid="{897FF619-DF0B-418B-92AC-3E6398AFDC3A}"/>
    <hyperlink ref="J47" r:id="rId10" xr:uid="{9BC22EE8-6B6A-45F2-8A2B-893EEE6688BD}"/>
    <hyperlink ref="J49" r:id="rId11" xr:uid="{E1857237-5F8E-4F32-BED9-D34BAF71A7EC}"/>
  </hyperlinks>
  <pageMargins left="0.25" right="0.25" top="0.75" bottom="0.75" header="0.3" footer="0.3"/>
  <pageSetup scale="25" fitToHeight="0" orientation="landscape" r:id="rId12"/>
  <rowBreaks count="1" manualBreakCount="1">
    <brk id="37" max="10" man="1"/>
  </rowBreaks>
  <drawing r:id="rId13"/>
  <extLst>
    <ext xmlns:x14="http://schemas.microsoft.com/office/spreadsheetml/2009/9/main" uri="{CCE6A557-97BC-4b89-ADB6-D9C93CAAB3DF}">
      <x14:dataValidations xmlns:xm="http://schemas.microsoft.com/office/excel/2006/main" count="1">
        <x14:dataValidation type="list" allowBlank="1" showInputMessage="1" showErrorMessage="1" xr:uid="{EEB07849-5C94-48E8-BF79-6F4DDAAFC316}">
          <x14:formula1>
            <xm:f>Listas!$B$2:$B$4</xm:f>
          </x14:formula1>
          <xm:sqref>H26:J26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2"/>
    <pageSetUpPr fitToPage="1"/>
  </sheetPr>
  <dimension ref="A1:O71"/>
  <sheetViews>
    <sheetView showGridLines="0" topLeftCell="B59" zoomScale="70" zoomScaleNormal="70" zoomScaleSheetLayoutView="40" workbookViewId="0">
      <selection activeCell="H71" sqref="H71"/>
    </sheetView>
  </sheetViews>
  <sheetFormatPr baseColWidth="10" defaultColWidth="10.5703125" defaultRowHeight="14.25" x14ac:dyDescent="0.25"/>
  <cols>
    <col min="1" max="1" width="49.5703125" style="66" customWidth="1"/>
    <col min="2" max="2" width="60.5703125" style="66" customWidth="1"/>
    <col min="3" max="12" width="35.5703125" style="66" customWidth="1"/>
    <col min="13" max="13" width="12.5703125" style="66" customWidth="1"/>
    <col min="14"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8" customFormat="1" ht="32.25" customHeight="1" thickBot="1" x14ac:dyDescent="0.3">
      <c r="A1" s="622"/>
      <c r="B1" s="608" t="s">
        <v>182</v>
      </c>
      <c r="C1" s="609"/>
      <c r="D1" s="609"/>
      <c r="E1" s="609"/>
      <c r="F1" s="609"/>
      <c r="G1" s="609"/>
      <c r="H1" s="609"/>
      <c r="I1" s="610"/>
      <c r="J1" s="605" t="s">
        <v>838</v>
      </c>
      <c r="K1" s="606"/>
      <c r="L1" s="607"/>
    </row>
    <row r="2" spans="1:15" s="138" customFormat="1" ht="30.75" customHeight="1" thickBot="1" x14ac:dyDescent="0.3">
      <c r="A2" s="623"/>
      <c r="B2" s="611" t="s">
        <v>184</v>
      </c>
      <c r="C2" s="612"/>
      <c r="D2" s="612"/>
      <c r="E2" s="612"/>
      <c r="F2" s="612"/>
      <c r="G2" s="612"/>
      <c r="H2" s="612"/>
      <c r="I2" s="613"/>
      <c r="J2" s="605" t="s">
        <v>839</v>
      </c>
      <c r="K2" s="606"/>
      <c r="L2" s="607"/>
    </row>
    <row r="3" spans="1:15" s="138" customFormat="1" ht="24" customHeight="1" thickBot="1" x14ac:dyDescent="0.3">
      <c r="A3" s="623"/>
      <c r="B3" s="611" t="s">
        <v>847</v>
      </c>
      <c r="C3" s="612"/>
      <c r="D3" s="612"/>
      <c r="E3" s="612"/>
      <c r="F3" s="612"/>
      <c r="G3" s="612"/>
      <c r="H3" s="612"/>
      <c r="I3" s="613"/>
      <c r="J3" s="605" t="s">
        <v>840</v>
      </c>
      <c r="K3" s="606"/>
      <c r="L3" s="607"/>
    </row>
    <row r="4" spans="1:15" s="138" customFormat="1" ht="21.75" customHeight="1" thickBot="1" x14ac:dyDescent="0.3">
      <c r="A4" s="624"/>
      <c r="B4" s="614" t="s">
        <v>339</v>
      </c>
      <c r="C4" s="615"/>
      <c r="D4" s="615"/>
      <c r="E4" s="615"/>
      <c r="F4" s="615"/>
      <c r="G4" s="615"/>
      <c r="H4" s="615"/>
      <c r="I4" s="616"/>
      <c r="J4" s="605" t="s">
        <v>843</v>
      </c>
      <c r="K4" s="606"/>
      <c r="L4" s="607"/>
    </row>
    <row r="5" spans="1:15" s="138" customFormat="1" ht="21.75" customHeight="1" thickBot="1" x14ac:dyDescent="0.3">
      <c r="A5" s="139"/>
      <c r="B5" s="140"/>
      <c r="C5" s="140"/>
      <c r="D5" s="140"/>
      <c r="E5" s="140"/>
      <c r="F5" s="140"/>
      <c r="G5" s="140"/>
      <c r="H5" s="140"/>
      <c r="I5" s="140"/>
      <c r="J5" s="141"/>
      <c r="K5" s="141"/>
      <c r="L5" s="141"/>
    </row>
    <row r="6" spans="1:15" s="138" customFormat="1" ht="36.75" customHeight="1" thickBot="1" x14ac:dyDescent="0.3">
      <c r="A6" s="115" t="s">
        <v>846</v>
      </c>
      <c r="B6" s="813" t="s">
        <v>307</v>
      </c>
      <c r="C6" s="814"/>
      <c r="D6" s="814"/>
      <c r="E6" s="814"/>
      <c r="F6" s="814"/>
      <c r="G6" s="814"/>
      <c r="H6" s="814"/>
      <c r="I6" s="815"/>
      <c r="J6" s="398" t="s">
        <v>844</v>
      </c>
      <c r="K6" s="816">
        <v>2024110010298</v>
      </c>
      <c r="L6" s="817"/>
    </row>
    <row r="7" spans="1:15" s="138" customFormat="1" ht="21.75" customHeight="1" thickBot="1" x14ac:dyDescent="0.3">
      <c r="A7" s="139"/>
      <c r="B7" s="140"/>
      <c r="C7" s="140"/>
      <c r="D7" s="140"/>
      <c r="E7" s="140"/>
      <c r="F7" s="140"/>
      <c r="G7" s="140"/>
      <c r="H7" s="140"/>
      <c r="I7" s="140"/>
      <c r="J7" s="140"/>
      <c r="K7" s="140"/>
      <c r="L7" s="140"/>
      <c r="M7" s="141"/>
      <c r="N7" s="141"/>
      <c r="O7" s="141"/>
    </row>
    <row r="8" spans="1:15" s="138" customFormat="1" ht="21.75" customHeight="1" thickBot="1" x14ac:dyDescent="0.3">
      <c r="A8" s="825" t="s">
        <v>187</v>
      </c>
      <c r="B8" s="211" t="s">
        <v>188</v>
      </c>
      <c r="C8" s="184"/>
      <c r="D8" s="211" t="s">
        <v>189</v>
      </c>
      <c r="E8" s="184"/>
      <c r="F8" s="211" t="s">
        <v>190</v>
      </c>
      <c r="G8" s="184"/>
      <c r="H8" s="211" t="s">
        <v>191</v>
      </c>
      <c r="I8" s="186"/>
      <c r="J8" s="835" t="s">
        <v>192</v>
      </c>
      <c r="K8" s="210" t="s">
        <v>193</v>
      </c>
      <c r="L8" s="297"/>
      <c r="M8" s="831"/>
      <c r="N8" s="831"/>
      <c r="O8" s="831"/>
    </row>
    <row r="9" spans="1:15" s="138" customFormat="1" ht="21.75" customHeight="1" thickBot="1" x14ac:dyDescent="0.3">
      <c r="A9" s="825"/>
      <c r="B9" s="212" t="s">
        <v>195</v>
      </c>
      <c r="C9" s="187"/>
      <c r="D9" s="211" t="s">
        <v>196</v>
      </c>
      <c r="E9" s="187"/>
      <c r="F9" s="211" t="s">
        <v>197</v>
      </c>
      <c r="G9" s="145"/>
      <c r="H9" s="211" t="s">
        <v>198</v>
      </c>
      <c r="I9" s="186"/>
      <c r="J9" s="835"/>
      <c r="K9" s="210" t="s">
        <v>199</v>
      </c>
      <c r="L9" s="142"/>
      <c r="M9" s="831"/>
      <c r="N9" s="831"/>
      <c r="O9" s="831"/>
    </row>
    <row r="10" spans="1:15" s="138" customFormat="1" ht="21.75" customHeight="1" thickBot="1" x14ac:dyDescent="0.3">
      <c r="A10" s="825"/>
      <c r="B10" s="211" t="s">
        <v>200</v>
      </c>
      <c r="C10" s="184"/>
      <c r="D10" s="211" t="s">
        <v>201</v>
      </c>
      <c r="E10" s="187"/>
      <c r="F10" s="211" t="s">
        <v>202</v>
      </c>
      <c r="G10" s="187" t="s">
        <v>194</v>
      </c>
      <c r="H10" s="211" t="s">
        <v>203</v>
      </c>
      <c r="I10" s="186"/>
      <c r="J10" s="835"/>
      <c r="K10" s="210" t="s">
        <v>204</v>
      </c>
      <c r="L10" s="297" t="s">
        <v>194</v>
      </c>
      <c r="M10" s="831"/>
      <c r="N10" s="831"/>
      <c r="O10" s="831"/>
    </row>
    <row r="11" spans="1:15" s="138" customFormat="1" ht="21.75" customHeight="1" x14ac:dyDescent="0.25">
      <c r="A11" s="139"/>
      <c r="B11" s="140"/>
      <c r="C11" s="140"/>
      <c r="D11" s="140"/>
      <c r="E11" s="140"/>
      <c r="F11" s="140"/>
      <c r="G11" s="140"/>
      <c r="H11" s="140"/>
      <c r="I11" s="140"/>
      <c r="J11" s="140"/>
      <c r="K11" s="140"/>
      <c r="L11" s="140"/>
      <c r="M11" s="141"/>
      <c r="N11" s="141"/>
      <c r="O11" s="141"/>
    </row>
    <row r="12" spans="1:15" ht="15" customHeight="1" x14ac:dyDescent="0.25">
      <c r="A12" s="71"/>
      <c r="B12" s="72"/>
      <c r="C12" s="72"/>
      <c r="D12" s="74"/>
      <c r="E12" s="73"/>
      <c r="F12" s="73"/>
      <c r="G12" s="286"/>
      <c r="H12" s="286"/>
      <c r="I12" s="75"/>
      <c r="J12" s="75"/>
      <c r="K12" s="72"/>
      <c r="L12" s="72"/>
      <c r="M12" s="72"/>
      <c r="N12" s="72"/>
      <c r="O12" s="72"/>
    </row>
    <row r="13" spans="1:15" ht="16.5" customHeight="1" thickBot="1" x14ac:dyDescent="0.3">
      <c r="A13" s="135"/>
      <c r="B13" s="136"/>
      <c r="C13" s="136"/>
      <c r="D13" s="136"/>
      <c r="E13" s="136"/>
      <c r="F13" s="136"/>
      <c r="G13" s="136"/>
      <c r="H13" s="136"/>
      <c r="I13" s="136"/>
      <c r="J13" s="136"/>
      <c r="K13" s="136"/>
      <c r="L13" s="136"/>
      <c r="M13" s="136"/>
    </row>
    <row r="14" spans="1:15" ht="32.1" customHeight="1" thickBot="1" x14ac:dyDescent="0.3">
      <c r="A14" s="826" t="s">
        <v>340</v>
      </c>
      <c r="B14" s="827"/>
      <c r="C14" s="827"/>
      <c r="D14" s="827"/>
      <c r="E14" s="827"/>
      <c r="F14" s="827"/>
      <c r="G14" s="827"/>
      <c r="H14" s="827"/>
      <c r="I14" s="827"/>
      <c r="J14" s="827"/>
      <c r="K14" s="827"/>
      <c r="L14" s="828"/>
    </row>
    <row r="15" spans="1:15" ht="32.1" customHeight="1" thickBot="1" x14ac:dyDescent="0.3">
      <c r="A15" s="829" t="s">
        <v>341</v>
      </c>
      <c r="B15" s="836" t="s">
        <v>261</v>
      </c>
      <c r="C15" s="840" t="s">
        <v>207</v>
      </c>
      <c r="D15" s="832" t="s">
        <v>234</v>
      </c>
      <c r="E15" s="833"/>
      <c r="F15" s="834"/>
      <c r="G15" s="832" t="s">
        <v>241</v>
      </c>
      <c r="H15" s="833"/>
      <c r="I15" s="834"/>
      <c r="J15" s="617" t="s">
        <v>242</v>
      </c>
      <c r="K15" s="618"/>
      <c r="L15" s="619"/>
    </row>
    <row r="16" spans="1:15" ht="32.1" customHeight="1" thickBot="1" x14ac:dyDescent="0.3">
      <c r="A16" s="830"/>
      <c r="B16" s="837"/>
      <c r="C16" s="841"/>
      <c r="D16" s="171" t="s">
        <v>222</v>
      </c>
      <c r="E16" s="169" t="s">
        <v>223</v>
      </c>
      <c r="F16" s="170" t="s">
        <v>342</v>
      </c>
      <c r="G16" s="171" t="s">
        <v>222</v>
      </c>
      <c r="H16" s="169" t="s">
        <v>223</v>
      </c>
      <c r="I16" s="170" t="s">
        <v>342</v>
      </c>
      <c r="J16" s="171" t="s">
        <v>222</v>
      </c>
      <c r="K16" s="169" t="s">
        <v>223</v>
      </c>
      <c r="L16" s="170" t="s">
        <v>342</v>
      </c>
    </row>
    <row r="17" spans="1:13" ht="107.25" customHeight="1" x14ac:dyDescent="0.25">
      <c r="A17" s="823" t="s">
        <v>343</v>
      </c>
      <c r="B17" s="166" t="s">
        <v>344</v>
      </c>
      <c r="C17" s="838" t="s">
        <v>345</v>
      </c>
      <c r="D17" s="86">
        <v>0</v>
      </c>
      <c r="E17" s="86">
        <v>0</v>
      </c>
      <c r="F17" s="818">
        <v>57</v>
      </c>
      <c r="G17" s="172">
        <v>3564871032</v>
      </c>
      <c r="H17" s="167">
        <v>0</v>
      </c>
      <c r="I17" s="818">
        <v>110</v>
      </c>
      <c r="J17" s="172"/>
      <c r="K17" s="167">
        <v>237578216</v>
      </c>
      <c r="L17" s="818">
        <v>77</v>
      </c>
    </row>
    <row r="18" spans="1:13" ht="84.75" customHeight="1" x14ac:dyDescent="0.25">
      <c r="A18" s="824"/>
      <c r="B18" s="166" t="s">
        <v>262</v>
      </c>
      <c r="C18" s="839"/>
      <c r="D18" s="86">
        <v>385650000</v>
      </c>
      <c r="E18" s="86"/>
      <c r="F18" s="820"/>
      <c r="G18" s="86">
        <v>640595000</v>
      </c>
      <c r="H18" s="86">
        <v>3908333</v>
      </c>
      <c r="I18" s="820"/>
      <c r="J18" s="86">
        <v>37720000</v>
      </c>
      <c r="K18" s="389">
        <v>69476634</v>
      </c>
      <c r="L18" s="820"/>
    </row>
    <row r="19" spans="1:13" ht="57" x14ac:dyDescent="0.25">
      <c r="A19" s="842" t="s">
        <v>346</v>
      </c>
      <c r="B19" s="166" t="s">
        <v>266</v>
      </c>
      <c r="C19" s="844" t="s">
        <v>347</v>
      </c>
      <c r="D19" s="86">
        <v>4520475445</v>
      </c>
      <c r="E19" s="86">
        <v>0</v>
      </c>
      <c r="F19" s="821">
        <v>3749</v>
      </c>
      <c r="G19" s="172">
        <v>0</v>
      </c>
      <c r="H19" s="86">
        <v>0</v>
      </c>
      <c r="I19" s="821">
        <v>3927</v>
      </c>
      <c r="J19" s="86"/>
      <c r="K19" s="167"/>
      <c r="L19" s="821">
        <v>6502</v>
      </c>
    </row>
    <row r="20" spans="1:13" ht="71.25" x14ac:dyDescent="0.25">
      <c r="A20" s="843"/>
      <c r="B20" s="166" t="s">
        <v>274</v>
      </c>
      <c r="C20" s="861"/>
      <c r="D20" s="86">
        <v>1303800000</v>
      </c>
      <c r="E20" s="86">
        <v>0</v>
      </c>
      <c r="F20" s="822"/>
      <c r="G20" s="86">
        <v>250380000</v>
      </c>
      <c r="H20" s="86">
        <v>0</v>
      </c>
      <c r="I20" s="822"/>
      <c r="J20" s="86">
        <v>91800000</v>
      </c>
      <c r="K20" s="86">
        <v>134194101</v>
      </c>
      <c r="L20" s="822"/>
    </row>
    <row r="21" spans="1:13" ht="42.75" x14ac:dyDescent="0.25">
      <c r="A21" s="843"/>
      <c r="B21" s="166" t="s">
        <v>348</v>
      </c>
      <c r="C21" s="861"/>
      <c r="D21" s="86">
        <v>72740000</v>
      </c>
      <c r="E21" s="86">
        <v>0</v>
      </c>
      <c r="F21" s="822"/>
      <c r="G21" s="86">
        <v>534911000</v>
      </c>
      <c r="H21" s="86">
        <v>0</v>
      </c>
      <c r="I21" s="822"/>
      <c r="J21" s="86"/>
      <c r="K21" s="86">
        <v>18566867</v>
      </c>
      <c r="L21" s="822"/>
    </row>
    <row r="22" spans="1:13" ht="57" x14ac:dyDescent="0.25">
      <c r="A22" s="843"/>
      <c r="B22" s="166" t="s">
        <v>284</v>
      </c>
      <c r="C22" s="861"/>
      <c r="D22" s="86">
        <v>72740000</v>
      </c>
      <c r="E22" s="86">
        <v>0</v>
      </c>
      <c r="F22" s="822"/>
      <c r="G22" s="86">
        <v>522708000</v>
      </c>
      <c r="H22" s="86">
        <v>0</v>
      </c>
      <c r="I22" s="822"/>
      <c r="J22" s="86">
        <v>-6078000</v>
      </c>
      <c r="K22" s="86">
        <v>23890467</v>
      </c>
      <c r="L22" s="822"/>
    </row>
    <row r="23" spans="1:13" ht="42.75" x14ac:dyDescent="0.25">
      <c r="A23" s="843"/>
      <c r="B23" s="166" t="s">
        <v>288</v>
      </c>
      <c r="C23" s="861"/>
      <c r="D23" s="86">
        <v>0</v>
      </c>
      <c r="E23" s="86">
        <v>0</v>
      </c>
      <c r="F23" s="822"/>
      <c r="G23" s="86">
        <v>516630000</v>
      </c>
      <c r="H23" s="86">
        <v>0</v>
      </c>
      <c r="I23" s="822"/>
      <c r="J23" s="86">
        <v>56728000</v>
      </c>
      <c r="K23" s="86">
        <v>18841800</v>
      </c>
      <c r="L23" s="822"/>
    </row>
    <row r="24" spans="1:13" ht="57" x14ac:dyDescent="0.25">
      <c r="A24" s="824"/>
      <c r="B24" s="249" t="s">
        <v>349</v>
      </c>
      <c r="C24" s="839"/>
      <c r="D24" s="86">
        <v>235890000</v>
      </c>
      <c r="E24" s="86">
        <v>0</v>
      </c>
      <c r="F24" s="820"/>
      <c r="G24" s="86">
        <v>780410000</v>
      </c>
      <c r="H24" s="86">
        <v>0</v>
      </c>
      <c r="I24" s="820"/>
      <c r="J24" s="86">
        <v>188712000</v>
      </c>
      <c r="K24" s="86">
        <v>49124601</v>
      </c>
      <c r="L24" s="820"/>
    </row>
    <row r="25" spans="1:13" ht="42.75" x14ac:dyDescent="0.25">
      <c r="A25" s="846" t="s">
        <v>350</v>
      </c>
      <c r="B25" s="249" t="s">
        <v>295</v>
      </c>
      <c r="C25" s="844" t="s">
        <v>296</v>
      </c>
      <c r="D25" s="86">
        <v>492072000</v>
      </c>
      <c r="E25" s="86">
        <v>0</v>
      </c>
      <c r="F25" s="821">
        <v>0</v>
      </c>
      <c r="G25" s="86">
        <v>650836000</v>
      </c>
      <c r="H25" s="86">
        <v>7195133</v>
      </c>
      <c r="I25" s="821">
        <v>20</v>
      </c>
      <c r="J25" s="86">
        <v>196991459</v>
      </c>
      <c r="K25" s="389">
        <v>118366007</v>
      </c>
      <c r="L25" s="821">
        <v>20</v>
      </c>
    </row>
    <row r="26" spans="1:13" ht="29.25" thickBot="1" x14ac:dyDescent="0.3">
      <c r="A26" s="847"/>
      <c r="B26" s="250" t="s">
        <v>351</v>
      </c>
      <c r="C26" s="845"/>
      <c r="D26" s="89">
        <v>380440000</v>
      </c>
      <c r="E26" s="89">
        <v>0</v>
      </c>
      <c r="F26" s="819"/>
      <c r="G26" s="89">
        <v>923100000</v>
      </c>
      <c r="H26" s="89">
        <v>3618134</v>
      </c>
      <c r="I26" s="819"/>
      <c r="J26" s="86"/>
      <c r="K26" s="389">
        <v>63406269</v>
      </c>
      <c r="L26" s="819"/>
    </row>
    <row r="27" spans="1:13" s="90" customFormat="1" ht="16.5" customHeight="1" x14ac:dyDescent="0.2">
      <c r="M27" s="66"/>
    </row>
    <row r="28" spans="1:13" ht="15" thickBot="1" x14ac:dyDescent="0.3"/>
    <row r="29" spans="1:13" ht="35.1" customHeight="1" thickBot="1" x14ac:dyDescent="0.3">
      <c r="A29" s="851" t="s">
        <v>352</v>
      </c>
      <c r="B29" s="852"/>
      <c r="C29" s="852"/>
      <c r="D29" s="852"/>
      <c r="E29" s="852"/>
      <c r="F29" s="852"/>
      <c r="G29" s="852"/>
      <c r="H29" s="852"/>
      <c r="I29" s="852"/>
      <c r="J29" s="852"/>
      <c r="K29" s="852"/>
      <c r="L29" s="853"/>
    </row>
    <row r="30" spans="1:13" ht="35.1" customHeight="1" x14ac:dyDescent="0.25">
      <c r="A30" s="849" t="s">
        <v>341</v>
      </c>
      <c r="B30" s="857" t="s">
        <v>261</v>
      </c>
      <c r="C30" s="859" t="s">
        <v>207</v>
      </c>
      <c r="D30" s="854" t="s">
        <v>243</v>
      </c>
      <c r="E30" s="855"/>
      <c r="F30" s="856"/>
      <c r="G30" s="854" t="s">
        <v>244</v>
      </c>
      <c r="H30" s="855"/>
      <c r="I30" s="856"/>
      <c r="J30" s="854" t="s">
        <v>245</v>
      </c>
      <c r="K30" s="855"/>
      <c r="L30" s="856"/>
    </row>
    <row r="31" spans="1:13" ht="35.1" customHeight="1" thickBot="1" x14ac:dyDescent="0.3">
      <c r="A31" s="850"/>
      <c r="B31" s="858"/>
      <c r="C31" s="860"/>
      <c r="D31" s="299" t="s">
        <v>222</v>
      </c>
      <c r="E31" s="300" t="s">
        <v>223</v>
      </c>
      <c r="F31" s="301" t="s">
        <v>342</v>
      </c>
      <c r="G31" s="299" t="s">
        <v>222</v>
      </c>
      <c r="H31" s="300" t="s">
        <v>223</v>
      </c>
      <c r="I31" s="301" t="s">
        <v>342</v>
      </c>
      <c r="J31" s="299" t="s">
        <v>222</v>
      </c>
      <c r="K31" s="300" t="s">
        <v>223</v>
      </c>
      <c r="L31" s="301" t="s">
        <v>342</v>
      </c>
    </row>
    <row r="32" spans="1:13" ht="57" x14ac:dyDescent="0.25">
      <c r="A32" s="823" t="s">
        <v>343</v>
      </c>
      <c r="B32" s="411" t="s">
        <v>344</v>
      </c>
      <c r="C32" s="838" t="s">
        <v>345</v>
      </c>
      <c r="D32" s="412"/>
      <c r="E32" s="342">
        <v>923654596</v>
      </c>
      <c r="F32" s="818">
        <v>92</v>
      </c>
      <c r="G32" s="412"/>
      <c r="H32" s="342">
        <v>979291462</v>
      </c>
      <c r="I32" s="818">
        <v>90</v>
      </c>
      <c r="J32" s="340">
        <v>6130718300</v>
      </c>
      <c r="K32" s="340">
        <v>977286774</v>
      </c>
      <c r="L32" s="818">
        <v>66</v>
      </c>
    </row>
    <row r="33" spans="1:12" ht="43.5" thickBot="1" x14ac:dyDescent="0.3">
      <c r="A33" s="848"/>
      <c r="B33" s="415" t="s">
        <v>262</v>
      </c>
      <c r="C33" s="845"/>
      <c r="D33" s="414"/>
      <c r="E33" s="89">
        <v>121262333</v>
      </c>
      <c r="F33" s="819"/>
      <c r="G33" s="420">
        <v>-1383067</v>
      </c>
      <c r="H33" s="89">
        <v>105013666.66666667</v>
      </c>
      <c r="I33" s="819"/>
      <c r="J33" s="86">
        <v>0</v>
      </c>
      <c r="K33" s="86">
        <v>114278967</v>
      </c>
      <c r="L33" s="820"/>
    </row>
    <row r="34" spans="1:12" ht="57" x14ac:dyDescent="0.25">
      <c r="A34" s="823" t="s">
        <v>346</v>
      </c>
      <c r="B34" s="411" t="s">
        <v>266</v>
      </c>
      <c r="C34" s="838" t="s">
        <v>347</v>
      </c>
      <c r="D34" s="412"/>
      <c r="E34" s="413">
        <v>1112921560</v>
      </c>
      <c r="F34" s="818">
        <v>6744</v>
      </c>
      <c r="G34" s="412">
        <v>5899897683</v>
      </c>
      <c r="H34" s="83">
        <v>1135851295</v>
      </c>
      <c r="I34" s="818">
        <v>7423</v>
      </c>
      <c r="J34" s="86">
        <v>0</v>
      </c>
      <c r="K34" s="86">
        <v>1135851295</v>
      </c>
      <c r="L34" s="821">
        <v>7190</v>
      </c>
    </row>
    <row r="35" spans="1:12" ht="71.25" x14ac:dyDescent="0.25">
      <c r="A35" s="843"/>
      <c r="B35" s="166" t="s">
        <v>274</v>
      </c>
      <c r="C35" s="861"/>
      <c r="D35" s="172">
        <v>96876000</v>
      </c>
      <c r="E35" s="402">
        <v>161188333</v>
      </c>
      <c r="F35" s="822"/>
      <c r="G35" s="173">
        <v>-3409667</v>
      </c>
      <c r="H35" s="86">
        <v>174819234</v>
      </c>
      <c r="I35" s="822"/>
      <c r="J35" s="86">
        <v>-542766</v>
      </c>
      <c r="K35" s="86">
        <v>175362000</v>
      </c>
      <c r="L35" s="822"/>
    </row>
    <row r="36" spans="1:12" ht="42.75" x14ac:dyDescent="0.25">
      <c r="A36" s="843"/>
      <c r="B36" s="166" t="s">
        <v>348</v>
      </c>
      <c r="C36" s="861"/>
      <c r="D36" s="172"/>
      <c r="E36" s="402">
        <v>59612000</v>
      </c>
      <c r="F36" s="822"/>
      <c r="G36" s="172"/>
      <c r="H36" s="86">
        <v>70921667</v>
      </c>
      <c r="I36" s="822"/>
      <c r="J36" s="86">
        <v>0</v>
      </c>
      <c r="K36" s="86">
        <v>64860000</v>
      </c>
      <c r="L36" s="822"/>
    </row>
    <row r="37" spans="1:12" ht="57" x14ac:dyDescent="0.25">
      <c r="A37" s="843"/>
      <c r="B37" s="166" t="s">
        <v>284</v>
      </c>
      <c r="C37" s="861"/>
      <c r="D37" s="172">
        <v>54702000</v>
      </c>
      <c r="E37" s="403">
        <v>58734400</v>
      </c>
      <c r="F37" s="822"/>
      <c r="G37" s="172"/>
      <c r="H37" s="86">
        <v>66028000</v>
      </c>
      <c r="I37" s="822"/>
      <c r="J37" s="86">
        <v>-2026000</v>
      </c>
      <c r="K37" s="86">
        <v>68054000</v>
      </c>
      <c r="L37" s="822"/>
    </row>
    <row r="38" spans="1:12" ht="42.75" x14ac:dyDescent="0.25">
      <c r="A38" s="843"/>
      <c r="B38" s="166" t="s">
        <v>288</v>
      </c>
      <c r="C38" s="861"/>
      <c r="D38" s="172"/>
      <c r="E38" s="402">
        <v>54702000</v>
      </c>
      <c r="F38" s="822"/>
      <c r="G38" s="172"/>
      <c r="H38" s="86">
        <v>60780000</v>
      </c>
      <c r="I38" s="822"/>
      <c r="J38" s="86">
        <v>-2026000</v>
      </c>
      <c r="K38" s="86">
        <v>60780000</v>
      </c>
      <c r="L38" s="822"/>
    </row>
    <row r="39" spans="1:12" ht="57.75" thickBot="1" x14ac:dyDescent="0.3">
      <c r="A39" s="848"/>
      <c r="B39" s="250" t="s">
        <v>349</v>
      </c>
      <c r="C39" s="845"/>
      <c r="D39" s="414"/>
      <c r="E39" s="404">
        <v>122073799</v>
      </c>
      <c r="F39" s="819"/>
      <c r="G39" s="414"/>
      <c r="H39" s="89">
        <v>133082000</v>
      </c>
      <c r="I39" s="819"/>
      <c r="J39" s="86">
        <v>0</v>
      </c>
      <c r="K39" s="86">
        <v>133082000</v>
      </c>
      <c r="L39" s="820"/>
    </row>
    <row r="40" spans="1:12" ht="42.75" x14ac:dyDescent="0.25">
      <c r="A40" s="862" t="s">
        <v>350</v>
      </c>
      <c r="B40" s="411" t="s">
        <v>295</v>
      </c>
      <c r="C40" s="838" t="s">
        <v>296</v>
      </c>
      <c r="D40" s="412">
        <v>49050000</v>
      </c>
      <c r="E40" s="413">
        <v>127214533</v>
      </c>
      <c r="F40" s="818">
        <v>20</v>
      </c>
      <c r="G40" s="412">
        <v>633517216</v>
      </c>
      <c r="H40" s="83">
        <v>160841619</v>
      </c>
      <c r="I40" s="818">
        <v>20</v>
      </c>
      <c r="J40" s="86">
        <v>48538333</v>
      </c>
      <c r="K40" s="86">
        <v>136522000</v>
      </c>
      <c r="L40" s="821">
        <v>20</v>
      </c>
    </row>
    <row r="41" spans="1:12" ht="29.25" thickBot="1" x14ac:dyDescent="0.3">
      <c r="A41" s="847"/>
      <c r="B41" s="250" t="s">
        <v>351</v>
      </c>
      <c r="C41" s="845"/>
      <c r="D41" s="414"/>
      <c r="E41" s="404">
        <v>131379667</v>
      </c>
      <c r="F41" s="819"/>
      <c r="G41" s="420">
        <v>-410267</v>
      </c>
      <c r="H41" s="89">
        <v>118046000</v>
      </c>
      <c r="I41" s="819"/>
      <c r="J41" s="86">
        <v>0</v>
      </c>
      <c r="K41" s="86">
        <v>136508000</v>
      </c>
      <c r="L41" s="820"/>
    </row>
    <row r="42" spans="1:12" x14ac:dyDescent="0.25">
      <c r="G42" s="419"/>
    </row>
    <row r="43" spans="1:12" ht="15" thickBot="1" x14ac:dyDescent="0.3"/>
    <row r="44" spans="1:12" ht="35.1" customHeight="1" thickBot="1" x14ac:dyDescent="0.3">
      <c r="A44" s="863" t="s">
        <v>353</v>
      </c>
      <c r="B44" s="864"/>
      <c r="C44" s="864"/>
      <c r="D44" s="864"/>
      <c r="E44" s="864"/>
      <c r="F44" s="864"/>
      <c r="G44" s="864"/>
      <c r="H44" s="864"/>
      <c r="I44" s="864"/>
      <c r="J44" s="864"/>
      <c r="K44" s="864"/>
      <c r="L44" s="865"/>
    </row>
    <row r="45" spans="1:12" ht="35.1" customHeight="1" x14ac:dyDescent="0.25">
      <c r="A45" s="849" t="s">
        <v>341</v>
      </c>
      <c r="B45" s="857" t="s">
        <v>261</v>
      </c>
      <c r="C45" s="859" t="s">
        <v>207</v>
      </c>
      <c r="D45" s="854" t="s">
        <v>246</v>
      </c>
      <c r="E45" s="855"/>
      <c r="F45" s="856"/>
      <c r="G45" s="854" t="s">
        <v>247</v>
      </c>
      <c r="H45" s="855"/>
      <c r="I45" s="856"/>
      <c r="J45" s="854" t="s">
        <v>248</v>
      </c>
      <c r="K45" s="855"/>
      <c r="L45" s="856"/>
    </row>
    <row r="46" spans="1:12" ht="35.1" customHeight="1" thickBot="1" x14ac:dyDescent="0.3">
      <c r="A46" s="850"/>
      <c r="B46" s="858"/>
      <c r="C46" s="860"/>
      <c r="D46" s="299" t="s">
        <v>222</v>
      </c>
      <c r="E46" s="300" t="s">
        <v>223</v>
      </c>
      <c r="F46" s="301" t="s">
        <v>342</v>
      </c>
      <c r="G46" s="299" t="s">
        <v>222</v>
      </c>
      <c r="H46" s="300" t="s">
        <v>223</v>
      </c>
      <c r="I46" s="301" t="s">
        <v>342</v>
      </c>
      <c r="J46" s="299" t="s">
        <v>222</v>
      </c>
      <c r="K46" s="300" t="s">
        <v>223</v>
      </c>
      <c r="L46" s="301" t="s">
        <v>342</v>
      </c>
    </row>
    <row r="47" spans="1:12" ht="57" x14ac:dyDescent="0.25">
      <c r="A47" s="823" t="s">
        <v>343</v>
      </c>
      <c r="B47" s="166" t="s">
        <v>344</v>
      </c>
      <c r="C47" s="838" t="s">
        <v>345</v>
      </c>
      <c r="D47" s="172">
        <v>0</v>
      </c>
      <c r="E47" s="167">
        <v>889963029</v>
      </c>
      <c r="F47" s="818">
        <v>56</v>
      </c>
      <c r="G47" s="172">
        <v>1768330645</v>
      </c>
      <c r="H47" s="167">
        <v>909541009</v>
      </c>
      <c r="I47" s="818">
        <v>52</v>
      </c>
      <c r="J47" s="172">
        <v>0</v>
      </c>
      <c r="K47" s="340">
        <v>787825120</v>
      </c>
      <c r="L47" s="818">
        <v>73</v>
      </c>
    </row>
    <row r="48" spans="1:12" ht="43.5" thickBot="1" x14ac:dyDescent="0.3">
      <c r="A48" s="824"/>
      <c r="B48" s="166" t="s">
        <v>262</v>
      </c>
      <c r="C48" s="839"/>
      <c r="D48" s="172">
        <v>0</v>
      </c>
      <c r="E48" s="167">
        <v>115731000</v>
      </c>
      <c r="F48" s="819"/>
      <c r="G48" s="172">
        <v>0</v>
      </c>
      <c r="H48" s="167">
        <v>108263400</v>
      </c>
      <c r="I48" s="819"/>
      <c r="J48" s="172">
        <v>0</v>
      </c>
      <c r="K48" s="86">
        <v>105705000</v>
      </c>
      <c r="L48" s="819"/>
    </row>
    <row r="49" spans="1:12" ht="57" x14ac:dyDescent="0.25">
      <c r="A49" s="842" t="s">
        <v>346</v>
      </c>
      <c r="B49" s="166" t="s">
        <v>266</v>
      </c>
      <c r="C49" s="844" t="s">
        <v>347</v>
      </c>
      <c r="D49" s="172">
        <v>0</v>
      </c>
      <c r="E49" s="167">
        <v>1135851295</v>
      </c>
      <c r="F49" s="818">
        <v>7730</v>
      </c>
      <c r="G49" s="172">
        <v>0</v>
      </c>
      <c r="H49" s="167">
        <v>1135851295</v>
      </c>
      <c r="I49" s="818">
        <v>6904</v>
      </c>
      <c r="J49" s="172">
        <v>0</v>
      </c>
      <c r="K49" s="86">
        <v>2357403069</v>
      </c>
      <c r="L49" s="818">
        <v>7378</v>
      </c>
    </row>
    <row r="50" spans="1:12" ht="71.25" x14ac:dyDescent="0.25">
      <c r="A50" s="843"/>
      <c r="B50" s="166" t="s">
        <v>274</v>
      </c>
      <c r="C50" s="861"/>
      <c r="D50" s="172">
        <v>0</v>
      </c>
      <c r="E50" s="167">
        <v>175362000</v>
      </c>
      <c r="F50" s="822"/>
      <c r="G50" s="172">
        <v>0</v>
      </c>
      <c r="H50" s="167">
        <v>175362000</v>
      </c>
      <c r="I50" s="822"/>
      <c r="J50" s="172">
        <v>0</v>
      </c>
      <c r="K50" s="86">
        <v>175362000</v>
      </c>
      <c r="L50" s="822"/>
    </row>
    <row r="51" spans="1:12" ht="42.75" x14ac:dyDescent="0.25">
      <c r="A51" s="843"/>
      <c r="B51" s="166" t="s">
        <v>348</v>
      </c>
      <c r="C51" s="861"/>
      <c r="D51" s="172">
        <v>0</v>
      </c>
      <c r="E51" s="167">
        <v>64860000</v>
      </c>
      <c r="F51" s="822"/>
      <c r="G51" s="172">
        <v>0</v>
      </c>
      <c r="H51" s="167">
        <v>72134000</v>
      </c>
      <c r="I51" s="822"/>
      <c r="J51" s="172">
        <v>0</v>
      </c>
      <c r="K51" s="86">
        <v>64860000</v>
      </c>
      <c r="L51" s="822"/>
    </row>
    <row r="52" spans="1:12" ht="57" x14ac:dyDescent="0.25">
      <c r="A52" s="843"/>
      <c r="B52" s="166" t="s">
        <v>284</v>
      </c>
      <c r="C52" s="861"/>
      <c r="D52" s="172">
        <v>0</v>
      </c>
      <c r="E52" s="167">
        <v>68054000</v>
      </c>
      <c r="F52" s="822"/>
      <c r="G52" s="172">
        <v>0</v>
      </c>
      <c r="H52" s="167">
        <v>68054000</v>
      </c>
      <c r="I52" s="822"/>
      <c r="J52" s="172">
        <v>0</v>
      </c>
      <c r="K52" s="86">
        <v>68054000</v>
      </c>
      <c r="L52" s="822"/>
    </row>
    <row r="53" spans="1:12" ht="42.75" x14ac:dyDescent="0.25">
      <c r="A53" s="843"/>
      <c r="B53" s="166" t="s">
        <v>288</v>
      </c>
      <c r="C53" s="861"/>
      <c r="D53" s="172">
        <v>0</v>
      </c>
      <c r="E53" s="167">
        <v>60780000</v>
      </c>
      <c r="F53" s="822"/>
      <c r="G53" s="172">
        <v>0</v>
      </c>
      <c r="H53" s="167">
        <v>60780000</v>
      </c>
      <c r="I53" s="822"/>
      <c r="J53" s="172">
        <v>0</v>
      </c>
      <c r="K53" s="86">
        <v>60780000</v>
      </c>
      <c r="L53" s="822"/>
    </row>
    <row r="54" spans="1:12" ht="57.75" thickBot="1" x14ac:dyDescent="0.3">
      <c r="A54" s="824"/>
      <c r="B54" s="249" t="s">
        <v>349</v>
      </c>
      <c r="C54" s="839"/>
      <c r="D54" s="172">
        <v>0</v>
      </c>
      <c r="E54" s="167">
        <v>133082000</v>
      </c>
      <c r="F54" s="819"/>
      <c r="G54" s="172">
        <v>0</v>
      </c>
      <c r="H54" s="167">
        <v>131858867</v>
      </c>
      <c r="I54" s="819"/>
      <c r="J54" s="172">
        <v>0</v>
      </c>
      <c r="K54" s="86">
        <v>133082000</v>
      </c>
      <c r="L54" s="819"/>
    </row>
    <row r="55" spans="1:12" ht="42.75" x14ac:dyDescent="0.25">
      <c r="A55" s="846" t="s">
        <v>350</v>
      </c>
      <c r="B55" s="249" t="s">
        <v>295</v>
      </c>
      <c r="C55" s="844" t="s">
        <v>296</v>
      </c>
      <c r="D55" s="172">
        <v>0</v>
      </c>
      <c r="E55" s="167">
        <v>400417156</v>
      </c>
      <c r="F55" s="818">
        <v>20</v>
      </c>
      <c r="G55" s="172">
        <v>42219333</v>
      </c>
      <c r="H55" s="167">
        <v>189312066</v>
      </c>
      <c r="I55" s="818">
        <v>20</v>
      </c>
      <c r="J55" s="172">
        <v>47112933</v>
      </c>
      <c r="K55" s="86">
        <v>183740142</v>
      </c>
      <c r="L55" s="818">
        <v>20</v>
      </c>
    </row>
    <row r="56" spans="1:12" ht="29.25" thickBot="1" x14ac:dyDescent="0.3">
      <c r="A56" s="847"/>
      <c r="B56" s="250" t="s">
        <v>351</v>
      </c>
      <c r="C56" s="845"/>
      <c r="D56" s="172">
        <v>0</v>
      </c>
      <c r="E56" s="167">
        <v>130354000</v>
      </c>
      <c r="F56" s="819"/>
      <c r="G56" s="172">
        <v>0</v>
      </c>
      <c r="H56" s="167">
        <v>124200000</v>
      </c>
      <c r="I56" s="819"/>
      <c r="J56" s="172">
        <v>0</v>
      </c>
      <c r="K56" s="86">
        <v>130354000</v>
      </c>
      <c r="L56" s="819"/>
    </row>
    <row r="58" spans="1:12" ht="15" thickBot="1" x14ac:dyDescent="0.3"/>
    <row r="59" spans="1:12" ht="35.1" customHeight="1" thickBot="1" x14ac:dyDescent="0.3">
      <c r="A59" s="869" t="s">
        <v>354</v>
      </c>
      <c r="B59" s="870"/>
      <c r="C59" s="870"/>
      <c r="D59" s="870"/>
      <c r="E59" s="870"/>
      <c r="F59" s="870"/>
      <c r="G59" s="870"/>
      <c r="H59" s="870"/>
      <c r="I59" s="870"/>
      <c r="J59" s="870"/>
      <c r="K59" s="870"/>
      <c r="L59" s="871"/>
    </row>
    <row r="60" spans="1:12" ht="35.1" customHeight="1" x14ac:dyDescent="0.25">
      <c r="A60" s="829" t="s">
        <v>341</v>
      </c>
      <c r="B60" s="836" t="s">
        <v>261</v>
      </c>
      <c r="C60" s="840" t="s">
        <v>207</v>
      </c>
      <c r="D60" s="832" t="s">
        <v>249</v>
      </c>
      <c r="E60" s="833"/>
      <c r="F60" s="834"/>
      <c r="G60" s="832" t="s">
        <v>355</v>
      </c>
      <c r="H60" s="833"/>
      <c r="I60" s="834"/>
      <c r="J60" s="832" t="s">
        <v>251</v>
      </c>
      <c r="K60" s="833"/>
      <c r="L60" s="834"/>
    </row>
    <row r="61" spans="1:12" ht="35.1" customHeight="1" thickBot="1" x14ac:dyDescent="0.3">
      <c r="A61" s="830"/>
      <c r="B61" s="837"/>
      <c r="C61" s="841"/>
      <c r="D61" s="171" t="s">
        <v>222</v>
      </c>
      <c r="E61" s="169" t="s">
        <v>223</v>
      </c>
      <c r="F61" s="170" t="s">
        <v>342</v>
      </c>
      <c r="G61" s="171" t="s">
        <v>222</v>
      </c>
      <c r="H61" s="169" t="s">
        <v>223</v>
      </c>
      <c r="I61" s="170" t="s">
        <v>342</v>
      </c>
      <c r="J61" s="171" t="s">
        <v>222</v>
      </c>
      <c r="K61" s="169" t="s">
        <v>223</v>
      </c>
      <c r="L61" s="170" t="s">
        <v>342</v>
      </c>
    </row>
    <row r="62" spans="1:12" ht="57" x14ac:dyDescent="0.25">
      <c r="A62" s="823" t="s">
        <v>343</v>
      </c>
      <c r="B62" s="166" t="s">
        <v>344</v>
      </c>
      <c r="C62" s="838" t="s">
        <v>345</v>
      </c>
      <c r="D62" s="172">
        <v>0</v>
      </c>
      <c r="E62" s="340">
        <v>733685800</v>
      </c>
      <c r="F62" s="818">
        <v>66</v>
      </c>
      <c r="G62" s="172">
        <v>0</v>
      </c>
      <c r="H62" s="340">
        <v>1005599717</v>
      </c>
      <c r="I62" s="818">
        <v>60</v>
      </c>
      <c r="J62" s="172"/>
      <c r="K62" s="167"/>
      <c r="L62" s="168"/>
    </row>
    <row r="63" spans="1:12" ht="43.5" thickBot="1" x14ac:dyDescent="0.3">
      <c r="A63" s="824"/>
      <c r="B63" s="166" t="s">
        <v>262</v>
      </c>
      <c r="C63" s="839"/>
      <c r="D63" s="86">
        <v>15350066</v>
      </c>
      <c r="E63" s="86">
        <v>97062000</v>
      </c>
      <c r="F63" s="819"/>
      <c r="G63" s="86">
        <v>45169834.666666746</v>
      </c>
      <c r="H63" s="86">
        <v>93290000</v>
      </c>
      <c r="I63" s="819"/>
      <c r="J63" s="172"/>
      <c r="K63" s="167"/>
      <c r="L63" s="168"/>
    </row>
    <row r="64" spans="1:12" ht="57" x14ac:dyDescent="0.25">
      <c r="A64" s="842" t="s">
        <v>346</v>
      </c>
      <c r="B64" s="166" t="s">
        <v>266</v>
      </c>
      <c r="C64" s="844" t="s">
        <v>347</v>
      </c>
      <c r="D64" s="86">
        <v>2462126510</v>
      </c>
      <c r="E64" s="86">
        <v>1183112588</v>
      </c>
      <c r="F64" s="818">
        <v>7422</v>
      </c>
      <c r="G64" s="86"/>
      <c r="H64" s="86">
        <v>1181940793</v>
      </c>
      <c r="I64" s="866">
        <v>6585</v>
      </c>
      <c r="J64" s="172"/>
      <c r="K64" s="167"/>
      <c r="L64" s="168"/>
    </row>
    <row r="65" spans="1:12" ht="71.25" x14ac:dyDescent="0.25">
      <c r="A65" s="843"/>
      <c r="B65" s="166" t="s">
        <v>274</v>
      </c>
      <c r="C65" s="861"/>
      <c r="D65" s="86">
        <v>32763801</v>
      </c>
      <c r="E65" s="86">
        <v>175362000</v>
      </c>
      <c r="F65" s="822"/>
      <c r="G65" s="86">
        <v>189111300</v>
      </c>
      <c r="H65" s="86">
        <v>175362000</v>
      </c>
      <c r="I65" s="867"/>
      <c r="J65" s="172"/>
      <c r="K65" s="167"/>
      <c r="L65" s="168"/>
    </row>
    <row r="66" spans="1:12" ht="42.75" x14ac:dyDescent="0.25">
      <c r="A66" s="843"/>
      <c r="B66" s="166" t="s">
        <v>348</v>
      </c>
      <c r="C66" s="861"/>
      <c r="D66" s="86">
        <v>43105267</v>
      </c>
      <c r="E66" s="86">
        <v>57586000</v>
      </c>
      <c r="F66" s="822"/>
      <c r="G66" s="86">
        <v>24498267</v>
      </c>
      <c r="H66" s="86">
        <v>72134000</v>
      </c>
      <c r="I66" s="867"/>
      <c r="J66" s="172"/>
      <c r="K66" s="167"/>
      <c r="L66" s="168"/>
    </row>
    <row r="67" spans="1:12" ht="57" x14ac:dyDescent="0.25">
      <c r="A67" s="843"/>
      <c r="B67" s="166" t="s">
        <v>284</v>
      </c>
      <c r="C67" s="861"/>
      <c r="D67" s="86">
        <v>13760467</v>
      </c>
      <c r="E67" s="86">
        <v>68054000</v>
      </c>
      <c r="F67" s="822"/>
      <c r="G67" s="86">
        <v>48624000</v>
      </c>
      <c r="H67" s="86">
        <v>68054000</v>
      </c>
      <c r="I67" s="867"/>
      <c r="J67" s="172"/>
      <c r="K67" s="167"/>
      <c r="L67" s="168"/>
    </row>
    <row r="68" spans="1:12" ht="42.75" x14ac:dyDescent="0.25">
      <c r="A68" s="843"/>
      <c r="B68" s="166" t="s">
        <v>288</v>
      </c>
      <c r="C68" s="861"/>
      <c r="D68" s="86">
        <v>0</v>
      </c>
      <c r="E68" s="86">
        <v>60780000</v>
      </c>
      <c r="F68" s="822"/>
      <c r="G68" s="86">
        <v>55309800</v>
      </c>
      <c r="H68" s="86">
        <v>60780000</v>
      </c>
      <c r="I68" s="867"/>
      <c r="J68" s="172"/>
      <c r="K68" s="167"/>
      <c r="L68" s="168"/>
    </row>
    <row r="69" spans="1:12" ht="57.75" thickBot="1" x14ac:dyDescent="0.3">
      <c r="A69" s="824"/>
      <c r="B69" s="249" t="s">
        <v>349</v>
      </c>
      <c r="C69" s="839"/>
      <c r="D69" s="86">
        <v>127405132</v>
      </c>
      <c r="E69" s="86">
        <v>127840000</v>
      </c>
      <c r="F69" s="819"/>
      <c r="G69" s="86">
        <v>35296135</v>
      </c>
      <c r="H69" s="86">
        <v>137974533</v>
      </c>
      <c r="I69" s="868"/>
      <c r="J69" s="172"/>
      <c r="K69" s="167"/>
      <c r="L69" s="168"/>
    </row>
    <row r="70" spans="1:12" ht="42.75" x14ac:dyDescent="0.25">
      <c r="A70" s="846" t="s">
        <v>350</v>
      </c>
      <c r="B70" s="249" t="s">
        <v>295</v>
      </c>
      <c r="C70" s="844" t="s">
        <v>296</v>
      </c>
      <c r="D70" s="86">
        <v>113395295</v>
      </c>
      <c r="E70" s="86">
        <v>180352807</v>
      </c>
      <c r="F70" s="818">
        <v>20</v>
      </c>
      <c r="G70" s="86">
        <v>2014200</v>
      </c>
      <c r="H70" s="86">
        <v>176829306</v>
      </c>
      <c r="I70" s="818">
        <v>20</v>
      </c>
      <c r="J70" s="172"/>
      <c r="K70" s="167"/>
      <c r="L70" s="168"/>
    </row>
    <row r="71" spans="1:12" ht="29.25" thickBot="1" x14ac:dyDescent="0.3">
      <c r="A71" s="847"/>
      <c r="B71" s="250" t="s">
        <v>351</v>
      </c>
      <c r="C71" s="845"/>
      <c r="D71" s="86">
        <v>0</v>
      </c>
      <c r="E71" s="86">
        <v>142662000</v>
      </c>
      <c r="F71" s="819"/>
      <c r="G71" s="86">
        <v>54380403</v>
      </c>
      <c r="H71" s="86">
        <v>130354000</v>
      </c>
      <c r="I71" s="819"/>
      <c r="J71" s="173"/>
      <c r="K71" s="86"/>
      <c r="L71" s="87"/>
    </row>
  </sheetData>
  <mergeCells count="101">
    <mergeCell ref="I64:I69"/>
    <mergeCell ref="I70:I71"/>
    <mergeCell ref="F64:F69"/>
    <mergeCell ref="F70:F71"/>
    <mergeCell ref="A64:A69"/>
    <mergeCell ref="C64:C69"/>
    <mergeCell ref="A70:A71"/>
    <mergeCell ref="C70:C71"/>
    <mergeCell ref="A49:A54"/>
    <mergeCell ref="C49:C54"/>
    <mergeCell ref="A55:A56"/>
    <mergeCell ref="C55:C56"/>
    <mergeCell ref="A62:A63"/>
    <mergeCell ref="C62:C63"/>
    <mergeCell ref="A60:A61"/>
    <mergeCell ref="B60:B61"/>
    <mergeCell ref="A59:L59"/>
    <mergeCell ref="C60:C61"/>
    <mergeCell ref="D60:F60"/>
    <mergeCell ref="G60:I60"/>
    <mergeCell ref="J60:L60"/>
    <mergeCell ref="F62:F63"/>
    <mergeCell ref="I62:I63"/>
    <mergeCell ref="F49:F54"/>
    <mergeCell ref="A34:A39"/>
    <mergeCell ref="C34:C39"/>
    <mergeCell ref="A40:A41"/>
    <mergeCell ref="C40:C41"/>
    <mergeCell ref="A47:A48"/>
    <mergeCell ref="C47:C48"/>
    <mergeCell ref="A45:A46"/>
    <mergeCell ref="A44:L44"/>
    <mergeCell ref="J45:L45"/>
    <mergeCell ref="F47:F48"/>
    <mergeCell ref="I47:I48"/>
    <mergeCell ref="B45:B46"/>
    <mergeCell ref="C45:C46"/>
    <mergeCell ref="D45:F45"/>
    <mergeCell ref="G45:I45"/>
    <mergeCell ref="I40:I41"/>
    <mergeCell ref="A19:A24"/>
    <mergeCell ref="C25:C26"/>
    <mergeCell ref="A25:A26"/>
    <mergeCell ref="A32:A33"/>
    <mergeCell ref="C32:C33"/>
    <mergeCell ref="A30:A31"/>
    <mergeCell ref="A29:L29"/>
    <mergeCell ref="J30:L30"/>
    <mergeCell ref="B30:B31"/>
    <mergeCell ref="C30:C31"/>
    <mergeCell ref="D30:F30"/>
    <mergeCell ref="C19:C24"/>
    <mergeCell ref="F19:F24"/>
    <mergeCell ref="I19:I24"/>
    <mergeCell ref="F25:F26"/>
    <mergeCell ref="I25:I26"/>
    <mergeCell ref="L25:L26"/>
    <mergeCell ref="I32:I33"/>
    <mergeCell ref="G30:I30"/>
    <mergeCell ref="A17:A18"/>
    <mergeCell ref="A8:A10"/>
    <mergeCell ref="A14:L14"/>
    <mergeCell ref="A15:A16"/>
    <mergeCell ref="M8:O8"/>
    <mergeCell ref="M9:O9"/>
    <mergeCell ref="M10:O10"/>
    <mergeCell ref="D15:F15"/>
    <mergeCell ref="G15:I15"/>
    <mergeCell ref="J15:L15"/>
    <mergeCell ref="F17:F18"/>
    <mergeCell ref="I17:I18"/>
    <mergeCell ref="L17:L18"/>
    <mergeCell ref="J8:J10"/>
    <mergeCell ref="B15:B16"/>
    <mergeCell ref="C17:C18"/>
    <mergeCell ref="C15:C16"/>
    <mergeCell ref="A1:A4"/>
    <mergeCell ref="J1:L1"/>
    <mergeCell ref="J2:L2"/>
    <mergeCell ref="J3:L3"/>
    <mergeCell ref="J4:L4"/>
    <mergeCell ref="B1:I1"/>
    <mergeCell ref="B2:I2"/>
    <mergeCell ref="B3:I3"/>
    <mergeCell ref="B4:I4"/>
    <mergeCell ref="B6:I6"/>
    <mergeCell ref="K6:L6"/>
    <mergeCell ref="L55:L56"/>
    <mergeCell ref="L47:L48"/>
    <mergeCell ref="F32:F33"/>
    <mergeCell ref="L32:L33"/>
    <mergeCell ref="L40:L41"/>
    <mergeCell ref="F40:F41"/>
    <mergeCell ref="I49:I54"/>
    <mergeCell ref="I55:I56"/>
    <mergeCell ref="L49:L54"/>
    <mergeCell ref="L19:L24"/>
    <mergeCell ref="F34:F39"/>
    <mergeCell ref="I34:I39"/>
    <mergeCell ref="L34:L39"/>
    <mergeCell ref="F55:F56"/>
  </mergeCells>
  <pageMargins left="0.25" right="0.25" top="0.75" bottom="0.75" header="0.3" footer="0.3"/>
  <pageSetup scale="27" fitToHeight="0" orientation="landscape" r:id="rId1"/>
  <rowBreaks count="3" manualBreakCount="3">
    <brk id="27" max="12" man="1"/>
    <brk id="42" max="12" man="1"/>
    <brk id="57" max="12"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theme="0"/>
    <pageSetUpPr fitToPage="1"/>
  </sheetPr>
  <dimension ref="A1:AG149"/>
  <sheetViews>
    <sheetView topLeftCell="N67" zoomScale="55" zoomScaleNormal="55" zoomScaleSheetLayoutView="20" workbookViewId="0">
      <selection activeCell="AC49" sqref="AC49:AC68"/>
    </sheetView>
  </sheetViews>
  <sheetFormatPr baseColWidth="10" defaultColWidth="10.5703125" defaultRowHeight="14.25" x14ac:dyDescent="0.25"/>
  <cols>
    <col min="1" max="1" width="25.5703125" style="136" customWidth="1"/>
    <col min="2" max="2" width="29.5703125" style="136" customWidth="1"/>
    <col min="3" max="3" width="21.5703125" style="136" customWidth="1"/>
    <col min="4" max="4" width="30.5703125" style="136" customWidth="1"/>
    <col min="5" max="5" width="20.5703125" style="136" bestFit="1" customWidth="1"/>
    <col min="6" max="6" width="21.5703125" style="136" customWidth="1"/>
    <col min="7" max="7" width="20.5703125" style="136" bestFit="1" customWidth="1"/>
    <col min="8" max="8" width="21.5703125" style="136" customWidth="1"/>
    <col min="9" max="9" width="20.5703125" style="136" bestFit="1" customWidth="1"/>
    <col min="10" max="10" width="22.42578125" style="136" customWidth="1"/>
    <col min="11" max="11" width="20.5703125" style="136" bestFit="1" customWidth="1"/>
    <col min="12" max="12" width="23" style="136" customWidth="1"/>
    <col min="13" max="13" width="20.5703125" style="136" bestFit="1" customWidth="1"/>
    <col min="14" max="14" width="22.42578125" style="136" customWidth="1"/>
    <col min="15" max="15" width="20.5703125" style="136" bestFit="1" customWidth="1"/>
    <col min="16" max="16" width="35.42578125" style="136" customWidth="1"/>
    <col min="17" max="17" width="28.140625" style="136" customWidth="1"/>
    <col min="18" max="18" width="17.42578125" style="136" bestFit="1" customWidth="1"/>
    <col min="19" max="19" width="27.42578125" style="136" customWidth="1"/>
    <col min="20" max="20" width="27.5703125" style="136" customWidth="1"/>
    <col min="21" max="21" width="20.5703125" style="136" bestFit="1" customWidth="1"/>
    <col min="22" max="22" width="19.5703125" style="136" bestFit="1" customWidth="1"/>
    <col min="23" max="23" width="26.5703125" style="136" customWidth="1"/>
    <col min="24" max="24" width="17.42578125" style="136" bestFit="1" customWidth="1"/>
    <col min="25" max="25" width="20.5703125" style="136" bestFit="1" customWidth="1"/>
    <col min="26" max="26" width="26.85546875" style="136" customWidth="1"/>
    <col min="27" max="27" width="17.42578125" style="136" customWidth="1"/>
    <col min="28" max="28" width="35.140625" style="136" customWidth="1"/>
    <col min="29" max="29" width="27.28515625" style="136" customWidth="1"/>
    <col min="30" max="30" width="17" style="136" customWidth="1"/>
    <col min="31" max="31" width="19.5703125" style="136" bestFit="1" customWidth="1"/>
    <col min="32" max="32" width="22" style="136" customWidth="1"/>
    <col min="33" max="36" width="20.42578125" style="136" bestFit="1" customWidth="1"/>
    <col min="37" max="16384" width="10.5703125" style="136"/>
  </cols>
  <sheetData>
    <row r="1" spans="1:33" s="66" customFormat="1" ht="20.25" customHeight="1" x14ac:dyDescent="0.25">
      <c r="A1" s="786"/>
      <c r="B1" s="894" t="s">
        <v>848</v>
      </c>
      <c r="C1" s="895"/>
      <c r="D1" s="895"/>
      <c r="E1" s="895"/>
      <c r="F1" s="895"/>
      <c r="G1" s="895"/>
      <c r="H1" s="895"/>
      <c r="I1" s="895"/>
      <c r="J1" s="895"/>
      <c r="K1" s="895"/>
      <c r="L1" s="895"/>
      <c r="M1" s="895"/>
      <c r="N1" s="895"/>
      <c r="O1" s="895"/>
      <c r="P1" s="895"/>
      <c r="Q1" s="895"/>
      <c r="R1" s="895"/>
      <c r="S1" s="895"/>
      <c r="T1" s="895"/>
      <c r="U1" s="895"/>
      <c r="V1" s="895"/>
      <c r="W1" s="895"/>
      <c r="X1" s="895"/>
      <c r="Y1" s="895"/>
      <c r="Z1" s="895"/>
      <c r="AA1" s="895"/>
      <c r="AB1" s="895"/>
      <c r="AC1" s="895"/>
      <c r="AD1" s="895"/>
      <c r="AE1" s="895"/>
      <c r="AF1" s="896"/>
      <c r="AG1" s="136"/>
    </row>
    <row r="2" spans="1:33" s="66" customFormat="1" ht="18.75" customHeight="1" x14ac:dyDescent="0.25">
      <c r="A2" s="787"/>
      <c r="B2" s="897"/>
      <c r="C2" s="898"/>
      <c r="D2" s="898"/>
      <c r="E2" s="898"/>
      <c r="F2" s="898"/>
      <c r="G2" s="898"/>
      <c r="H2" s="898"/>
      <c r="I2" s="898"/>
      <c r="J2" s="898"/>
      <c r="K2" s="898"/>
      <c r="L2" s="898"/>
      <c r="M2" s="898"/>
      <c r="N2" s="898"/>
      <c r="O2" s="898"/>
      <c r="P2" s="898"/>
      <c r="Q2" s="898"/>
      <c r="R2" s="898"/>
      <c r="S2" s="898"/>
      <c r="T2" s="898"/>
      <c r="U2" s="898"/>
      <c r="V2" s="898"/>
      <c r="W2" s="898"/>
      <c r="X2" s="898"/>
      <c r="Y2" s="898"/>
      <c r="Z2" s="898"/>
      <c r="AA2" s="898"/>
      <c r="AB2" s="898"/>
      <c r="AC2" s="898"/>
      <c r="AD2" s="898"/>
      <c r="AE2" s="898"/>
      <c r="AF2" s="899"/>
      <c r="AG2" s="136"/>
    </row>
    <row r="3" spans="1:33" s="66" customFormat="1" ht="14.25" customHeight="1" x14ac:dyDescent="0.25">
      <c r="A3" s="787"/>
      <c r="B3" s="897"/>
      <c r="C3" s="898"/>
      <c r="D3" s="898"/>
      <c r="E3" s="898"/>
      <c r="F3" s="898"/>
      <c r="G3" s="898"/>
      <c r="H3" s="898"/>
      <c r="I3" s="898"/>
      <c r="J3" s="898"/>
      <c r="K3" s="898"/>
      <c r="L3" s="898"/>
      <c r="M3" s="898"/>
      <c r="N3" s="898"/>
      <c r="O3" s="898"/>
      <c r="P3" s="898"/>
      <c r="Q3" s="898"/>
      <c r="R3" s="898"/>
      <c r="S3" s="898"/>
      <c r="T3" s="898"/>
      <c r="U3" s="898"/>
      <c r="V3" s="898"/>
      <c r="W3" s="898"/>
      <c r="X3" s="898"/>
      <c r="Y3" s="898"/>
      <c r="Z3" s="898"/>
      <c r="AA3" s="898"/>
      <c r="AB3" s="898"/>
      <c r="AC3" s="898"/>
      <c r="AD3" s="898"/>
      <c r="AE3" s="898"/>
      <c r="AF3" s="899"/>
      <c r="AG3" s="136"/>
    </row>
    <row r="4" spans="1:33" s="66" customFormat="1" ht="33" customHeight="1" thickBot="1" x14ac:dyDescent="0.3">
      <c r="A4" s="788"/>
      <c r="B4" s="900"/>
      <c r="C4" s="901"/>
      <c r="D4" s="901"/>
      <c r="E4" s="901"/>
      <c r="F4" s="901"/>
      <c r="G4" s="901"/>
      <c r="H4" s="901"/>
      <c r="I4" s="901"/>
      <c r="J4" s="901"/>
      <c r="K4" s="901"/>
      <c r="L4" s="901"/>
      <c r="M4" s="901"/>
      <c r="N4" s="901"/>
      <c r="O4" s="901"/>
      <c r="P4" s="901"/>
      <c r="Q4" s="901"/>
      <c r="R4" s="901"/>
      <c r="S4" s="901"/>
      <c r="T4" s="901"/>
      <c r="U4" s="901"/>
      <c r="V4" s="901"/>
      <c r="W4" s="901"/>
      <c r="X4" s="901"/>
      <c r="Y4" s="901"/>
      <c r="Z4" s="901"/>
      <c r="AA4" s="901"/>
      <c r="AB4" s="901"/>
      <c r="AC4" s="901"/>
      <c r="AD4" s="901"/>
      <c r="AE4" s="901"/>
      <c r="AF4" s="902"/>
      <c r="AG4" s="136"/>
    </row>
    <row r="5" spans="1:33" s="66" customFormat="1" ht="15" x14ac:dyDescent="0.25">
      <c r="B5" s="153"/>
      <c r="C5" s="153"/>
      <c r="D5" s="153"/>
      <c r="E5" s="153"/>
      <c r="F5" s="153"/>
      <c r="G5" s="153"/>
      <c r="H5" s="153"/>
      <c r="I5" s="153"/>
      <c r="J5" s="153"/>
      <c r="K5" s="152"/>
      <c r="L5" s="152"/>
      <c r="M5" s="152"/>
      <c r="N5" s="152"/>
      <c r="O5" s="152"/>
      <c r="P5" s="136"/>
      <c r="Q5" s="136"/>
      <c r="R5" s="136"/>
      <c r="S5" s="136"/>
      <c r="T5" s="136"/>
      <c r="U5" s="136"/>
      <c r="V5" s="136"/>
      <c r="W5" s="136"/>
      <c r="X5" s="136"/>
      <c r="Y5" s="136"/>
      <c r="Z5" s="136"/>
      <c r="AA5" s="136"/>
      <c r="AB5" s="136"/>
      <c r="AC5" s="136"/>
      <c r="AD5" s="136"/>
      <c r="AE5" s="136"/>
      <c r="AF5" s="136"/>
      <c r="AG5" s="136"/>
    </row>
    <row r="6" spans="1:33" s="66" customFormat="1" ht="9" customHeight="1" x14ac:dyDescent="0.25">
      <c r="A6" s="70"/>
      <c r="B6" s="153"/>
      <c r="C6" s="153"/>
      <c r="D6" s="153"/>
      <c r="E6" s="153"/>
      <c r="F6" s="153"/>
      <c r="G6" s="153"/>
      <c r="H6" s="153"/>
      <c r="I6" s="153"/>
      <c r="J6" s="153"/>
      <c r="K6" s="153"/>
      <c r="L6" s="153"/>
      <c r="M6" s="153"/>
      <c r="N6" s="153"/>
      <c r="O6" s="153"/>
      <c r="P6" s="67"/>
      <c r="Q6" s="67"/>
      <c r="R6" s="68"/>
      <c r="S6" s="68"/>
      <c r="T6" s="67"/>
      <c r="U6" s="67"/>
      <c r="V6" s="67"/>
      <c r="W6" s="136"/>
      <c r="X6" s="69"/>
      <c r="Y6" s="69"/>
      <c r="Z6" s="69"/>
      <c r="AA6" s="136"/>
      <c r="AB6" s="136"/>
      <c r="AC6" s="136"/>
      <c r="AD6" s="136"/>
      <c r="AE6" s="136"/>
      <c r="AF6" s="136"/>
      <c r="AG6" s="136"/>
    </row>
    <row r="7" spans="1:33" s="66" customFormat="1" ht="15" customHeight="1" thickBot="1" x14ac:dyDescent="0.3">
      <c r="A7" s="71"/>
      <c r="B7" s="153"/>
      <c r="C7" s="153"/>
      <c r="D7" s="153"/>
      <c r="E7" s="153"/>
      <c r="F7" s="153"/>
      <c r="G7" s="153"/>
      <c r="H7" s="153"/>
      <c r="I7" s="153"/>
      <c r="J7" s="153"/>
      <c r="K7" s="153"/>
      <c r="L7" s="153"/>
      <c r="M7" s="153"/>
      <c r="N7" s="153"/>
      <c r="O7" s="153"/>
      <c r="P7" s="67"/>
      <c r="Q7" s="67"/>
      <c r="R7" s="68"/>
      <c r="S7" s="68"/>
      <c r="T7" s="67"/>
      <c r="U7" s="67"/>
      <c r="V7" s="67"/>
      <c r="W7" s="136"/>
      <c r="X7" s="69"/>
      <c r="Y7" s="69"/>
      <c r="Z7" s="182"/>
      <c r="AA7" s="136"/>
      <c r="AB7" s="136"/>
      <c r="AC7" s="136"/>
      <c r="AD7" s="136"/>
      <c r="AE7" s="136"/>
      <c r="AF7" s="136"/>
      <c r="AG7" s="136"/>
    </row>
    <row r="8" spans="1:33" s="66" customFormat="1" ht="15" customHeight="1" thickBot="1" x14ac:dyDescent="0.3">
      <c r="A8" s="773" t="s">
        <v>306</v>
      </c>
      <c r="B8" s="876" t="s">
        <v>307</v>
      </c>
      <c r="C8" s="877"/>
      <c r="D8" s="877"/>
      <c r="E8" s="877"/>
      <c r="F8" s="877"/>
      <c r="G8" s="877"/>
      <c r="H8" s="877"/>
      <c r="I8" s="877"/>
      <c r="J8" s="877"/>
      <c r="K8" s="877"/>
      <c r="L8" s="877"/>
      <c r="M8" s="877"/>
      <c r="N8" s="877"/>
      <c r="O8" s="877"/>
      <c r="P8" s="877"/>
      <c r="Q8" s="877"/>
      <c r="R8" s="877"/>
      <c r="S8" s="877"/>
      <c r="T8" s="877"/>
      <c r="U8" s="877"/>
      <c r="V8" s="877"/>
      <c r="W8" s="877"/>
      <c r="X8" s="877"/>
      <c r="Y8" s="877"/>
      <c r="Z8" s="878"/>
      <c r="AA8" s="635" t="s">
        <v>844</v>
      </c>
      <c r="AB8" s="885">
        <v>2024110010298</v>
      </c>
      <c r="AC8" s="891" t="s">
        <v>121</v>
      </c>
      <c r="AD8" s="892"/>
      <c r="AE8" s="605" t="s">
        <v>838</v>
      </c>
      <c r="AF8" s="607"/>
      <c r="AG8" s="136"/>
    </row>
    <row r="9" spans="1:33" s="66" customFormat="1" ht="15" customHeight="1" thickBot="1" x14ac:dyDescent="0.3">
      <c r="A9" s="774"/>
      <c r="B9" s="879"/>
      <c r="C9" s="880"/>
      <c r="D9" s="880"/>
      <c r="E9" s="880"/>
      <c r="F9" s="880"/>
      <c r="G9" s="880"/>
      <c r="H9" s="880"/>
      <c r="I9" s="880"/>
      <c r="J9" s="880"/>
      <c r="K9" s="880"/>
      <c r="L9" s="880"/>
      <c r="M9" s="880"/>
      <c r="N9" s="880"/>
      <c r="O9" s="880"/>
      <c r="P9" s="880"/>
      <c r="Q9" s="880"/>
      <c r="R9" s="880"/>
      <c r="S9" s="880"/>
      <c r="T9" s="880"/>
      <c r="U9" s="880"/>
      <c r="V9" s="880"/>
      <c r="W9" s="880"/>
      <c r="X9" s="880"/>
      <c r="Y9" s="880"/>
      <c r="Z9" s="881"/>
      <c r="AA9" s="636"/>
      <c r="AB9" s="886"/>
      <c r="AC9" s="891" t="s">
        <v>122</v>
      </c>
      <c r="AD9" s="892"/>
      <c r="AE9" s="605" t="s">
        <v>839</v>
      </c>
      <c r="AF9" s="607"/>
      <c r="AG9" s="136"/>
    </row>
    <row r="10" spans="1:33" s="66" customFormat="1" ht="15" customHeight="1" thickBot="1" x14ac:dyDescent="0.3">
      <c r="A10" s="774"/>
      <c r="B10" s="879"/>
      <c r="C10" s="880"/>
      <c r="D10" s="880"/>
      <c r="E10" s="880"/>
      <c r="F10" s="880"/>
      <c r="G10" s="880"/>
      <c r="H10" s="880"/>
      <c r="I10" s="880"/>
      <c r="J10" s="880"/>
      <c r="K10" s="880"/>
      <c r="L10" s="880"/>
      <c r="M10" s="880"/>
      <c r="N10" s="880"/>
      <c r="O10" s="880"/>
      <c r="P10" s="880"/>
      <c r="Q10" s="880"/>
      <c r="R10" s="880"/>
      <c r="S10" s="880"/>
      <c r="T10" s="880"/>
      <c r="U10" s="880"/>
      <c r="V10" s="880"/>
      <c r="W10" s="880"/>
      <c r="X10" s="880"/>
      <c r="Y10" s="880"/>
      <c r="Z10" s="881"/>
      <c r="AA10" s="636"/>
      <c r="AB10" s="886"/>
      <c r="AC10" s="891" t="s">
        <v>304</v>
      </c>
      <c r="AD10" s="892"/>
      <c r="AE10" s="888" t="s">
        <v>840</v>
      </c>
      <c r="AF10" s="889"/>
      <c r="AG10" s="136"/>
    </row>
    <row r="11" spans="1:33" s="66" customFormat="1" ht="15" customHeight="1" thickBot="1" x14ac:dyDescent="0.3">
      <c r="A11" s="775"/>
      <c r="B11" s="882"/>
      <c r="C11" s="883"/>
      <c r="D11" s="883"/>
      <c r="E11" s="883"/>
      <c r="F11" s="883"/>
      <c r="G11" s="883"/>
      <c r="H11" s="883"/>
      <c r="I11" s="883"/>
      <c r="J11" s="883"/>
      <c r="K11" s="883"/>
      <c r="L11" s="883"/>
      <c r="M11" s="883"/>
      <c r="N11" s="883"/>
      <c r="O11" s="883"/>
      <c r="P11" s="883"/>
      <c r="Q11" s="883"/>
      <c r="R11" s="883"/>
      <c r="S11" s="883"/>
      <c r="T11" s="883"/>
      <c r="U11" s="883"/>
      <c r="V11" s="883"/>
      <c r="W11" s="883"/>
      <c r="X11" s="883"/>
      <c r="Y11" s="883"/>
      <c r="Z11" s="884"/>
      <c r="AA11" s="637"/>
      <c r="AB11" s="887"/>
      <c r="AC11" s="891" t="s">
        <v>186</v>
      </c>
      <c r="AD11" s="892"/>
      <c r="AE11" s="605" t="s">
        <v>845</v>
      </c>
      <c r="AF11" s="607"/>
      <c r="AG11" s="136"/>
    </row>
    <row r="12" spans="1:33" s="66" customFormat="1" ht="9" customHeight="1" x14ac:dyDescent="0.25">
      <c r="A12" s="76"/>
      <c r="B12" s="183"/>
      <c r="C12" s="183"/>
      <c r="D12" s="183"/>
      <c r="E12" s="183"/>
      <c r="F12" s="183"/>
      <c r="G12" s="183"/>
      <c r="H12" s="183"/>
      <c r="I12" s="183"/>
      <c r="J12" s="183"/>
      <c r="K12" s="183"/>
      <c r="L12" s="183"/>
      <c r="M12" s="183"/>
      <c r="N12" s="183"/>
      <c r="O12" s="183"/>
      <c r="P12" s="183"/>
      <c r="Q12" s="183"/>
      <c r="R12" s="183"/>
      <c r="S12" s="183"/>
      <c r="T12" s="183"/>
      <c r="U12" s="183"/>
      <c r="V12" s="183"/>
      <c r="W12" s="183"/>
      <c r="X12" s="183"/>
      <c r="Y12" s="183"/>
      <c r="Z12" s="396"/>
      <c r="AA12" s="874"/>
      <c r="AB12" s="874"/>
      <c r="AC12" s="631"/>
      <c r="AD12" s="631"/>
      <c r="AE12" s="875"/>
      <c r="AF12" s="875"/>
      <c r="AG12" s="136"/>
    </row>
    <row r="13" spans="1:33" s="90" customFormat="1" ht="16.5" customHeight="1" thickBot="1" x14ac:dyDescent="0.25">
      <c r="C13" s="155"/>
      <c r="D13" s="155"/>
      <c r="E13" s="155"/>
      <c r="F13" s="155"/>
      <c r="G13" s="155"/>
      <c r="H13" s="155"/>
      <c r="I13" s="155"/>
      <c r="J13" s="155"/>
      <c r="K13" s="154"/>
      <c r="L13" s="154"/>
      <c r="M13" s="154"/>
      <c r="N13" s="154"/>
      <c r="O13" s="154"/>
      <c r="P13" s="174"/>
      <c r="Q13" s="174"/>
      <c r="R13" s="174"/>
      <c r="S13" s="174"/>
      <c r="T13" s="174"/>
      <c r="U13" s="174"/>
      <c r="V13" s="174"/>
      <c r="W13" s="174"/>
      <c r="X13" s="174"/>
      <c r="Y13" s="174"/>
      <c r="Z13" s="174"/>
      <c r="AA13" s="874"/>
      <c r="AB13" s="874"/>
      <c r="AC13" s="631"/>
      <c r="AD13" s="631"/>
      <c r="AE13" s="875"/>
      <c r="AF13" s="875"/>
      <c r="AG13" s="174"/>
    </row>
    <row r="14" spans="1:33" s="138" customFormat="1" ht="21.75" customHeight="1" thickBot="1" x14ac:dyDescent="0.3">
      <c r="A14" s="626" t="s">
        <v>187</v>
      </c>
      <c r="B14" s="211" t="s">
        <v>188</v>
      </c>
      <c r="C14" s="184"/>
      <c r="D14" s="211" t="s">
        <v>189</v>
      </c>
      <c r="E14" s="184"/>
      <c r="F14" s="211" t="s">
        <v>190</v>
      </c>
      <c r="G14" s="184"/>
      <c r="H14" s="211" t="s">
        <v>191</v>
      </c>
      <c r="I14" s="186"/>
      <c r="J14" s="156"/>
      <c r="K14" s="625" t="s">
        <v>192</v>
      </c>
      <c r="L14" s="625"/>
      <c r="M14" s="893" t="s">
        <v>193</v>
      </c>
      <c r="N14" s="893"/>
      <c r="O14" s="893"/>
      <c r="P14" s="297"/>
      <c r="Q14" s="224"/>
      <c r="R14" s="175"/>
      <c r="S14" s="175"/>
      <c r="T14" s="175"/>
      <c r="U14" s="175"/>
      <c r="V14" s="175"/>
      <c r="W14" s="175"/>
      <c r="X14" s="175"/>
      <c r="Y14" s="175"/>
      <c r="Z14" s="397"/>
      <c r="AA14" s="874"/>
      <c r="AB14" s="874"/>
      <c r="AC14" s="631"/>
      <c r="AD14" s="631"/>
      <c r="AE14" s="890"/>
      <c r="AF14" s="890"/>
      <c r="AG14" s="175"/>
    </row>
    <row r="15" spans="1:33" s="138" customFormat="1" ht="21.75" customHeight="1" thickBot="1" x14ac:dyDescent="0.3">
      <c r="A15" s="626"/>
      <c r="B15" s="212" t="s">
        <v>195</v>
      </c>
      <c r="C15" s="187"/>
      <c r="D15" s="211" t="s">
        <v>196</v>
      </c>
      <c r="E15" s="187"/>
      <c r="F15" s="211" t="s">
        <v>197</v>
      </c>
      <c r="G15" s="145"/>
      <c r="H15" s="211" t="s">
        <v>198</v>
      </c>
      <c r="I15" s="186"/>
      <c r="J15" s="156"/>
      <c r="K15" s="625"/>
      <c r="L15" s="625"/>
      <c r="M15" s="893" t="s">
        <v>199</v>
      </c>
      <c r="N15" s="893"/>
      <c r="O15" s="893"/>
      <c r="P15" s="297"/>
      <c r="Q15" s="224"/>
      <c r="R15" s="175"/>
      <c r="S15" s="175"/>
      <c r="T15" s="175"/>
      <c r="U15" s="175"/>
      <c r="V15" s="175"/>
      <c r="W15" s="175"/>
      <c r="X15" s="175"/>
      <c r="Y15" s="175"/>
      <c r="Z15" s="397"/>
      <c r="AA15" s="874"/>
      <c r="AB15" s="874"/>
      <c r="AC15" s="631"/>
      <c r="AD15" s="631"/>
      <c r="AE15" s="875"/>
      <c r="AF15" s="875"/>
      <c r="AG15" s="175"/>
    </row>
    <row r="16" spans="1:33" s="138" customFormat="1" ht="21.75" customHeight="1" thickBot="1" x14ac:dyDescent="0.3">
      <c r="A16" s="626"/>
      <c r="B16" s="211" t="s">
        <v>200</v>
      </c>
      <c r="C16" s="184"/>
      <c r="D16" s="211" t="s">
        <v>201</v>
      </c>
      <c r="E16" s="187"/>
      <c r="F16" s="211" t="s">
        <v>202</v>
      </c>
      <c r="G16" s="187" t="s">
        <v>194</v>
      </c>
      <c r="H16" s="211" t="s">
        <v>203</v>
      </c>
      <c r="I16" s="186"/>
      <c r="K16" s="625"/>
      <c r="L16" s="625"/>
      <c r="M16" s="893" t="s">
        <v>204</v>
      </c>
      <c r="N16" s="893"/>
      <c r="O16" s="893"/>
      <c r="P16" s="297" t="s">
        <v>194</v>
      </c>
      <c r="Q16" s="224"/>
      <c r="R16" s="175"/>
      <c r="S16" s="175"/>
      <c r="T16" s="175"/>
      <c r="U16" s="175"/>
      <c r="V16" s="175"/>
      <c r="W16" s="175"/>
      <c r="X16" s="175"/>
      <c r="Y16" s="175"/>
      <c r="Z16" s="397"/>
      <c r="AA16" s="397"/>
      <c r="AB16" s="397"/>
      <c r="AC16" s="397"/>
      <c r="AD16" s="397"/>
      <c r="AE16" s="397"/>
      <c r="AF16" s="397"/>
      <c r="AG16" s="175"/>
    </row>
    <row r="17" spans="1:33" s="138" customFormat="1" ht="21.75" customHeight="1" x14ac:dyDescent="0.25">
      <c r="A17" s="66"/>
      <c r="B17" s="66"/>
      <c r="C17" s="66"/>
      <c r="D17" s="66"/>
      <c r="E17" s="66"/>
      <c r="F17" s="66"/>
      <c r="G17" s="156"/>
      <c r="H17" s="156"/>
      <c r="I17" s="156"/>
      <c r="J17" s="156"/>
      <c r="K17" s="157"/>
      <c r="L17" s="157"/>
      <c r="M17" s="155"/>
      <c r="N17" s="155"/>
      <c r="O17" s="155"/>
      <c r="P17" s="175"/>
      <c r="Q17" s="175"/>
      <c r="R17" s="175"/>
      <c r="S17" s="175"/>
      <c r="T17" s="175"/>
      <c r="U17" s="175"/>
      <c r="V17" s="175"/>
      <c r="W17" s="175"/>
      <c r="X17" s="175"/>
      <c r="Y17" s="175"/>
      <c r="Z17" s="397"/>
      <c r="AA17" s="397"/>
      <c r="AB17" s="397"/>
      <c r="AC17" s="397"/>
      <c r="AD17" s="397"/>
      <c r="AE17" s="397"/>
      <c r="AF17" s="397"/>
      <c r="AG17" s="175"/>
    </row>
    <row r="18" spans="1:33" s="90" customFormat="1" ht="17.25" customHeight="1" thickBot="1" x14ac:dyDescent="0.25">
      <c r="E18" s="156"/>
      <c r="G18" s="156"/>
      <c r="H18" s="156"/>
      <c r="I18" s="156"/>
      <c r="J18" s="156"/>
      <c r="K18" s="154"/>
      <c r="L18" s="154"/>
      <c r="M18" s="154"/>
      <c r="N18" s="154"/>
      <c r="O18" s="154"/>
      <c r="AG18" s="175"/>
    </row>
    <row r="19" spans="1:33" s="66" customFormat="1" ht="48" customHeight="1" thickBot="1" x14ac:dyDescent="0.3">
      <c r="A19" s="593" t="s">
        <v>356</v>
      </c>
      <c r="B19" s="594"/>
      <c r="C19" s="594"/>
      <c r="D19" s="594"/>
      <c r="E19" s="594"/>
      <c r="F19" s="594"/>
      <c r="G19" s="594"/>
      <c r="H19" s="594"/>
      <c r="I19" s="594"/>
      <c r="J19" s="594"/>
      <c r="K19" s="594"/>
      <c r="L19" s="594"/>
      <c r="M19" s="594"/>
      <c r="N19" s="594"/>
      <c r="O19" s="594"/>
      <c r="P19" s="594"/>
      <c r="Q19" s="594"/>
      <c r="R19" s="594"/>
      <c r="S19" s="594"/>
      <c r="T19" s="594"/>
      <c r="U19" s="594"/>
      <c r="V19" s="594"/>
      <c r="W19" s="594"/>
      <c r="X19" s="594"/>
      <c r="Y19" s="594"/>
      <c r="Z19" s="594"/>
      <c r="AA19" s="594"/>
      <c r="AB19" s="594"/>
      <c r="AC19" s="594"/>
      <c r="AD19" s="594"/>
      <c r="AE19" s="594"/>
      <c r="AF19" s="595"/>
      <c r="AG19" s="175"/>
    </row>
    <row r="20" spans="1:33" s="66" customFormat="1" ht="50.25" customHeight="1" thickBot="1" x14ac:dyDescent="0.3">
      <c r="A20" s="578" t="s">
        <v>357</v>
      </c>
      <c r="B20" s="579"/>
      <c r="C20" s="872" t="s">
        <v>301</v>
      </c>
      <c r="D20" s="872"/>
      <c r="E20" s="872"/>
      <c r="F20" s="872"/>
      <c r="G20" s="872"/>
      <c r="H20" s="872"/>
      <c r="I20" s="872"/>
      <c r="J20" s="872"/>
      <c r="K20" s="872"/>
      <c r="L20" s="872"/>
      <c r="M20" s="872"/>
      <c r="N20" s="872"/>
      <c r="O20" s="872"/>
      <c r="P20" s="872"/>
      <c r="Q20" s="872"/>
      <c r="R20" s="872"/>
      <c r="S20" s="872"/>
      <c r="T20" s="872"/>
      <c r="U20" s="872"/>
      <c r="V20" s="872"/>
      <c r="W20" s="872"/>
      <c r="X20" s="872"/>
      <c r="Y20" s="872"/>
      <c r="Z20" s="872"/>
      <c r="AA20" s="872"/>
      <c r="AB20" s="872"/>
      <c r="AC20" s="872"/>
      <c r="AD20" s="872"/>
      <c r="AE20" s="872"/>
      <c r="AF20" s="873"/>
      <c r="AG20" s="175"/>
    </row>
    <row r="21" spans="1:33" s="94" customFormat="1" ht="21.75" customHeight="1" thickBot="1" x14ac:dyDescent="0.3">
      <c r="A21" s="591" t="s">
        <v>358</v>
      </c>
      <c r="B21" s="914" t="s">
        <v>359</v>
      </c>
      <c r="C21" s="781" t="s">
        <v>99</v>
      </c>
      <c r="D21" s="915"/>
      <c r="E21" s="915"/>
      <c r="F21" s="915"/>
      <c r="G21" s="915"/>
      <c r="H21" s="915"/>
      <c r="I21" s="915"/>
      <c r="J21" s="915"/>
      <c r="K21" s="915"/>
      <c r="L21" s="915"/>
      <c r="M21" s="915"/>
      <c r="N21" s="782"/>
      <c r="O21" s="903" t="s">
        <v>236</v>
      </c>
      <c r="P21" s="904"/>
      <c r="Q21" s="904"/>
      <c r="R21" s="904"/>
      <c r="S21" s="904"/>
      <c r="T21" s="904"/>
      <c r="U21" s="904"/>
      <c r="V21" s="904"/>
      <c r="W21" s="904"/>
      <c r="X21" s="904"/>
      <c r="Y21" s="904"/>
      <c r="Z21" s="904"/>
      <c r="AA21" s="904"/>
      <c r="AB21" s="904"/>
      <c r="AC21" s="904"/>
      <c r="AD21" s="904"/>
      <c r="AE21" s="904"/>
      <c r="AF21" s="905"/>
      <c r="AG21" s="175"/>
    </row>
    <row r="22" spans="1:33" s="94" customFormat="1" ht="21.75" customHeight="1" x14ac:dyDescent="0.25">
      <c r="A22" s="911"/>
      <c r="B22" s="914"/>
      <c r="C22" s="909" t="s">
        <v>234</v>
      </c>
      <c r="D22" s="910"/>
      <c r="E22" s="909" t="s">
        <v>241</v>
      </c>
      <c r="F22" s="910"/>
      <c r="G22" s="909" t="s">
        <v>242</v>
      </c>
      <c r="H22" s="910"/>
      <c r="I22" s="909" t="s">
        <v>243</v>
      </c>
      <c r="J22" s="910"/>
      <c r="K22" s="909" t="s">
        <v>244</v>
      </c>
      <c r="L22" s="910"/>
      <c r="M22" s="909" t="s">
        <v>245</v>
      </c>
      <c r="N22" s="910"/>
      <c r="O22" s="903" t="s">
        <v>234</v>
      </c>
      <c r="P22" s="904"/>
      <c r="Q22" s="905"/>
      <c r="R22" s="906" t="s">
        <v>241</v>
      </c>
      <c r="S22" s="907"/>
      <c r="T22" s="908"/>
      <c r="U22" s="906" t="s">
        <v>242</v>
      </c>
      <c r="V22" s="907"/>
      <c r="W22" s="908"/>
      <c r="X22" s="906" t="s">
        <v>243</v>
      </c>
      <c r="Y22" s="907"/>
      <c r="Z22" s="908"/>
      <c r="AA22" s="906" t="s">
        <v>244</v>
      </c>
      <c r="AB22" s="907"/>
      <c r="AC22" s="908"/>
      <c r="AD22" s="906" t="s">
        <v>245</v>
      </c>
      <c r="AE22" s="907"/>
      <c r="AF22" s="908"/>
      <c r="AG22" s="175"/>
    </row>
    <row r="23" spans="1:33" s="94" customFormat="1" ht="28.5" customHeight="1" thickBot="1" x14ac:dyDescent="0.3">
      <c r="A23" s="911"/>
      <c r="B23" s="591"/>
      <c r="C23" s="180" t="s">
        <v>100</v>
      </c>
      <c r="D23" s="298" t="s">
        <v>360</v>
      </c>
      <c r="E23" s="180" t="s">
        <v>100</v>
      </c>
      <c r="F23" s="298" t="s">
        <v>360</v>
      </c>
      <c r="G23" s="180" t="s">
        <v>100</v>
      </c>
      <c r="H23" s="298" t="s">
        <v>360</v>
      </c>
      <c r="I23" s="180" t="s">
        <v>100</v>
      </c>
      <c r="J23" s="298" t="s">
        <v>360</v>
      </c>
      <c r="K23" s="180" t="s">
        <v>100</v>
      </c>
      <c r="L23" s="298" t="s">
        <v>360</v>
      </c>
      <c r="M23" s="180" t="s">
        <v>100</v>
      </c>
      <c r="N23" s="298" t="s">
        <v>360</v>
      </c>
      <c r="O23" s="181" t="s">
        <v>100</v>
      </c>
      <c r="P23" s="181" t="s">
        <v>361</v>
      </c>
      <c r="Q23" s="181" t="s">
        <v>223</v>
      </c>
      <c r="R23" s="181" t="s">
        <v>100</v>
      </c>
      <c r="S23" s="181" t="s">
        <v>361</v>
      </c>
      <c r="T23" s="181" t="s">
        <v>223</v>
      </c>
      <c r="U23" s="181" t="s">
        <v>100</v>
      </c>
      <c r="V23" s="181" t="s">
        <v>361</v>
      </c>
      <c r="W23" s="181" t="s">
        <v>223</v>
      </c>
      <c r="X23" s="181" t="s">
        <v>100</v>
      </c>
      <c r="Y23" s="181" t="s">
        <v>361</v>
      </c>
      <c r="Z23" s="181" t="s">
        <v>223</v>
      </c>
      <c r="AA23" s="181" t="s">
        <v>100</v>
      </c>
      <c r="AB23" s="181" t="s">
        <v>361</v>
      </c>
      <c r="AC23" s="181" t="s">
        <v>223</v>
      </c>
      <c r="AD23" s="181" t="s">
        <v>100</v>
      </c>
      <c r="AE23" s="181" t="s">
        <v>361</v>
      </c>
      <c r="AF23" s="181" t="s">
        <v>223</v>
      </c>
      <c r="AG23" s="175"/>
    </row>
    <row r="24" spans="1:33" s="94" customFormat="1" ht="15.75" customHeight="1" x14ac:dyDescent="0.25">
      <c r="A24" s="912"/>
      <c r="B24" s="310" t="s">
        <v>362</v>
      </c>
      <c r="C24" s="326">
        <v>0</v>
      </c>
      <c r="D24" s="322">
        <v>65177000</v>
      </c>
      <c r="E24" s="314">
        <v>1</v>
      </c>
      <c r="F24" s="322"/>
      <c r="G24" s="306">
        <v>1</v>
      </c>
      <c r="H24" s="322"/>
      <c r="I24" s="306">
        <v>1</v>
      </c>
      <c r="J24" s="322"/>
      <c r="K24" s="306">
        <v>1</v>
      </c>
      <c r="L24" s="322"/>
      <c r="M24" s="319">
        <v>1</v>
      </c>
      <c r="N24" s="322"/>
      <c r="O24" s="317">
        <v>0</v>
      </c>
      <c r="P24" s="372">
        <v>19022000</v>
      </c>
      <c r="Q24" s="373">
        <v>0</v>
      </c>
      <c r="R24" s="317">
        <v>1</v>
      </c>
      <c r="S24" s="372">
        <v>46155000</v>
      </c>
      <c r="T24" s="372">
        <v>180907</v>
      </c>
      <c r="U24" s="302">
        <v>1</v>
      </c>
      <c r="V24" s="303">
        <v>0</v>
      </c>
      <c r="W24" s="388">
        <v>2989407</v>
      </c>
      <c r="X24" s="302">
        <v>1</v>
      </c>
      <c r="Y24" s="303">
        <v>0</v>
      </c>
      <c r="Z24" s="408">
        <v>6568984</v>
      </c>
      <c r="AA24" s="302">
        <v>1</v>
      </c>
      <c r="AB24" s="408">
        <v>-20514</v>
      </c>
      <c r="AC24" s="408">
        <v>5902300</v>
      </c>
      <c r="AD24" s="302">
        <v>1</v>
      </c>
      <c r="AE24" s="303">
        <v>0</v>
      </c>
      <c r="AF24" s="408">
        <f t="shared" ref="AF24:AF32" si="0">AF$44/20</f>
        <v>6825400</v>
      </c>
      <c r="AG24" s="175"/>
    </row>
    <row r="25" spans="1:33" s="94" customFormat="1" ht="15.75" customHeight="1" x14ac:dyDescent="0.25">
      <c r="A25" s="912"/>
      <c r="B25" s="311" t="s">
        <v>363</v>
      </c>
      <c r="C25" s="327">
        <v>0</v>
      </c>
      <c r="D25" s="323">
        <v>65177000</v>
      </c>
      <c r="E25" s="315">
        <v>1</v>
      </c>
      <c r="F25" s="323"/>
      <c r="G25" s="305">
        <v>1</v>
      </c>
      <c r="H25" s="323"/>
      <c r="I25" s="305">
        <v>1</v>
      </c>
      <c r="J25" s="323"/>
      <c r="K25" s="305">
        <v>1</v>
      </c>
      <c r="L25" s="323"/>
      <c r="M25" s="318">
        <v>1</v>
      </c>
      <c r="N25" s="323"/>
      <c r="O25" s="303">
        <v>0</v>
      </c>
      <c r="P25" s="372">
        <v>19022000</v>
      </c>
      <c r="Q25" s="373">
        <v>0</v>
      </c>
      <c r="R25" s="303">
        <v>1</v>
      </c>
      <c r="S25" s="372">
        <v>46155000</v>
      </c>
      <c r="T25" s="372">
        <v>180907</v>
      </c>
      <c r="U25" s="304">
        <v>1</v>
      </c>
      <c r="V25" s="303">
        <v>0</v>
      </c>
      <c r="W25" s="388">
        <v>2989407</v>
      </c>
      <c r="X25" s="304">
        <v>1</v>
      </c>
      <c r="Y25" s="303">
        <v>0</v>
      </c>
      <c r="Z25" s="408">
        <v>6568984</v>
      </c>
      <c r="AA25" s="304">
        <v>1</v>
      </c>
      <c r="AB25" s="408">
        <v>-20514</v>
      </c>
      <c r="AC25" s="408">
        <v>5902300</v>
      </c>
      <c r="AD25" s="304">
        <v>1</v>
      </c>
      <c r="AE25" s="303">
        <v>0</v>
      </c>
      <c r="AF25" s="408">
        <f t="shared" si="0"/>
        <v>6825400</v>
      </c>
      <c r="AG25" s="175"/>
    </row>
    <row r="26" spans="1:33" s="94" customFormat="1" ht="15.75" customHeight="1" x14ac:dyDescent="0.25">
      <c r="A26" s="912"/>
      <c r="B26" s="311" t="s">
        <v>364</v>
      </c>
      <c r="C26" s="327">
        <v>0</v>
      </c>
      <c r="D26" s="323">
        <v>65177000</v>
      </c>
      <c r="E26" s="315">
        <v>1</v>
      </c>
      <c r="F26" s="323"/>
      <c r="G26" s="305">
        <v>1</v>
      </c>
      <c r="H26" s="323"/>
      <c r="I26" s="305">
        <v>1</v>
      </c>
      <c r="J26" s="323"/>
      <c r="K26" s="305">
        <v>1</v>
      </c>
      <c r="L26" s="323"/>
      <c r="M26" s="318">
        <v>1</v>
      </c>
      <c r="N26" s="323"/>
      <c r="O26" s="303">
        <v>0</v>
      </c>
      <c r="P26" s="372">
        <v>19022000</v>
      </c>
      <c r="Q26" s="373">
        <v>0</v>
      </c>
      <c r="R26" s="303">
        <v>1</v>
      </c>
      <c r="S26" s="372">
        <v>46155000</v>
      </c>
      <c r="T26" s="372">
        <v>180907</v>
      </c>
      <c r="U26" s="304">
        <v>1</v>
      </c>
      <c r="V26" s="303">
        <v>0</v>
      </c>
      <c r="W26" s="388">
        <v>2989407</v>
      </c>
      <c r="X26" s="304">
        <v>1</v>
      </c>
      <c r="Y26" s="303">
        <v>0</v>
      </c>
      <c r="Z26" s="408">
        <v>6568984</v>
      </c>
      <c r="AA26" s="304">
        <v>1</v>
      </c>
      <c r="AB26" s="408">
        <v>-20514</v>
      </c>
      <c r="AC26" s="408">
        <v>5902300</v>
      </c>
      <c r="AD26" s="304">
        <v>1</v>
      </c>
      <c r="AE26" s="303">
        <v>0</v>
      </c>
      <c r="AF26" s="408">
        <f t="shared" si="0"/>
        <v>6825400</v>
      </c>
      <c r="AG26" s="175"/>
    </row>
    <row r="27" spans="1:33" s="94" customFormat="1" ht="15.75" customHeight="1" x14ac:dyDescent="0.25">
      <c r="A27" s="912"/>
      <c r="B27" s="311" t="s">
        <v>365</v>
      </c>
      <c r="C27" s="327">
        <v>0</v>
      </c>
      <c r="D27" s="323">
        <v>65177000</v>
      </c>
      <c r="E27" s="315">
        <v>1</v>
      </c>
      <c r="F27" s="323"/>
      <c r="G27" s="305">
        <v>1</v>
      </c>
      <c r="H27" s="323"/>
      <c r="I27" s="305">
        <v>1</v>
      </c>
      <c r="J27" s="323"/>
      <c r="K27" s="305">
        <v>1</v>
      </c>
      <c r="L27" s="323"/>
      <c r="M27" s="318">
        <v>1</v>
      </c>
      <c r="N27" s="323"/>
      <c r="O27" s="303">
        <v>0</v>
      </c>
      <c r="P27" s="372">
        <v>19022000</v>
      </c>
      <c r="Q27" s="373">
        <v>0</v>
      </c>
      <c r="R27" s="303">
        <v>1</v>
      </c>
      <c r="S27" s="372">
        <v>46155000</v>
      </c>
      <c r="T27" s="372">
        <v>180907</v>
      </c>
      <c r="U27" s="304">
        <v>1</v>
      </c>
      <c r="V27" s="303">
        <v>0</v>
      </c>
      <c r="W27" s="388">
        <v>2989407</v>
      </c>
      <c r="X27" s="304">
        <v>1</v>
      </c>
      <c r="Y27" s="303">
        <v>0</v>
      </c>
      <c r="Z27" s="408">
        <v>6568984</v>
      </c>
      <c r="AA27" s="304">
        <v>1</v>
      </c>
      <c r="AB27" s="408">
        <v>-20514</v>
      </c>
      <c r="AC27" s="408">
        <v>5902300</v>
      </c>
      <c r="AD27" s="304">
        <v>1</v>
      </c>
      <c r="AE27" s="303">
        <v>0</v>
      </c>
      <c r="AF27" s="408">
        <f t="shared" si="0"/>
        <v>6825400</v>
      </c>
      <c r="AG27" s="175"/>
    </row>
    <row r="28" spans="1:33" s="94" customFormat="1" ht="15.75" customHeight="1" x14ac:dyDescent="0.25">
      <c r="A28" s="912"/>
      <c r="B28" s="311" t="s">
        <v>366</v>
      </c>
      <c r="C28" s="327">
        <v>0</v>
      </c>
      <c r="D28" s="323">
        <v>65177000</v>
      </c>
      <c r="E28" s="315">
        <v>1</v>
      </c>
      <c r="F28" s="323"/>
      <c r="G28" s="305">
        <v>1</v>
      </c>
      <c r="H28" s="323"/>
      <c r="I28" s="305">
        <v>1</v>
      </c>
      <c r="J28" s="323"/>
      <c r="K28" s="305">
        <v>1</v>
      </c>
      <c r="L28" s="323"/>
      <c r="M28" s="318">
        <v>1</v>
      </c>
      <c r="N28" s="323"/>
      <c r="O28" s="303">
        <v>0</v>
      </c>
      <c r="P28" s="372">
        <v>19022000</v>
      </c>
      <c r="Q28" s="373">
        <v>0</v>
      </c>
      <c r="R28" s="303">
        <v>1</v>
      </c>
      <c r="S28" s="372">
        <v>46155000</v>
      </c>
      <c r="T28" s="372">
        <v>180907</v>
      </c>
      <c r="U28" s="304">
        <v>1</v>
      </c>
      <c r="V28" s="303">
        <v>0</v>
      </c>
      <c r="W28" s="388">
        <v>2989407</v>
      </c>
      <c r="X28" s="304">
        <v>1</v>
      </c>
      <c r="Y28" s="303">
        <v>0</v>
      </c>
      <c r="Z28" s="408">
        <v>6568984</v>
      </c>
      <c r="AA28" s="304">
        <v>1</v>
      </c>
      <c r="AB28" s="408">
        <v>-20514</v>
      </c>
      <c r="AC28" s="408">
        <v>5902300</v>
      </c>
      <c r="AD28" s="304">
        <v>1</v>
      </c>
      <c r="AE28" s="303">
        <v>0</v>
      </c>
      <c r="AF28" s="408">
        <f t="shared" si="0"/>
        <v>6825400</v>
      </c>
      <c r="AG28" s="175"/>
    </row>
    <row r="29" spans="1:33" s="94" customFormat="1" ht="15.75" customHeight="1" x14ac:dyDescent="0.25">
      <c r="A29" s="912"/>
      <c r="B29" s="311" t="s">
        <v>367</v>
      </c>
      <c r="C29" s="327">
        <v>0</v>
      </c>
      <c r="D29" s="323">
        <v>65177000</v>
      </c>
      <c r="E29" s="315">
        <v>1</v>
      </c>
      <c r="F29" s="323"/>
      <c r="G29" s="305">
        <v>1</v>
      </c>
      <c r="H29" s="323"/>
      <c r="I29" s="305">
        <v>1</v>
      </c>
      <c r="J29" s="323"/>
      <c r="K29" s="305">
        <v>1</v>
      </c>
      <c r="L29" s="323"/>
      <c r="M29" s="318">
        <v>1</v>
      </c>
      <c r="N29" s="323"/>
      <c r="O29" s="303">
        <v>0</v>
      </c>
      <c r="P29" s="372">
        <v>19022000</v>
      </c>
      <c r="Q29" s="373">
        <v>0</v>
      </c>
      <c r="R29" s="303">
        <v>1</v>
      </c>
      <c r="S29" s="372">
        <v>46155000</v>
      </c>
      <c r="T29" s="372">
        <v>180907</v>
      </c>
      <c r="U29" s="304">
        <v>1</v>
      </c>
      <c r="V29" s="303">
        <v>0</v>
      </c>
      <c r="W29" s="388">
        <v>2989407</v>
      </c>
      <c r="X29" s="304">
        <v>1</v>
      </c>
      <c r="Y29" s="303">
        <v>0</v>
      </c>
      <c r="Z29" s="408">
        <v>6568984</v>
      </c>
      <c r="AA29" s="304">
        <v>1</v>
      </c>
      <c r="AB29" s="408">
        <v>-20514</v>
      </c>
      <c r="AC29" s="408">
        <v>5902300</v>
      </c>
      <c r="AD29" s="304">
        <v>1</v>
      </c>
      <c r="AE29" s="303">
        <v>0</v>
      </c>
      <c r="AF29" s="408">
        <f t="shared" si="0"/>
        <v>6825400</v>
      </c>
      <c r="AG29" s="175"/>
    </row>
    <row r="30" spans="1:33" s="94" customFormat="1" ht="15.75" customHeight="1" x14ac:dyDescent="0.25">
      <c r="A30" s="912"/>
      <c r="B30" s="311" t="s">
        <v>368</v>
      </c>
      <c r="C30" s="327">
        <v>0</v>
      </c>
      <c r="D30" s="323">
        <v>65177000</v>
      </c>
      <c r="E30" s="315">
        <v>1</v>
      </c>
      <c r="F30" s="323"/>
      <c r="G30" s="305">
        <v>1</v>
      </c>
      <c r="H30" s="323"/>
      <c r="I30" s="305">
        <v>1</v>
      </c>
      <c r="J30" s="323"/>
      <c r="K30" s="305">
        <v>1</v>
      </c>
      <c r="L30" s="323"/>
      <c r="M30" s="318">
        <v>1</v>
      </c>
      <c r="N30" s="323"/>
      <c r="O30" s="303">
        <v>0</v>
      </c>
      <c r="P30" s="372">
        <v>19022000</v>
      </c>
      <c r="Q30" s="373">
        <v>0</v>
      </c>
      <c r="R30" s="303">
        <v>1</v>
      </c>
      <c r="S30" s="372">
        <v>46155000</v>
      </c>
      <c r="T30" s="372">
        <v>180907</v>
      </c>
      <c r="U30" s="304">
        <v>1</v>
      </c>
      <c r="V30" s="303">
        <v>0</v>
      </c>
      <c r="W30" s="388">
        <v>2989407</v>
      </c>
      <c r="X30" s="304">
        <v>1</v>
      </c>
      <c r="Y30" s="303">
        <v>0</v>
      </c>
      <c r="Z30" s="408">
        <v>6568984</v>
      </c>
      <c r="AA30" s="304">
        <v>1</v>
      </c>
      <c r="AB30" s="408">
        <v>-20514</v>
      </c>
      <c r="AC30" s="408">
        <v>5902300</v>
      </c>
      <c r="AD30" s="304">
        <v>1</v>
      </c>
      <c r="AE30" s="303">
        <v>0</v>
      </c>
      <c r="AF30" s="408">
        <f t="shared" si="0"/>
        <v>6825400</v>
      </c>
      <c r="AG30" s="175"/>
    </row>
    <row r="31" spans="1:33" s="94" customFormat="1" ht="15.75" customHeight="1" x14ac:dyDescent="0.25">
      <c r="A31" s="912"/>
      <c r="B31" s="311" t="s">
        <v>369</v>
      </c>
      <c r="C31" s="327">
        <v>0</v>
      </c>
      <c r="D31" s="323">
        <v>65177000</v>
      </c>
      <c r="E31" s="315">
        <v>1</v>
      </c>
      <c r="F31" s="323"/>
      <c r="G31" s="305">
        <v>1</v>
      </c>
      <c r="H31" s="323"/>
      <c r="I31" s="305">
        <v>1</v>
      </c>
      <c r="J31" s="323"/>
      <c r="K31" s="305">
        <v>1</v>
      </c>
      <c r="L31" s="323"/>
      <c r="M31" s="318">
        <v>1</v>
      </c>
      <c r="N31" s="323"/>
      <c r="O31" s="303">
        <v>0</v>
      </c>
      <c r="P31" s="372">
        <v>19022000</v>
      </c>
      <c r="Q31" s="373">
        <v>0</v>
      </c>
      <c r="R31" s="303">
        <v>1</v>
      </c>
      <c r="S31" s="372">
        <v>46155000</v>
      </c>
      <c r="T31" s="372">
        <v>180907</v>
      </c>
      <c r="U31" s="304">
        <v>1</v>
      </c>
      <c r="V31" s="303">
        <v>0</v>
      </c>
      <c r="W31" s="388">
        <v>2989407</v>
      </c>
      <c r="X31" s="304">
        <v>1</v>
      </c>
      <c r="Y31" s="303">
        <v>0</v>
      </c>
      <c r="Z31" s="408">
        <v>6568983</v>
      </c>
      <c r="AA31" s="304">
        <v>1</v>
      </c>
      <c r="AB31" s="408">
        <v>-20513</v>
      </c>
      <c r="AC31" s="408">
        <v>5902300</v>
      </c>
      <c r="AD31" s="304">
        <v>1</v>
      </c>
      <c r="AE31" s="303">
        <v>0</v>
      </c>
      <c r="AF31" s="408">
        <f t="shared" si="0"/>
        <v>6825400</v>
      </c>
      <c r="AG31" s="175"/>
    </row>
    <row r="32" spans="1:33" s="94" customFormat="1" ht="15.75" customHeight="1" x14ac:dyDescent="0.25">
      <c r="A32" s="912"/>
      <c r="B32" s="311" t="s">
        <v>370</v>
      </c>
      <c r="C32" s="327">
        <v>0</v>
      </c>
      <c r="D32" s="323">
        <v>65177000</v>
      </c>
      <c r="E32" s="315">
        <v>1</v>
      </c>
      <c r="F32" s="323"/>
      <c r="G32" s="305">
        <v>1</v>
      </c>
      <c r="H32" s="323"/>
      <c r="I32" s="305">
        <v>1</v>
      </c>
      <c r="J32" s="323"/>
      <c r="K32" s="305">
        <v>1</v>
      </c>
      <c r="L32" s="323"/>
      <c r="M32" s="318">
        <v>1</v>
      </c>
      <c r="N32" s="323"/>
      <c r="O32" s="303">
        <v>0</v>
      </c>
      <c r="P32" s="372">
        <v>19022000</v>
      </c>
      <c r="Q32" s="373">
        <v>0</v>
      </c>
      <c r="R32" s="303">
        <v>1</v>
      </c>
      <c r="S32" s="372">
        <v>46155000</v>
      </c>
      <c r="T32" s="372">
        <v>180907</v>
      </c>
      <c r="U32" s="304">
        <v>1</v>
      </c>
      <c r="V32" s="303">
        <v>0</v>
      </c>
      <c r="W32" s="388">
        <v>2989407</v>
      </c>
      <c r="X32" s="304">
        <v>1</v>
      </c>
      <c r="Y32" s="303">
        <v>0</v>
      </c>
      <c r="Z32" s="408">
        <v>6568983</v>
      </c>
      <c r="AA32" s="304">
        <v>1</v>
      </c>
      <c r="AB32" s="408">
        <v>-20513</v>
      </c>
      <c r="AC32" s="408">
        <v>5902300</v>
      </c>
      <c r="AD32" s="304">
        <v>1</v>
      </c>
      <c r="AE32" s="303">
        <v>0</v>
      </c>
      <c r="AF32" s="408">
        <f t="shared" si="0"/>
        <v>6825400</v>
      </c>
      <c r="AG32" s="175"/>
    </row>
    <row r="33" spans="1:33" s="94" customFormat="1" ht="15.75" customHeight="1" x14ac:dyDescent="0.25">
      <c r="A33" s="912"/>
      <c r="B33" s="311" t="s">
        <v>371</v>
      </c>
      <c r="C33" s="327">
        <v>0</v>
      </c>
      <c r="D33" s="323">
        <v>65177000</v>
      </c>
      <c r="E33" s="315">
        <v>1</v>
      </c>
      <c r="F33" s="323"/>
      <c r="G33" s="305">
        <v>1</v>
      </c>
      <c r="H33" s="323"/>
      <c r="I33" s="305">
        <v>1</v>
      </c>
      <c r="J33" s="323"/>
      <c r="K33" s="305">
        <v>1</v>
      </c>
      <c r="L33" s="323"/>
      <c r="M33" s="318">
        <v>1</v>
      </c>
      <c r="N33" s="323"/>
      <c r="O33" s="303">
        <v>0</v>
      </c>
      <c r="P33" s="372">
        <v>19022000</v>
      </c>
      <c r="Q33" s="373">
        <v>0</v>
      </c>
      <c r="R33" s="303">
        <v>1</v>
      </c>
      <c r="S33" s="372">
        <v>46155000</v>
      </c>
      <c r="T33" s="372">
        <v>180907</v>
      </c>
      <c r="U33" s="304">
        <v>1</v>
      </c>
      <c r="V33" s="303">
        <v>0</v>
      </c>
      <c r="W33" s="388">
        <v>2989407</v>
      </c>
      <c r="X33" s="304">
        <v>1</v>
      </c>
      <c r="Y33" s="303">
        <v>0</v>
      </c>
      <c r="Z33" s="408">
        <v>6568983</v>
      </c>
      <c r="AA33" s="304">
        <v>1</v>
      </c>
      <c r="AB33" s="408">
        <v>-20513</v>
      </c>
      <c r="AC33" s="408">
        <v>5902300</v>
      </c>
      <c r="AD33" s="304">
        <v>1</v>
      </c>
      <c r="AE33" s="303">
        <v>0</v>
      </c>
      <c r="AF33" s="408">
        <f t="shared" ref="AF33:AF43" si="1">AF$44/20</f>
        <v>6825400</v>
      </c>
      <c r="AG33" s="175"/>
    </row>
    <row r="34" spans="1:33" s="94" customFormat="1" ht="15.75" customHeight="1" x14ac:dyDescent="0.25">
      <c r="A34" s="912"/>
      <c r="B34" s="311" t="s">
        <v>372</v>
      </c>
      <c r="C34" s="327">
        <v>0</v>
      </c>
      <c r="D34" s="323">
        <v>65177000</v>
      </c>
      <c r="E34" s="315">
        <v>1</v>
      </c>
      <c r="F34" s="323"/>
      <c r="G34" s="305">
        <v>1</v>
      </c>
      <c r="H34" s="323"/>
      <c r="I34" s="305">
        <v>1</v>
      </c>
      <c r="J34" s="323"/>
      <c r="K34" s="305">
        <v>1</v>
      </c>
      <c r="L34" s="323"/>
      <c r="M34" s="318">
        <v>1</v>
      </c>
      <c r="N34" s="323"/>
      <c r="O34" s="303">
        <v>0</v>
      </c>
      <c r="P34" s="372">
        <v>19022000</v>
      </c>
      <c r="Q34" s="373">
        <v>0</v>
      </c>
      <c r="R34" s="303">
        <v>1</v>
      </c>
      <c r="S34" s="372">
        <v>46155000</v>
      </c>
      <c r="T34" s="372">
        <v>180907</v>
      </c>
      <c r="U34" s="304">
        <v>1</v>
      </c>
      <c r="V34" s="303">
        <v>0</v>
      </c>
      <c r="W34" s="388">
        <v>2989407</v>
      </c>
      <c r="X34" s="304">
        <v>1</v>
      </c>
      <c r="Y34" s="303">
        <v>0</v>
      </c>
      <c r="Z34" s="408">
        <v>6568983</v>
      </c>
      <c r="AA34" s="304">
        <v>1</v>
      </c>
      <c r="AB34" s="408">
        <v>-20513</v>
      </c>
      <c r="AC34" s="408">
        <v>5902300</v>
      </c>
      <c r="AD34" s="304">
        <v>1</v>
      </c>
      <c r="AE34" s="303">
        <v>0</v>
      </c>
      <c r="AF34" s="408">
        <f t="shared" si="1"/>
        <v>6825400</v>
      </c>
      <c r="AG34" s="175"/>
    </row>
    <row r="35" spans="1:33" s="94" customFormat="1" ht="15.75" customHeight="1" x14ac:dyDescent="0.25">
      <c r="A35" s="912"/>
      <c r="B35" s="311" t="s">
        <v>373</v>
      </c>
      <c r="C35" s="327">
        <v>0</v>
      </c>
      <c r="D35" s="323">
        <v>65177000</v>
      </c>
      <c r="E35" s="315">
        <v>1</v>
      </c>
      <c r="F35" s="323"/>
      <c r="G35" s="305">
        <v>1</v>
      </c>
      <c r="H35" s="323"/>
      <c r="I35" s="305">
        <v>1</v>
      </c>
      <c r="J35" s="323"/>
      <c r="K35" s="305">
        <v>1</v>
      </c>
      <c r="L35" s="323"/>
      <c r="M35" s="318">
        <v>1</v>
      </c>
      <c r="N35" s="323"/>
      <c r="O35" s="303">
        <v>0</v>
      </c>
      <c r="P35" s="372">
        <v>19022000</v>
      </c>
      <c r="Q35" s="373">
        <v>0</v>
      </c>
      <c r="R35" s="303">
        <v>1</v>
      </c>
      <c r="S35" s="372">
        <v>46155000</v>
      </c>
      <c r="T35" s="372">
        <v>180907</v>
      </c>
      <c r="U35" s="304">
        <v>1</v>
      </c>
      <c r="V35" s="303">
        <v>0</v>
      </c>
      <c r="W35" s="388">
        <v>2989407</v>
      </c>
      <c r="X35" s="304">
        <v>1</v>
      </c>
      <c r="Y35" s="303">
        <v>0</v>
      </c>
      <c r="Z35" s="408">
        <v>6568983</v>
      </c>
      <c r="AA35" s="304">
        <v>1</v>
      </c>
      <c r="AB35" s="408">
        <v>-20513</v>
      </c>
      <c r="AC35" s="408">
        <v>5902300</v>
      </c>
      <c r="AD35" s="304">
        <v>1</v>
      </c>
      <c r="AE35" s="303">
        <v>0</v>
      </c>
      <c r="AF35" s="408">
        <f t="shared" si="1"/>
        <v>6825400</v>
      </c>
      <c r="AG35" s="175"/>
    </row>
    <row r="36" spans="1:33" s="94" customFormat="1" ht="15.75" customHeight="1" x14ac:dyDescent="0.25">
      <c r="A36" s="912"/>
      <c r="B36" s="311" t="s">
        <v>374</v>
      </c>
      <c r="C36" s="327">
        <v>0</v>
      </c>
      <c r="D36" s="323">
        <v>65177000</v>
      </c>
      <c r="E36" s="315">
        <v>1</v>
      </c>
      <c r="F36" s="323"/>
      <c r="G36" s="305">
        <v>1</v>
      </c>
      <c r="H36" s="323"/>
      <c r="I36" s="305">
        <v>1</v>
      </c>
      <c r="J36" s="323"/>
      <c r="K36" s="305">
        <v>1</v>
      </c>
      <c r="L36" s="323"/>
      <c r="M36" s="318">
        <v>1</v>
      </c>
      <c r="N36" s="323"/>
      <c r="O36" s="303">
        <v>0</v>
      </c>
      <c r="P36" s="372">
        <v>19022000</v>
      </c>
      <c r="Q36" s="373">
        <v>0</v>
      </c>
      <c r="R36" s="303">
        <v>1</v>
      </c>
      <c r="S36" s="372">
        <v>46155000</v>
      </c>
      <c r="T36" s="372">
        <v>180907</v>
      </c>
      <c r="U36" s="304">
        <v>1</v>
      </c>
      <c r="V36" s="303">
        <v>0</v>
      </c>
      <c r="W36" s="388">
        <v>2989407</v>
      </c>
      <c r="X36" s="304">
        <v>1</v>
      </c>
      <c r="Y36" s="303">
        <v>0</v>
      </c>
      <c r="Z36" s="408">
        <v>6568983</v>
      </c>
      <c r="AA36" s="304">
        <v>1</v>
      </c>
      <c r="AB36" s="408">
        <v>-20513</v>
      </c>
      <c r="AC36" s="408">
        <v>5902300</v>
      </c>
      <c r="AD36" s="304">
        <v>1</v>
      </c>
      <c r="AE36" s="303">
        <v>0</v>
      </c>
      <c r="AF36" s="408">
        <f t="shared" si="1"/>
        <v>6825400</v>
      </c>
      <c r="AG36" s="175"/>
    </row>
    <row r="37" spans="1:33" s="94" customFormat="1" ht="15.75" customHeight="1" x14ac:dyDescent="0.25">
      <c r="A37" s="912"/>
      <c r="B37" s="311" t="s">
        <v>375</v>
      </c>
      <c r="C37" s="327">
        <v>0</v>
      </c>
      <c r="D37" s="323">
        <v>65177000</v>
      </c>
      <c r="E37" s="315">
        <v>1</v>
      </c>
      <c r="F37" s="323"/>
      <c r="G37" s="305">
        <v>1</v>
      </c>
      <c r="H37" s="323"/>
      <c r="I37" s="305">
        <v>1</v>
      </c>
      <c r="J37" s="323"/>
      <c r="K37" s="305">
        <v>1</v>
      </c>
      <c r="L37" s="323"/>
      <c r="M37" s="318">
        <v>1</v>
      </c>
      <c r="N37" s="323"/>
      <c r="O37" s="303">
        <v>0</v>
      </c>
      <c r="P37" s="372">
        <v>19022000</v>
      </c>
      <c r="Q37" s="373">
        <v>0</v>
      </c>
      <c r="R37" s="303">
        <v>1</v>
      </c>
      <c r="S37" s="372">
        <v>46155000</v>
      </c>
      <c r="T37" s="372">
        <v>180907</v>
      </c>
      <c r="U37" s="304">
        <v>1</v>
      </c>
      <c r="V37" s="303">
        <v>0</v>
      </c>
      <c r="W37" s="388">
        <v>2989407</v>
      </c>
      <c r="X37" s="304">
        <v>1</v>
      </c>
      <c r="Y37" s="303">
        <v>0</v>
      </c>
      <c r="Z37" s="408">
        <v>6568983</v>
      </c>
      <c r="AA37" s="304">
        <v>1</v>
      </c>
      <c r="AB37" s="408">
        <v>-20513</v>
      </c>
      <c r="AC37" s="408">
        <v>5902300</v>
      </c>
      <c r="AD37" s="304">
        <v>1</v>
      </c>
      <c r="AE37" s="303">
        <v>0</v>
      </c>
      <c r="AF37" s="408">
        <f t="shared" si="1"/>
        <v>6825400</v>
      </c>
      <c r="AG37" s="175"/>
    </row>
    <row r="38" spans="1:33" s="94" customFormat="1" ht="15.75" customHeight="1" x14ac:dyDescent="0.25">
      <c r="A38" s="912"/>
      <c r="B38" s="311" t="s">
        <v>376</v>
      </c>
      <c r="C38" s="327">
        <v>0</v>
      </c>
      <c r="D38" s="323">
        <v>65177000</v>
      </c>
      <c r="E38" s="315">
        <v>1</v>
      </c>
      <c r="F38" s="323"/>
      <c r="G38" s="305">
        <v>1</v>
      </c>
      <c r="H38" s="323"/>
      <c r="I38" s="305">
        <v>1</v>
      </c>
      <c r="J38" s="323"/>
      <c r="K38" s="305">
        <v>1</v>
      </c>
      <c r="L38" s="323"/>
      <c r="M38" s="318">
        <v>1</v>
      </c>
      <c r="N38" s="323"/>
      <c r="O38" s="303">
        <v>0</v>
      </c>
      <c r="P38" s="372">
        <v>19022000</v>
      </c>
      <c r="Q38" s="373">
        <v>0</v>
      </c>
      <c r="R38" s="303">
        <v>1</v>
      </c>
      <c r="S38" s="372">
        <v>46155000</v>
      </c>
      <c r="T38" s="372">
        <v>180906</v>
      </c>
      <c r="U38" s="304">
        <v>1</v>
      </c>
      <c r="V38" s="303">
        <v>0</v>
      </c>
      <c r="W38" s="388">
        <v>2989407</v>
      </c>
      <c r="X38" s="304">
        <v>1</v>
      </c>
      <c r="Y38" s="303">
        <v>0</v>
      </c>
      <c r="Z38" s="408">
        <v>6568983</v>
      </c>
      <c r="AA38" s="304">
        <v>1</v>
      </c>
      <c r="AB38" s="408">
        <v>-20513</v>
      </c>
      <c r="AC38" s="408">
        <v>5902300</v>
      </c>
      <c r="AD38" s="304">
        <v>1</v>
      </c>
      <c r="AE38" s="303">
        <v>0</v>
      </c>
      <c r="AF38" s="408">
        <f t="shared" si="1"/>
        <v>6825400</v>
      </c>
      <c r="AG38" s="175"/>
    </row>
    <row r="39" spans="1:33" s="94" customFormat="1" ht="15.75" customHeight="1" x14ac:dyDescent="0.25">
      <c r="A39" s="912"/>
      <c r="B39" s="311" t="s">
        <v>377</v>
      </c>
      <c r="C39" s="327">
        <v>0</v>
      </c>
      <c r="D39" s="323">
        <v>65177000</v>
      </c>
      <c r="E39" s="315">
        <v>1</v>
      </c>
      <c r="F39" s="323"/>
      <c r="G39" s="305">
        <v>1</v>
      </c>
      <c r="H39" s="323"/>
      <c r="I39" s="305">
        <v>1</v>
      </c>
      <c r="J39" s="323"/>
      <c r="K39" s="305">
        <v>1</v>
      </c>
      <c r="L39" s="323"/>
      <c r="M39" s="318">
        <v>1</v>
      </c>
      <c r="N39" s="323"/>
      <c r="O39" s="303">
        <v>0</v>
      </c>
      <c r="P39" s="372">
        <v>19022000</v>
      </c>
      <c r="Q39" s="373">
        <v>0</v>
      </c>
      <c r="R39" s="303">
        <v>1</v>
      </c>
      <c r="S39" s="372">
        <v>46155000</v>
      </c>
      <c r="T39" s="372">
        <v>180906</v>
      </c>
      <c r="U39" s="304">
        <v>1</v>
      </c>
      <c r="V39" s="303">
        <v>0</v>
      </c>
      <c r="W39" s="388">
        <v>2989406</v>
      </c>
      <c r="X39" s="304">
        <v>1</v>
      </c>
      <c r="Y39" s="303">
        <v>0</v>
      </c>
      <c r="Z39" s="408">
        <v>6568983</v>
      </c>
      <c r="AA39" s="304">
        <v>1</v>
      </c>
      <c r="AB39" s="408">
        <v>-20513</v>
      </c>
      <c r="AC39" s="408">
        <v>5902300</v>
      </c>
      <c r="AD39" s="304">
        <v>1</v>
      </c>
      <c r="AE39" s="303">
        <v>0</v>
      </c>
      <c r="AF39" s="408">
        <f t="shared" si="1"/>
        <v>6825400</v>
      </c>
      <c r="AG39" s="175"/>
    </row>
    <row r="40" spans="1:33" s="94" customFormat="1" ht="15.75" customHeight="1" x14ac:dyDescent="0.25">
      <c r="A40" s="912"/>
      <c r="B40" s="311" t="s">
        <v>378</v>
      </c>
      <c r="C40" s="327">
        <v>0</v>
      </c>
      <c r="D40" s="323">
        <v>65177000</v>
      </c>
      <c r="E40" s="315">
        <v>1</v>
      </c>
      <c r="F40" s="323"/>
      <c r="G40" s="305">
        <v>1</v>
      </c>
      <c r="H40" s="323"/>
      <c r="I40" s="305">
        <v>1</v>
      </c>
      <c r="J40" s="323"/>
      <c r="K40" s="305">
        <v>1</v>
      </c>
      <c r="L40" s="323"/>
      <c r="M40" s="318">
        <v>1</v>
      </c>
      <c r="N40" s="323"/>
      <c r="O40" s="303">
        <v>0</v>
      </c>
      <c r="P40" s="372">
        <v>19022000</v>
      </c>
      <c r="Q40" s="373">
        <v>0</v>
      </c>
      <c r="R40" s="303">
        <v>1</v>
      </c>
      <c r="S40" s="372">
        <v>46155000</v>
      </c>
      <c r="T40" s="372">
        <v>180906</v>
      </c>
      <c r="U40" s="304">
        <v>1</v>
      </c>
      <c r="V40" s="303">
        <v>0</v>
      </c>
      <c r="W40" s="388">
        <v>2989406</v>
      </c>
      <c r="X40" s="304">
        <v>1</v>
      </c>
      <c r="Y40" s="303">
        <v>0</v>
      </c>
      <c r="Z40" s="408">
        <v>6568983</v>
      </c>
      <c r="AA40" s="304">
        <v>1</v>
      </c>
      <c r="AB40" s="408">
        <v>-20513</v>
      </c>
      <c r="AC40" s="408">
        <v>5902300</v>
      </c>
      <c r="AD40" s="304">
        <v>1</v>
      </c>
      <c r="AE40" s="303">
        <v>0</v>
      </c>
      <c r="AF40" s="408">
        <f t="shared" si="1"/>
        <v>6825400</v>
      </c>
      <c r="AG40" s="175"/>
    </row>
    <row r="41" spans="1:33" s="94" customFormat="1" ht="15.75" customHeight="1" x14ac:dyDescent="0.25">
      <c r="A41" s="912"/>
      <c r="B41" s="311" t="s">
        <v>379</v>
      </c>
      <c r="C41" s="327">
        <v>0</v>
      </c>
      <c r="D41" s="323">
        <v>65177000</v>
      </c>
      <c r="E41" s="315">
        <v>1</v>
      </c>
      <c r="F41" s="323"/>
      <c r="G41" s="305">
        <v>1</v>
      </c>
      <c r="H41" s="323"/>
      <c r="I41" s="305">
        <v>1</v>
      </c>
      <c r="J41" s="323"/>
      <c r="K41" s="305">
        <v>1</v>
      </c>
      <c r="L41" s="323"/>
      <c r="M41" s="318">
        <v>1</v>
      </c>
      <c r="N41" s="323"/>
      <c r="O41" s="303">
        <v>0</v>
      </c>
      <c r="P41" s="372">
        <v>19022000</v>
      </c>
      <c r="Q41" s="373">
        <v>0</v>
      </c>
      <c r="R41" s="303">
        <v>1</v>
      </c>
      <c r="S41" s="372">
        <v>46155000</v>
      </c>
      <c r="T41" s="372">
        <v>180906</v>
      </c>
      <c r="U41" s="304">
        <v>1</v>
      </c>
      <c r="V41" s="303">
        <v>0</v>
      </c>
      <c r="W41" s="388">
        <v>2989406</v>
      </c>
      <c r="X41" s="304">
        <v>1</v>
      </c>
      <c r="Y41" s="303">
        <v>0</v>
      </c>
      <c r="Z41" s="408">
        <v>6568983</v>
      </c>
      <c r="AA41" s="304">
        <v>1</v>
      </c>
      <c r="AB41" s="408">
        <v>-20513</v>
      </c>
      <c r="AC41" s="408">
        <v>5902300</v>
      </c>
      <c r="AD41" s="304">
        <v>1</v>
      </c>
      <c r="AE41" s="303">
        <v>0</v>
      </c>
      <c r="AF41" s="408">
        <f t="shared" si="1"/>
        <v>6825400</v>
      </c>
      <c r="AG41" s="175"/>
    </row>
    <row r="42" spans="1:33" s="94" customFormat="1" ht="15.75" customHeight="1" x14ac:dyDescent="0.25">
      <c r="A42" s="912"/>
      <c r="B42" s="311" t="s">
        <v>380</v>
      </c>
      <c r="C42" s="327">
        <v>0</v>
      </c>
      <c r="D42" s="323">
        <v>65177000</v>
      </c>
      <c r="E42" s="315">
        <v>1</v>
      </c>
      <c r="F42" s="323"/>
      <c r="G42" s="305">
        <v>1</v>
      </c>
      <c r="H42" s="323"/>
      <c r="I42" s="305">
        <v>1</v>
      </c>
      <c r="J42" s="323"/>
      <c r="K42" s="305">
        <v>1</v>
      </c>
      <c r="L42" s="323"/>
      <c r="M42" s="318">
        <v>1</v>
      </c>
      <c r="N42" s="323"/>
      <c r="O42" s="303">
        <v>0</v>
      </c>
      <c r="P42" s="372">
        <v>19022000</v>
      </c>
      <c r="Q42" s="373">
        <v>0</v>
      </c>
      <c r="R42" s="303">
        <v>1</v>
      </c>
      <c r="S42" s="372">
        <v>46155000</v>
      </c>
      <c r="T42" s="372">
        <v>180906</v>
      </c>
      <c r="U42" s="304">
        <v>1</v>
      </c>
      <c r="V42" s="303">
        <v>0</v>
      </c>
      <c r="W42" s="388">
        <v>2989406</v>
      </c>
      <c r="X42" s="304">
        <v>1</v>
      </c>
      <c r="Y42" s="303">
        <v>0</v>
      </c>
      <c r="Z42" s="408">
        <v>6568983</v>
      </c>
      <c r="AA42" s="304">
        <v>1</v>
      </c>
      <c r="AB42" s="408">
        <v>-20513</v>
      </c>
      <c r="AC42" s="408">
        <v>5902300</v>
      </c>
      <c r="AD42" s="304">
        <v>1</v>
      </c>
      <c r="AE42" s="303">
        <v>0</v>
      </c>
      <c r="AF42" s="408">
        <f t="shared" si="1"/>
        <v>6825400</v>
      </c>
      <c r="AG42" s="175"/>
    </row>
    <row r="43" spans="1:33" s="94" customFormat="1" ht="15.75" customHeight="1" thickBot="1" x14ac:dyDescent="0.3">
      <c r="A43" s="912"/>
      <c r="B43" s="312" t="s">
        <v>381</v>
      </c>
      <c r="C43" s="328">
        <v>0</v>
      </c>
      <c r="D43" s="324">
        <v>65177000</v>
      </c>
      <c r="E43" s="316">
        <v>1</v>
      </c>
      <c r="F43" s="324"/>
      <c r="G43" s="309">
        <v>1</v>
      </c>
      <c r="H43" s="324"/>
      <c r="I43" s="309">
        <v>1</v>
      </c>
      <c r="J43" s="324"/>
      <c r="K43" s="309">
        <v>1</v>
      </c>
      <c r="L43" s="324"/>
      <c r="M43" s="320">
        <v>1</v>
      </c>
      <c r="N43" s="324"/>
      <c r="O43" s="303">
        <v>0</v>
      </c>
      <c r="P43" s="372">
        <v>19022000</v>
      </c>
      <c r="Q43" s="373">
        <v>0</v>
      </c>
      <c r="R43" s="303">
        <v>1</v>
      </c>
      <c r="S43" s="372">
        <v>46155000</v>
      </c>
      <c r="T43" s="372">
        <v>180906</v>
      </c>
      <c r="U43" s="304">
        <v>1</v>
      </c>
      <c r="V43" s="303">
        <v>0</v>
      </c>
      <c r="W43" s="388">
        <v>2989406</v>
      </c>
      <c r="X43" s="304">
        <v>1</v>
      </c>
      <c r="Y43" s="303">
        <v>0</v>
      </c>
      <c r="Z43" s="408">
        <v>6568983</v>
      </c>
      <c r="AA43" s="304">
        <v>1</v>
      </c>
      <c r="AB43" s="408">
        <v>-20513</v>
      </c>
      <c r="AC43" s="408">
        <v>5902300</v>
      </c>
      <c r="AD43" s="304">
        <v>1</v>
      </c>
      <c r="AE43" s="303">
        <v>0</v>
      </c>
      <c r="AF43" s="408">
        <f t="shared" si="1"/>
        <v>6825400</v>
      </c>
      <c r="AG43" s="175"/>
    </row>
    <row r="44" spans="1:33" s="94" customFormat="1" ht="29.25" customHeight="1" thickBot="1" x14ac:dyDescent="0.3">
      <c r="A44" s="913"/>
      <c r="B44" s="313" t="s">
        <v>93</v>
      </c>
      <c r="C44" s="329">
        <f>SUM(C24:C43)</f>
        <v>0</v>
      </c>
      <c r="D44" s="325">
        <f>SUM(D24:D43)</f>
        <v>1303540000</v>
      </c>
      <c r="E44" s="308">
        <f>SUM(E24:E43)</f>
        <v>20</v>
      </c>
      <c r="F44" s="325"/>
      <c r="G44" s="307">
        <f>SUM(G24:G43)</f>
        <v>20</v>
      </c>
      <c r="H44" s="325"/>
      <c r="I44" s="307">
        <f>SUM(I24:I43)</f>
        <v>20</v>
      </c>
      <c r="J44" s="325"/>
      <c r="K44" s="307">
        <f>SUM(K24:K43)</f>
        <v>20</v>
      </c>
      <c r="L44" s="325"/>
      <c r="M44" s="321">
        <f>SUM(M24:M43)</f>
        <v>20</v>
      </c>
      <c r="N44" s="325"/>
      <c r="O44" s="307">
        <v>0</v>
      </c>
      <c r="P44" s="374">
        <f>SUM(P24:P43)</f>
        <v>380440000</v>
      </c>
      <c r="Q44" s="375">
        <f>SUM(Q24:Q43)</f>
        <v>0</v>
      </c>
      <c r="R44" s="307">
        <f>SUM(R24:R43)</f>
        <v>20</v>
      </c>
      <c r="S44" s="374">
        <f>SUM(S24:S43)</f>
        <v>923100000</v>
      </c>
      <c r="T44" s="390">
        <f>SUM(T24:T43)</f>
        <v>3618134</v>
      </c>
      <c r="U44" s="391">
        <v>20</v>
      </c>
      <c r="V44" s="392">
        <v>0</v>
      </c>
      <c r="W44" s="393">
        <f>SUM(W24:W43)</f>
        <v>59788135</v>
      </c>
      <c r="X44" s="391">
        <v>20</v>
      </c>
      <c r="Y44" s="392">
        <v>0</v>
      </c>
      <c r="Z44" s="407">
        <v>131379667</v>
      </c>
      <c r="AA44" s="188">
        <v>1</v>
      </c>
      <c r="AB44" s="407">
        <v>-410267</v>
      </c>
      <c r="AC44" s="407">
        <v>118046000</v>
      </c>
      <c r="AD44" s="391">
        <v>20</v>
      </c>
      <c r="AE44" s="392">
        <v>0</v>
      </c>
      <c r="AF44" s="407">
        <v>136508000</v>
      </c>
      <c r="AG44" s="175"/>
    </row>
    <row r="45" spans="1:33" s="66" customFormat="1" ht="24" customHeight="1" thickBot="1" x14ac:dyDescent="0.3">
      <c r="K45" s="152"/>
      <c r="L45" s="152"/>
      <c r="M45" s="152"/>
      <c r="N45" s="152"/>
      <c r="O45" s="152"/>
      <c r="AG45" s="175"/>
    </row>
    <row r="46" spans="1:33" s="66" customFormat="1" ht="24" customHeight="1" thickBot="1" x14ac:dyDescent="0.3">
      <c r="A46" s="591" t="s">
        <v>382</v>
      </c>
      <c r="B46" s="921" t="s">
        <v>359</v>
      </c>
      <c r="C46" s="781" t="s">
        <v>99</v>
      </c>
      <c r="D46" s="915"/>
      <c r="E46" s="915"/>
      <c r="F46" s="915"/>
      <c r="G46" s="915"/>
      <c r="H46" s="915"/>
      <c r="I46" s="915"/>
      <c r="J46" s="915"/>
      <c r="K46" s="915"/>
      <c r="L46" s="915"/>
      <c r="M46" s="915"/>
      <c r="N46" s="782"/>
      <c r="O46" s="903" t="s">
        <v>236</v>
      </c>
      <c r="P46" s="904"/>
      <c r="Q46" s="904"/>
      <c r="R46" s="904"/>
      <c r="S46" s="904"/>
      <c r="T46" s="904"/>
      <c r="U46" s="904"/>
      <c r="V46" s="904"/>
      <c r="W46" s="904"/>
      <c r="X46" s="904"/>
      <c r="Y46" s="904"/>
      <c r="Z46" s="904"/>
      <c r="AA46" s="904"/>
      <c r="AB46" s="904"/>
      <c r="AC46" s="904"/>
      <c r="AD46" s="904"/>
      <c r="AE46" s="904"/>
      <c r="AF46" s="905"/>
      <c r="AG46" s="136"/>
    </row>
    <row r="47" spans="1:33" s="66" customFormat="1" ht="24" customHeight="1" thickBot="1" x14ac:dyDescent="0.3">
      <c r="A47" s="911"/>
      <c r="B47" s="922"/>
      <c r="C47" s="781" t="s">
        <v>246</v>
      </c>
      <c r="D47" s="782"/>
      <c r="E47" s="781" t="s">
        <v>247</v>
      </c>
      <c r="F47" s="782"/>
      <c r="G47" s="781" t="s">
        <v>248</v>
      </c>
      <c r="H47" s="782"/>
      <c r="I47" s="781" t="s">
        <v>249</v>
      </c>
      <c r="J47" s="782"/>
      <c r="K47" s="781" t="s">
        <v>355</v>
      </c>
      <c r="L47" s="782"/>
      <c r="M47" s="781" t="s">
        <v>251</v>
      </c>
      <c r="N47" s="782"/>
      <c r="O47" s="903" t="s">
        <v>246</v>
      </c>
      <c r="P47" s="904"/>
      <c r="Q47" s="905"/>
      <c r="R47" s="903" t="s">
        <v>247</v>
      </c>
      <c r="S47" s="904"/>
      <c r="T47" s="905"/>
      <c r="U47" s="903" t="s">
        <v>248</v>
      </c>
      <c r="V47" s="904"/>
      <c r="W47" s="905"/>
      <c r="X47" s="903" t="s">
        <v>249</v>
      </c>
      <c r="Y47" s="904"/>
      <c r="Z47" s="905"/>
      <c r="AA47" s="903" t="s">
        <v>355</v>
      </c>
      <c r="AB47" s="904"/>
      <c r="AC47" s="905"/>
      <c r="AD47" s="903" t="s">
        <v>251</v>
      </c>
      <c r="AE47" s="904"/>
      <c r="AF47" s="905"/>
      <c r="AG47" s="136"/>
    </row>
    <row r="48" spans="1:33" s="66" customFormat="1" ht="29.25" customHeight="1" thickBot="1" x14ac:dyDescent="0.3">
      <c r="A48" s="911"/>
      <c r="B48" s="923"/>
      <c r="C48" s="194" t="s">
        <v>100</v>
      </c>
      <c r="D48" s="178" t="s">
        <v>360</v>
      </c>
      <c r="E48" s="194" t="s">
        <v>100</v>
      </c>
      <c r="F48" s="178" t="s">
        <v>360</v>
      </c>
      <c r="G48" s="194" t="s">
        <v>100</v>
      </c>
      <c r="H48" s="178" t="s">
        <v>360</v>
      </c>
      <c r="I48" s="194" t="s">
        <v>100</v>
      </c>
      <c r="J48" s="178" t="s">
        <v>360</v>
      </c>
      <c r="K48" s="194" t="s">
        <v>100</v>
      </c>
      <c r="L48" s="178" t="s">
        <v>360</v>
      </c>
      <c r="M48" s="194" t="s">
        <v>100</v>
      </c>
      <c r="N48" s="178" t="s">
        <v>360</v>
      </c>
      <c r="O48" s="181" t="s">
        <v>100</v>
      </c>
      <c r="P48" s="181" t="s">
        <v>361</v>
      </c>
      <c r="Q48" s="181" t="s">
        <v>223</v>
      </c>
      <c r="R48" s="181" t="s">
        <v>100</v>
      </c>
      <c r="S48" s="181" t="s">
        <v>361</v>
      </c>
      <c r="T48" s="181" t="s">
        <v>223</v>
      </c>
      <c r="U48" s="181" t="s">
        <v>100</v>
      </c>
      <c r="V48" s="181" t="s">
        <v>361</v>
      </c>
      <c r="W48" s="181" t="s">
        <v>223</v>
      </c>
      <c r="X48" s="181" t="s">
        <v>100</v>
      </c>
      <c r="Y48" s="181" t="s">
        <v>361</v>
      </c>
      <c r="Z48" s="181" t="s">
        <v>223</v>
      </c>
      <c r="AA48" s="181" t="s">
        <v>100</v>
      </c>
      <c r="AB48" s="181" t="s">
        <v>361</v>
      </c>
      <c r="AC48" s="181" t="s">
        <v>223</v>
      </c>
      <c r="AD48" s="181" t="s">
        <v>100</v>
      </c>
      <c r="AE48" s="181" t="s">
        <v>361</v>
      </c>
      <c r="AF48" s="181" t="s">
        <v>223</v>
      </c>
      <c r="AG48" s="136"/>
    </row>
    <row r="49" spans="1:33" s="66" customFormat="1" ht="16.5" x14ac:dyDescent="0.25">
      <c r="A49" s="911"/>
      <c r="B49" s="310" t="s">
        <v>362</v>
      </c>
      <c r="C49" s="326">
        <v>1</v>
      </c>
      <c r="D49" s="322"/>
      <c r="E49" s="314">
        <v>1</v>
      </c>
      <c r="F49" s="322"/>
      <c r="G49" s="306">
        <v>1</v>
      </c>
      <c r="H49" s="322"/>
      <c r="I49" s="306">
        <v>1</v>
      </c>
      <c r="J49" s="322"/>
      <c r="K49" s="306">
        <v>1</v>
      </c>
      <c r="L49" s="322"/>
      <c r="M49" s="319">
        <v>1</v>
      </c>
      <c r="N49" s="322"/>
      <c r="O49" s="317">
        <v>1</v>
      </c>
      <c r="P49" s="373">
        <v>0</v>
      </c>
      <c r="Q49" s="434">
        <f>Q69/20</f>
        <v>6517700</v>
      </c>
      <c r="R49" s="317">
        <v>1</v>
      </c>
      <c r="S49" s="373">
        <v>0</v>
      </c>
      <c r="T49" s="434">
        <f>T$69/20</f>
        <v>6210000</v>
      </c>
      <c r="U49" s="317">
        <v>1</v>
      </c>
      <c r="V49" s="373">
        <v>0</v>
      </c>
      <c r="W49" s="434">
        <f>W$69/20</f>
        <v>6517700</v>
      </c>
      <c r="X49" s="317">
        <v>1</v>
      </c>
      <c r="Y49" s="373">
        <v>0</v>
      </c>
      <c r="Z49" s="452">
        <v>7133100</v>
      </c>
      <c r="AA49" s="317">
        <v>1</v>
      </c>
      <c r="AB49" s="372">
        <v>2719020</v>
      </c>
      <c r="AC49" s="452">
        <f>AC69/20</f>
        <v>6517700</v>
      </c>
      <c r="AD49" s="134"/>
      <c r="AE49" s="225"/>
      <c r="AF49" s="192"/>
      <c r="AG49" s="136"/>
    </row>
    <row r="50" spans="1:33" s="66" customFormat="1" ht="16.5" x14ac:dyDescent="0.25">
      <c r="A50" s="911"/>
      <c r="B50" s="311" t="s">
        <v>363</v>
      </c>
      <c r="C50" s="327">
        <v>1</v>
      </c>
      <c r="D50" s="323"/>
      <c r="E50" s="315">
        <v>1</v>
      </c>
      <c r="F50" s="323"/>
      <c r="G50" s="305">
        <v>1</v>
      </c>
      <c r="H50" s="323"/>
      <c r="I50" s="305">
        <v>1</v>
      </c>
      <c r="J50" s="323"/>
      <c r="K50" s="305">
        <v>1</v>
      </c>
      <c r="L50" s="323"/>
      <c r="M50" s="318">
        <v>1</v>
      </c>
      <c r="N50" s="323"/>
      <c r="O50" s="303">
        <v>1</v>
      </c>
      <c r="P50" s="373">
        <v>0</v>
      </c>
      <c r="Q50" s="434">
        <v>6517700</v>
      </c>
      <c r="R50" s="303">
        <v>1</v>
      </c>
      <c r="S50" s="373">
        <v>0</v>
      </c>
      <c r="T50" s="434">
        <f t="shared" ref="T50:T68" si="2">T$69/20</f>
        <v>6210000</v>
      </c>
      <c r="U50" s="303">
        <v>1</v>
      </c>
      <c r="V50" s="373">
        <v>0</v>
      </c>
      <c r="W50" s="434">
        <f t="shared" ref="W50:W68" si="3">W$69/20</f>
        <v>6517700</v>
      </c>
      <c r="X50" s="303">
        <v>1</v>
      </c>
      <c r="Y50" s="373">
        <v>0</v>
      </c>
      <c r="Z50" s="452">
        <v>7133100</v>
      </c>
      <c r="AA50" s="303">
        <v>1</v>
      </c>
      <c r="AB50" s="372">
        <v>2719020</v>
      </c>
      <c r="AC50" s="452">
        <v>6517700</v>
      </c>
      <c r="AD50" s="134"/>
      <c r="AE50" s="225"/>
      <c r="AF50" s="192"/>
      <c r="AG50" s="136"/>
    </row>
    <row r="51" spans="1:33" s="66" customFormat="1" ht="16.5" x14ac:dyDescent="0.25">
      <c r="A51" s="911"/>
      <c r="B51" s="311" t="s">
        <v>364</v>
      </c>
      <c r="C51" s="327">
        <v>1</v>
      </c>
      <c r="D51" s="323"/>
      <c r="E51" s="315">
        <v>1</v>
      </c>
      <c r="F51" s="323"/>
      <c r="G51" s="305">
        <v>1</v>
      </c>
      <c r="H51" s="323"/>
      <c r="I51" s="305">
        <v>1</v>
      </c>
      <c r="J51" s="323"/>
      <c r="K51" s="305">
        <v>1</v>
      </c>
      <c r="L51" s="323"/>
      <c r="M51" s="318">
        <v>1</v>
      </c>
      <c r="N51" s="323"/>
      <c r="O51" s="303">
        <v>1</v>
      </c>
      <c r="P51" s="373">
        <v>0</v>
      </c>
      <c r="Q51" s="434">
        <v>6517700</v>
      </c>
      <c r="R51" s="303">
        <v>1</v>
      </c>
      <c r="S51" s="373">
        <v>0</v>
      </c>
      <c r="T51" s="434">
        <f t="shared" si="2"/>
        <v>6210000</v>
      </c>
      <c r="U51" s="303">
        <v>1</v>
      </c>
      <c r="V51" s="373">
        <v>0</v>
      </c>
      <c r="W51" s="434">
        <f t="shared" si="3"/>
        <v>6517700</v>
      </c>
      <c r="X51" s="303">
        <v>1</v>
      </c>
      <c r="Y51" s="373">
        <v>0</v>
      </c>
      <c r="Z51" s="452">
        <v>7133100</v>
      </c>
      <c r="AA51" s="303">
        <v>1</v>
      </c>
      <c r="AB51" s="372">
        <v>2719020</v>
      </c>
      <c r="AC51" s="452">
        <v>6517700</v>
      </c>
      <c r="AD51" s="134"/>
      <c r="AE51" s="225"/>
      <c r="AF51" s="192"/>
      <c r="AG51" s="136"/>
    </row>
    <row r="52" spans="1:33" s="66" customFormat="1" ht="16.5" x14ac:dyDescent="0.25">
      <c r="A52" s="911"/>
      <c r="B52" s="311" t="s">
        <v>365</v>
      </c>
      <c r="C52" s="327">
        <v>1</v>
      </c>
      <c r="D52" s="323"/>
      <c r="E52" s="315">
        <v>1</v>
      </c>
      <c r="F52" s="323"/>
      <c r="G52" s="305">
        <v>1</v>
      </c>
      <c r="H52" s="323"/>
      <c r="I52" s="305">
        <v>1</v>
      </c>
      <c r="J52" s="323"/>
      <c r="K52" s="305">
        <v>1</v>
      </c>
      <c r="L52" s="323"/>
      <c r="M52" s="318">
        <v>1</v>
      </c>
      <c r="N52" s="323"/>
      <c r="O52" s="303">
        <v>1</v>
      </c>
      <c r="P52" s="373">
        <v>0</v>
      </c>
      <c r="Q52" s="434">
        <v>6517700</v>
      </c>
      <c r="R52" s="303">
        <v>1</v>
      </c>
      <c r="S52" s="373">
        <v>0</v>
      </c>
      <c r="T52" s="434">
        <f t="shared" si="2"/>
        <v>6210000</v>
      </c>
      <c r="U52" s="303">
        <v>1</v>
      </c>
      <c r="V52" s="373">
        <v>0</v>
      </c>
      <c r="W52" s="434">
        <f t="shared" si="3"/>
        <v>6517700</v>
      </c>
      <c r="X52" s="303">
        <v>1</v>
      </c>
      <c r="Y52" s="373">
        <v>0</v>
      </c>
      <c r="Z52" s="452">
        <v>7133100</v>
      </c>
      <c r="AA52" s="303">
        <v>1</v>
      </c>
      <c r="AB52" s="372">
        <v>2719020</v>
      </c>
      <c r="AC52" s="452">
        <v>6517700</v>
      </c>
      <c r="AD52" s="134"/>
      <c r="AE52" s="225"/>
      <c r="AF52" s="192"/>
      <c r="AG52" s="136"/>
    </row>
    <row r="53" spans="1:33" s="66" customFormat="1" ht="16.5" x14ac:dyDescent="0.25">
      <c r="A53" s="911"/>
      <c r="B53" s="311" t="s">
        <v>366</v>
      </c>
      <c r="C53" s="327">
        <v>1</v>
      </c>
      <c r="D53" s="323"/>
      <c r="E53" s="315">
        <v>1</v>
      </c>
      <c r="F53" s="323"/>
      <c r="G53" s="305">
        <v>1</v>
      </c>
      <c r="H53" s="323"/>
      <c r="I53" s="305">
        <v>1</v>
      </c>
      <c r="J53" s="323"/>
      <c r="K53" s="305">
        <v>1</v>
      </c>
      <c r="L53" s="323"/>
      <c r="M53" s="318">
        <v>1</v>
      </c>
      <c r="N53" s="323"/>
      <c r="O53" s="303">
        <v>1</v>
      </c>
      <c r="P53" s="373">
        <v>0</v>
      </c>
      <c r="Q53" s="434">
        <v>6517700</v>
      </c>
      <c r="R53" s="303">
        <v>1</v>
      </c>
      <c r="S53" s="373">
        <v>0</v>
      </c>
      <c r="T53" s="434">
        <f t="shared" si="2"/>
        <v>6210000</v>
      </c>
      <c r="U53" s="303">
        <v>1</v>
      </c>
      <c r="V53" s="373">
        <v>0</v>
      </c>
      <c r="W53" s="434">
        <f t="shared" si="3"/>
        <v>6517700</v>
      </c>
      <c r="X53" s="303">
        <v>1</v>
      </c>
      <c r="Y53" s="373">
        <v>0</v>
      </c>
      <c r="Z53" s="452">
        <v>7133100</v>
      </c>
      <c r="AA53" s="303">
        <v>1</v>
      </c>
      <c r="AB53" s="372">
        <v>2719020</v>
      </c>
      <c r="AC53" s="452">
        <v>6517700</v>
      </c>
      <c r="AD53" s="134"/>
      <c r="AE53" s="225"/>
      <c r="AF53" s="192"/>
      <c r="AG53" s="136"/>
    </row>
    <row r="54" spans="1:33" s="66" customFormat="1" ht="16.5" x14ac:dyDescent="0.25">
      <c r="A54" s="911"/>
      <c r="B54" s="311" t="s">
        <v>367</v>
      </c>
      <c r="C54" s="327">
        <v>1</v>
      </c>
      <c r="D54" s="323"/>
      <c r="E54" s="315">
        <v>1</v>
      </c>
      <c r="F54" s="323"/>
      <c r="G54" s="305">
        <v>1</v>
      </c>
      <c r="H54" s="323"/>
      <c r="I54" s="305">
        <v>1</v>
      </c>
      <c r="J54" s="323"/>
      <c r="K54" s="305">
        <v>1</v>
      </c>
      <c r="L54" s="323"/>
      <c r="M54" s="318">
        <v>1</v>
      </c>
      <c r="N54" s="323"/>
      <c r="O54" s="303">
        <v>1</v>
      </c>
      <c r="P54" s="373">
        <v>0</v>
      </c>
      <c r="Q54" s="434">
        <v>6517700</v>
      </c>
      <c r="R54" s="303">
        <v>1</v>
      </c>
      <c r="S54" s="373">
        <v>0</v>
      </c>
      <c r="T54" s="434">
        <f t="shared" si="2"/>
        <v>6210000</v>
      </c>
      <c r="U54" s="303">
        <v>1</v>
      </c>
      <c r="V54" s="373">
        <v>0</v>
      </c>
      <c r="W54" s="434">
        <f t="shared" si="3"/>
        <v>6517700</v>
      </c>
      <c r="X54" s="303">
        <v>1</v>
      </c>
      <c r="Y54" s="373">
        <v>0</v>
      </c>
      <c r="Z54" s="452">
        <v>7133100</v>
      </c>
      <c r="AA54" s="303">
        <v>1</v>
      </c>
      <c r="AB54" s="372">
        <v>2719020</v>
      </c>
      <c r="AC54" s="452">
        <v>6517700</v>
      </c>
      <c r="AD54" s="134"/>
      <c r="AE54" s="225"/>
      <c r="AF54" s="192"/>
      <c r="AG54" s="136"/>
    </row>
    <row r="55" spans="1:33" s="66" customFormat="1" ht="16.5" x14ac:dyDescent="0.25">
      <c r="A55" s="911"/>
      <c r="B55" s="311" t="s">
        <v>368</v>
      </c>
      <c r="C55" s="327">
        <v>1</v>
      </c>
      <c r="D55" s="323"/>
      <c r="E55" s="315">
        <v>1</v>
      </c>
      <c r="F55" s="323"/>
      <c r="G55" s="305">
        <v>1</v>
      </c>
      <c r="H55" s="323"/>
      <c r="I55" s="305">
        <v>1</v>
      </c>
      <c r="J55" s="323"/>
      <c r="K55" s="305">
        <v>1</v>
      </c>
      <c r="L55" s="323"/>
      <c r="M55" s="318">
        <v>1</v>
      </c>
      <c r="N55" s="323"/>
      <c r="O55" s="303">
        <v>1</v>
      </c>
      <c r="P55" s="373">
        <v>0</v>
      </c>
      <c r="Q55" s="434">
        <v>6517700</v>
      </c>
      <c r="R55" s="303">
        <v>1</v>
      </c>
      <c r="S55" s="373">
        <v>0</v>
      </c>
      <c r="T55" s="434">
        <f t="shared" si="2"/>
        <v>6210000</v>
      </c>
      <c r="U55" s="303">
        <v>1</v>
      </c>
      <c r="V55" s="373">
        <v>0</v>
      </c>
      <c r="W55" s="434">
        <f t="shared" si="3"/>
        <v>6517700</v>
      </c>
      <c r="X55" s="303">
        <v>1</v>
      </c>
      <c r="Y55" s="373">
        <v>0</v>
      </c>
      <c r="Z55" s="452">
        <v>7133100</v>
      </c>
      <c r="AA55" s="303">
        <v>1</v>
      </c>
      <c r="AB55" s="372">
        <v>2719020</v>
      </c>
      <c r="AC55" s="452">
        <v>6517700</v>
      </c>
      <c r="AD55" s="134"/>
      <c r="AE55" s="225"/>
      <c r="AF55" s="192"/>
      <c r="AG55" s="136"/>
    </row>
    <row r="56" spans="1:33" s="66" customFormat="1" ht="16.5" x14ac:dyDescent="0.25">
      <c r="A56" s="911"/>
      <c r="B56" s="311" t="s">
        <v>369</v>
      </c>
      <c r="C56" s="327">
        <v>1</v>
      </c>
      <c r="D56" s="323"/>
      <c r="E56" s="315">
        <v>1</v>
      </c>
      <c r="F56" s="323"/>
      <c r="G56" s="305">
        <v>1</v>
      </c>
      <c r="H56" s="323"/>
      <c r="I56" s="305">
        <v>1</v>
      </c>
      <c r="J56" s="323"/>
      <c r="K56" s="305">
        <v>1</v>
      </c>
      <c r="L56" s="323"/>
      <c r="M56" s="318">
        <v>1</v>
      </c>
      <c r="N56" s="323"/>
      <c r="O56" s="303">
        <v>1</v>
      </c>
      <c r="P56" s="373">
        <v>0</v>
      </c>
      <c r="Q56" s="434">
        <v>6517700</v>
      </c>
      <c r="R56" s="303">
        <v>1</v>
      </c>
      <c r="S56" s="373">
        <v>0</v>
      </c>
      <c r="T56" s="434">
        <f t="shared" si="2"/>
        <v>6210000</v>
      </c>
      <c r="U56" s="303">
        <v>1</v>
      </c>
      <c r="V56" s="373">
        <v>0</v>
      </c>
      <c r="W56" s="434">
        <f t="shared" si="3"/>
        <v>6517700</v>
      </c>
      <c r="X56" s="303">
        <v>1</v>
      </c>
      <c r="Y56" s="373">
        <v>0</v>
      </c>
      <c r="Z56" s="452">
        <v>7133100</v>
      </c>
      <c r="AA56" s="303">
        <v>1</v>
      </c>
      <c r="AB56" s="372">
        <v>2719020</v>
      </c>
      <c r="AC56" s="452">
        <v>6517700</v>
      </c>
      <c r="AD56" s="134"/>
      <c r="AE56" s="225"/>
      <c r="AF56" s="192"/>
      <c r="AG56" s="136"/>
    </row>
    <row r="57" spans="1:33" s="66" customFormat="1" ht="16.5" x14ac:dyDescent="0.25">
      <c r="A57" s="911"/>
      <c r="B57" s="311" t="s">
        <v>370</v>
      </c>
      <c r="C57" s="327">
        <v>1</v>
      </c>
      <c r="D57" s="323"/>
      <c r="E57" s="315">
        <v>1</v>
      </c>
      <c r="F57" s="323"/>
      <c r="G57" s="305">
        <v>1</v>
      </c>
      <c r="H57" s="323"/>
      <c r="I57" s="305">
        <v>1</v>
      </c>
      <c r="J57" s="323"/>
      <c r="K57" s="305">
        <v>1</v>
      </c>
      <c r="L57" s="323"/>
      <c r="M57" s="318">
        <v>1</v>
      </c>
      <c r="N57" s="323"/>
      <c r="O57" s="303">
        <v>1</v>
      </c>
      <c r="P57" s="373">
        <v>0</v>
      </c>
      <c r="Q57" s="434">
        <v>6517700</v>
      </c>
      <c r="R57" s="303">
        <v>1</v>
      </c>
      <c r="S57" s="373">
        <v>0</v>
      </c>
      <c r="T57" s="434">
        <f t="shared" si="2"/>
        <v>6210000</v>
      </c>
      <c r="U57" s="303">
        <v>1</v>
      </c>
      <c r="V57" s="373">
        <v>0</v>
      </c>
      <c r="W57" s="434">
        <f t="shared" si="3"/>
        <v>6517700</v>
      </c>
      <c r="X57" s="303">
        <v>1</v>
      </c>
      <c r="Y57" s="373">
        <v>0</v>
      </c>
      <c r="Z57" s="452">
        <v>7133100</v>
      </c>
      <c r="AA57" s="303">
        <v>1</v>
      </c>
      <c r="AB57" s="372">
        <v>2719020</v>
      </c>
      <c r="AC57" s="452">
        <v>6517700</v>
      </c>
      <c r="AD57" s="134"/>
      <c r="AE57" s="225"/>
      <c r="AF57" s="192"/>
      <c r="AG57" s="136"/>
    </row>
    <row r="58" spans="1:33" s="66" customFormat="1" ht="16.5" x14ac:dyDescent="0.25">
      <c r="A58" s="911"/>
      <c r="B58" s="311" t="s">
        <v>371</v>
      </c>
      <c r="C58" s="327">
        <v>1</v>
      </c>
      <c r="D58" s="323"/>
      <c r="E58" s="315">
        <v>1</v>
      </c>
      <c r="F58" s="323"/>
      <c r="G58" s="305">
        <v>1</v>
      </c>
      <c r="H58" s="323"/>
      <c r="I58" s="305">
        <v>1</v>
      </c>
      <c r="J58" s="323"/>
      <c r="K58" s="305">
        <v>1</v>
      </c>
      <c r="L58" s="323"/>
      <c r="M58" s="318">
        <v>1</v>
      </c>
      <c r="N58" s="323"/>
      <c r="O58" s="303">
        <v>1</v>
      </c>
      <c r="P58" s="373">
        <v>0</v>
      </c>
      <c r="Q58" s="434">
        <v>6517700</v>
      </c>
      <c r="R58" s="303">
        <v>1</v>
      </c>
      <c r="S58" s="373">
        <v>0</v>
      </c>
      <c r="T58" s="434">
        <f t="shared" si="2"/>
        <v>6210000</v>
      </c>
      <c r="U58" s="303">
        <v>1</v>
      </c>
      <c r="V58" s="373">
        <v>0</v>
      </c>
      <c r="W58" s="434">
        <f t="shared" si="3"/>
        <v>6517700</v>
      </c>
      <c r="X58" s="303">
        <v>1</v>
      </c>
      <c r="Y58" s="373">
        <v>0</v>
      </c>
      <c r="Z58" s="452">
        <v>7133100</v>
      </c>
      <c r="AA58" s="303">
        <v>1</v>
      </c>
      <c r="AB58" s="372">
        <v>2719020</v>
      </c>
      <c r="AC58" s="452">
        <v>6517700</v>
      </c>
      <c r="AD58" s="134"/>
      <c r="AE58" s="225"/>
      <c r="AF58" s="192"/>
      <c r="AG58" s="136"/>
    </row>
    <row r="59" spans="1:33" s="66" customFormat="1" ht="16.5" x14ac:dyDescent="0.25">
      <c r="A59" s="911"/>
      <c r="B59" s="311" t="s">
        <v>372</v>
      </c>
      <c r="C59" s="327">
        <v>1</v>
      </c>
      <c r="D59" s="323"/>
      <c r="E59" s="315">
        <v>1</v>
      </c>
      <c r="F59" s="323"/>
      <c r="G59" s="305">
        <v>1</v>
      </c>
      <c r="H59" s="323"/>
      <c r="I59" s="305">
        <v>1</v>
      </c>
      <c r="J59" s="323"/>
      <c r="K59" s="305">
        <v>1</v>
      </c>
      <c r="L59" s="323"/>
      <c r="M59" s="318">
        <v>1</v>
      </c>
      <c r="N59" s="323"/>
      <c r="O59" s="303">
        <v>1</v>
      </c>
      <c r="P59" s="373">
        <v>0</v>
      </c>
      <c r="Q59" s="434">
        <v>6517700</v>
      </c>
      <c r="R59" s="303">
        <v>1</v>
      </c>
      <c r="S59" s="373">
        <v>0</v>
      </c>
      <c r="T59" s="434">
        <f t="shared" si="2"/>
        <v>6210000</v>
      </c>
      <c r="U59" s="303">
        <v>1</v>
      </c>
      <c r="V59" s="373">
        <v>0</v>
      </c>
      <c r="W59" s="434">
        <f t="shared" si="3"/>
        <v>6517700</v>
      </c>
      <c r="X59" s="303">
        <v>1</v>
      </c>
      <c r="Y59" s="373">
        <v>0</v>
      </c>
      <c r="Z59" s="452">
        <v>7133100</v>
      </c>
      <c r="AA59" s="303">
        <v>1</v>
      </c>
      <c r="AB59" s="372">
        <v>2719020</v>
      </c>
      <c r="AC59" s="452">
        <v>6517700</v>
      </c>
      <c r="AD59" s="134"/>
      <c r="AE59" s="225"/>
      <c r="AF59" s="192"/>
      <c r="AG59" s="136"/>
    </row>
    <row r="60" spans="1:33" s="66" customFormat="1" ht="16.5" x14ac:dyDescent="0.25">
      <c r="A60" s="911"/>
      <c r="B60" s="311" t="s">
        <v>373</v>
      </c>
      <c r="C60" s="327">
        <v>1</v>
      </c>
      <c r="D60" s="323"/>
      <c r="E60" s="315">
        <v>1</v>
      </c>
      <c r="F60" s="323"/>
      <c r="G60" s="305">
        <v>1</v>
      </c>
      <c r="H60" s="323"/>
      <c r="I60" s="305">
        <v>1</v>
      </c>
      <c r="J60" s="323"/>
      <c r="K60" s="305">
        <v>1</v>
      </c>
      <c r="L60" s="323"/>
      <c r="M60" s="318">
        <v>1</v>
      </c>
      <c r="N60" s="323"/>
      <c r="O60" s="303">
        <v>1</v>
      </c>
      <c r="P60" s="373">
        <v>0</v>
      </c>
      <c r="Q60" s="434">
        <v>6517700</v>
      </c>
      <c r="R60" s="303">
        <v>1</v>
      </c>
      <c r="S60" s="373">
        <v>0</v>
      </c>
      <c r="T60" s="434">
        <f t="shared" si="2"/>
        <v>6210000</v>
      </c>
      <c r="U60" s="303">
        <v>1</v>
      </c>
      <c r="V60" s="373">
        <v>0</v>
      </c>
      <c r="W60" s="434">
        <f t="shared" si="3"/>
        <v>6517700</v>
      </c>
      <c r="X60" s="303">
        <v>1</v>
      </c>
      <c r="Y60" s="373">
        <v>0</v>
      </c>
      <c r="Z60" s="452">
        <v>7133100</v>
      </c>
      <c r="AA60" s="303">
        <v>1</v>
      </c>
      <c r="AB60" s="372">
        <v>2719020</v>
      </c>
      <c r="AC60" s="452">
        <v>6517700</v>
      </c>
      <c r="AD60" s="134"/>
      <c r="AE60" s="225"/>
      <c r="AF60" s="192"/>
      <c r="AG60" s="136"/>
    </row>
    <row r="61" spans="1:33" s="66" customFormat="1" ht="16.5" x14ac:dyDescent="0.25">
      <c r="A61" s="911"/>
      <c r="B61" s="311" t="s">
        <v>374</v>
      </c>
      <c r="C61" s="327">
        <v>1</v>
      </c>
      <c r="D61" s="323"/>
      <c r="E61" s="315">
        <v>1</v>
      </c>
      <c r="F61" s="323"/>
      <c r="G61" s="305">
        <v>1</v>
      </c>
      <c r="H61" s="323"/>
      <c r="I61" s="305">
        <v>1</v>
      </c>
      <c r="J61" s="323"/>
      <c r="K61" s="305">
        <v>1</v>
      </c>
      <c r="L61" s="323"/>
      <c r="M61" s="318">
        <v>1</v>
      </c>
      <c r="N61" s="323"/>
      <c r="O61" s="303">
        <v>1</v>
      </c>
      <c r="P61" s="373">
        <v>0</v>
      </c>
      <c r="Q61" s="434">
        <v>6517700</v>
      </c>
      <c r="R61" s="303">
        <v>1</v>
      </c>
      <c r="S61" s="373">
        <v>0</v>
      </c>
      <c r="T61" s="434">
        <f t="shared" si="2"/>
        <v>6210000</v>
      </c>
      <c r="U61" s="303">
        <v>1</v>
      </c>
      <c r="V61" s="373">
        <v>0</v>
      </c>
      <c r="W61" s="434">
        <f t="shared" si="3"/>
        <v>6517700</v>
      </c>
      <c r="X61" s="303">
        <v>1</v>
      </c>
      <c r="Y61" s="373">
        <v>0</v>
      </c>
      <c r="Z61" s="452">
        <v>7133100</v>
      </c>
      <c r="AA61" s="303">
        <v>1</v>
      </c>
      <c r="AB61" s="372">
        <v>2719020</v>
      </c>
      <c r="AC61" s="452">
        <v>6517700</v>
      </c>
      <c r="AD61" s="134"/>
      <c r="AE61" s="225"/>
      <c r="AF61" s="192"/>
      <c r="AG61" s="136"/>
    </row>
    <row r="62" spans="1:33" s="66" customFormat="1" ht="16.5" x14ac:dyDescent="0.25">
      <c r="A62" s="911"/>
      <c r="B62" s="311" t="s">
        <v>375</v>
      </c>
      <c r="C62" s="327">
        <v>1</v>
      </c>
      <c r="D62" s="323"/>
      <c r="E62" s="315">
        <v>1</v>
      </c>
      <c r="F62" s="323"/>
      <c r="G62" s="305">
        <v>1</v>
      </c>
      <c r="H62" s="323"/>
      <c r="I62" s="305">
        <v>1</v>
      </c>
      <c r="J62" s="323"/>
      <c r="K62" s="305">
        <v>1</v>
      </c>
      <c r="L62" s="323"/>
      <c r="M62" s="318">
        <v>1</v>
      </c>
      <c r="N62" s="323"/>
      <c r="O62" s="303">
        <v>1</v>
      </c>
      <c r="P62" s="373">
        <v>0</v>
      </c>
      <c r="Q62" s="434">
        <v>6517700</v>
      </c>
      <c r="R62" s="303">
        <v>1</v>
      </c>
      <c r="S62" s="373">
        <v>0</v>
      </c>
      <c r="T62" s="434">
        <f t="shared" si="2"/>
        <v>6210000</v>
      </c>
      <c r="U62" s="303">
        <v>1</v>
      </c>
      <c r="V62" s="373">
        <v>0</v>
      </c>
      <c r="W62" s="434">
        <f t="shared" si="3"/>
        <v>6517700</v>
      </c>
      <c r="X62" s="303">
        <v>1</v>
      </c>
      <c r="Y62" s="373">
        <v>0</v>
      </c>
      <c r="Z62" s="452">
        <v>7133100</v>
      </c>
      <c r="AA62" s="303">
        <v>1</v>
      </c>
      <c r="AB62" s="372">
        <v>2719020</v>
      </c>
      <c r="AC62" s="452">
        <v>6517700</v>
      </c>
      <c r="AD62" s="134"/>
      <c r="AE62" s="225"/>
      <c r="AF62" s="192"/>
      <c r="AG62" s="136"/>
    </row>
    <row r="63" spans="1:33" s="66" customFormat="1" ht="16.5" x14ac:dyDescent="0.25">
      <c r="A63" s="911"/>
      <c r="B63" s="311" t="s">
        <v>376</v>
      </c>
      <c r="C63" s="327">
        <v>1</v>
      </c>
      <c r="D63" s="323"/>
      <c r="E63" s="315">
        <v>1</v>
      </c>
      <c r="F63" s="323"/>
      <c r="G63" s="305">
        <v>1</v>
      </c>
      <c r="H63" s="323"/>
      <c r="I63" s="305">
        <v>1</v>
      </c>
      <c r="J63" s="323"/>
      <c r="K63" s="305">
        <v>1</v>
      </c>
      <c r="L63" s="323"/>
      <c r="M63" s="318">
        <v>1</v>
      </c>
      <c r="N63" s="323"/>
      <c r="O63" s="303">
        <v>1</v>
      </c>
      <c r="P63" s="373">
        <v>0</v>
      </c>
      <c r="Q63" s="434">
        <v>6517700</v>
      </c>
      <c r="R63" s="303">
        <v>1</v>
      </c>
      <c r="S63" s="373">
        <v>0</v>
      </c>
      <c r="T63" s="434">
        <f t="shared" si="2"/>
        <v>6210000</v>
      </c>
      <c r="U63" s="303">
        <v>1</v>
      </c>
      <c r="V63" s="373">
        <v>0</v>
      </c>
      <c r="W63" s="434">
        <f t="shared" si="3"/>
        <v>6517700</v>
      </c>
      <c r="X63" s="303">
        <v>1</v>
      </c>
      <c r="Y63" s="373">
        <v>0</v>
      </c>
      <c r="Z63" s="452">
        <v>7133100</v>
      </c>
      <c r="AA63" s="303">
        <v>1</v>
      </c>
      <c r="AB63" s="372">
        <v>2719020</v>
      </c>
      <c r="AC63" s="452">
        <v>6517700</v>
      </c>
      <c r="AD63" s="134"/>
      <c r="AE63" s="225"/>
      <c r="AF63" s="192"/>
      <c r="AG63" s="136"/>
    </row>
    <row r="64" spans="1:33" s="66" customFormat="1" ht="16.5" x14ac:dyDescent="0.25">
      <c r="A64" s="911"/>
      <c r="B64" s="311" t="s">
        <v>377</v>
      </c>
      <c r="C64" s="327">
        <v>1</v>
      </c>
      <c r="D64" s="323"/>
      <c r="E64" s="315">
        <v>1</v>
      </c>
      <c r="F64" s="323"/>
      <c r="G64" s="305">
        <v>1</v>
      </c>
      <c r="H64" s="323"/>
      <c r="I64" s="305">
        <v>1</v>
      </c>
      <c r="J64" s="323"/>
      <c r="K64" s="305">
        <v>1</v>
      </c>
      <c r="L64" s="323"/>
      <c r="M64" s="318">
        <v>1</v>
      </c>
      <c r="N64" s="323"/>
      <c r="O64" s="303">
        <v>1</v>
      </c>
      <c r="P64" s="373">
        <v>0</v>
      </c>
      <c r="Q64" s="434">
        <v>6517700</v>
      </c>
      <c r="R64" s="303">
        <v>1</v>
      </c>
      <c r="S64" s="373">
        <v>0</v>
      </c>
      <c r="T64" s="434">
        <f t="shared" si="2"/>
        <v>6210000</v>
      </c>
      <c r="U64" s="303">
        <v>1</v>
      </c>
      <c r="V64" s="373">
        <v>0</v>
      </c>
      <c r="W64" s="434">
        <f t="shared" si="3"/>
        <v>6517700</v>
      </c>
      <c r="X64" s="303">
        <v>1</v>
      </c>
      <c r="Y64" s="373">
        <v>0</v>
      </c>
      <c r="Z64" s="452">
        <v>7133100</v>
      </c>
      <c r="AA64" s="303">
        <v>1</v>
      </c>
      <c r="AB64" s="372">
        <v>2719020</v>
      </c>
      <c r="AC64" s="452">
        <v>6517700</v>
      </c>
      <c r="AD64" s="134"/>
      <c r="AE64" s="225"/>
      <c r="AF64" s="192"/>
      <c r="AG64" s="136"/>
    </row>
    <row r="65" spans="1:33" s="66" customFormat="1" ht="16.5" x14ac:dyDescent="0.25">
      <c r="A65" s="911"/>
      <c r="B65" s="311" t="s">
        <v>378</v>
      </c>
      <c r="C65" s="327">
        <v>1</v>
      </c>
      <c r="D65" s="323"/>
      <c r="E65" s="315">
        <v>1</v>
      </c>
      <c r="F65" s="323"/>
      <c r="G65" s="305">
        <v>1</v>
      </c>
      <c r="H65" s="323"/>
      <c r="I65" s="305">
        <v>1</v>
      </c>
      <c r="J65" s="323"/>
      <c r="K65" s="305">
        <v>1</v>
      </c>
      <c r="L65" s="323"/>
      <c r="M65" s="318">
        <v>1</v>
      </c>
      <c r="N65" s="323"/>
      <c r="O65" s="303">
        <v>1</v>
      </c>
      <c r="P65" s="373">
        <v>0</v>
      </c>
      <c r="Q65" s="434">
        <v>6517700</v>
      </c>
      <c r="R65" s="303">
        <v>1</v>
      </c>
      <c r="S65" s="373">
        <v>0</v>
      </c>
      <c r="T65" s="434">
        <f t="shared" si="2"/>
        <v>6210000</v>
      </c>
      <c r="U65" s="303">
        <v>1</v>
      </c>
      <c r="V65" s="373">
        <v>0</v>
      </c>
      <c r="W65" s="434">
        <f t="shared" si="3"/>
        <v>6517700</v>
      </c>
      <c r="X65" s="303">
        <v>1</v>
      </c>
      <c r="Y65" s="373">
        <v>0</v>
      </c>
      <c r="Z65" s="452">
        <v>7133100</v>
      </c>
      <c r="AA65" s="303">
        <v>1</v>
      </c>
      <c r="AB65" s="372">
        <v>2719020</v>
      </c>
      <c r="AC65" s="452">
        <v>6517700</v>
      </c>
      <c r="AD65" s="134"/>
      <c r="AE65" s="225"/>
      <c r="AF65" s="192"/>
      <c r="AG65" s="136"/>
    </row>
    <row r="66" spans="1:33" s="66" customFormat="1" ht="16.5" x14ac:dyDescent="0.25">
      <c r="A66" s="911"/>
      <c r="B66" s="311" t="s">
        <v>379</v>
      </c>
      <c r="C66" s="327">
        <v>1</v>
      </c>
      <c r="D66" s="323"/>
      <c r="E66" s="315">
        <v>1</v>
      </c>
      <c r="F66" s="323"/>
      <c r="G66" s="305">
        <v>1</v>
      </c>
      <c r="H66" s="323"/>
      <c r="I66" s="305">
        <v>1</v>
      </c>
      <c r="J66" s="323"/>
      <c r="K66" s="305">
        <v>1</v>
      </c>
      <c r="L66" s="323"/>
      <c r="M66" s="318">
        <v>1</v>
      </c>
      <c r="N66" s="323"/>
      <c r="O66" s="303">
        <v>1</v>
      </c>
      <c r="P66" s="373">
        <v>0</v>
      </c>
      <c r="Q66" s="434">
        <v>6517700</v>
      </c>
      <c r="R66" s="303">
        <v>1</v>
      </c>
      <c r="S66" s="373">
        <v>0</v>
      </c>
      <c r="T66" s="434">
        <f t="shared" si="2"/>
        <v>6210000</v>
      </c>
      <c r="U66" s="303">
        <v>1</v>
      </c>
      <c r="V66" s="373">
        <v>0</v>
      </c>
      <c r="W66" s="434">
        <f t="shared" si="3"/>
        <v>6517700</v>
      </c>
      <c r="X66" s="303">
        <v>1</v>
      </c>
      <c r="Y66" s="373">
        <v>0</v>
      </c>
      <c r="Z66" s="452">
        <v>7133100</v>
      </c>
      <c r="AA66" s="303">
        <v>1</v>
      </c>
      <c r="AB66" s="372">
        <v>2719021</v>
      </c>
      <c r="AC66" s="452">
        <v>6517700</v>
      </c>
      <c r="AD66" s="134"/>
      <c r="AE66" s="225"/>
      <c r="AF66" s="192"/>
      <c r="AG66" s="136"/>
    </row>
    <row r="67" spans="1:33" s="66" customFormat="1" ht="16.5" x14ac:dyDescent="0.25">
      <c r="A67" s="911"/>
      <c r="B67" s="311" t="s">
        <v>380</v>
      </c>
      <c r="C67" s="327">
        <v>1</v>
      </c>
      <c r="D67" s="323"/>
      <c r="E67" s="315">
        <v>1</v>
      </c>
      <c r="F67" s="323"/>
      <c r="G67" s="305">
        <v>1</v>
      </c>
      <c r="H67" s="323"/>
      <c r="I67" s="305">
        <v>1</v>
      </c>
      <c r="J67" s="323"/>
      <c r="K67" s="305">
        <v>1</v>
      </c>
      <c r="L67" s="323"/>
      <c r="M67" s="318">
        <v>1</v>
      </c>
      <c r="N67" s="323"/>
      <c r="O67" s="303">
        <v>1</v>
      </c>
      <c r="P67" s="373">
        <v>0</v>
      </c>
      <c r="Q67" s="434">
        <v>6517700</v>
      </c>
      <c r="R67" s="303">
        <v>1</v>
      </c>
      <c r="S67" s="373">
        <v>0</v>
      </c>
      <c r="T67" s="434">
        <f t="shared" si="2"/>
        <v>6210000</v>
      </c>
      <c r="U67" s="303">
        <v>1</v>
      </c>
      <c r="V67" s="373">
        <v>0</v>
      </c>
      <c r="W67" s="434">
        <f t="shared" si="3"/>
        <v>6517700</v>
      </c>
      <c r="X67" s="303">
        <v>1</v>
      </c>
      <c r="Y67" s="373">
        <v>0</v>
      </c>
      <c r="Z67" s="452">
        <v>7133100</v>
      </c>
      <c r="AA67" s="303">
        <v>1</v>
      </c>
      <c r="AB67" s="372">
        <v>2719021</v>
      </c>
      <c r="AC67" s="452">
        <v>6517700</v>
      </c>
      <c r="AD67" s="134"/>
      <c r="AE67" s="225"/>
      <c r="AF67" s="192"/>
      <c r="AG67" s="136"/>
    </row>
    <row r="68" spans="1:33" s="66" customFormat="1" ht="17.25" thickBot="1" x14ac:dyDescent="0.3">
      <c r="A68" s="911"/>
      <c r="B68" s="312" t="s">
        <v>381</v>
      </c>
      <c r="C68" s="328">
        <v>1</v>
      </c>
      <c r="D68" s="324"/>
      <c r="E68" s="316">
        <v>1</v>
      </c>
      <c r="F68" s="324"/>
      <c r="G68" s="309">
        <v>1</v>
      </c>
      <c r="H68" s="324"/>
      <c r="I68" s="309">
        <v>1</v>
      </c>
      <c r="J68" s="324"/>
      <c r="K68" s="309">
        <v>1</v>
      </c>
      <c r="L68" s="324"/>
      <c r="M68" s="320">
        <v>1</v>
      </c>
      <c r="N68" s="324"/>
      <c r="O68" s="303">
        <v>1</v>
      </c>
      <c r="P68" s="373">
        <v>0</v>
      </c>
      <c r="Q68" s="435">
        <v>6517700</v>
      </c>
      <c r="R68" s="303">
        <v>1</v>
      </c>
      <c r="S68" s="373">
        <v>0</v>
      </c>
      <c r="T68" s="434">
        <f t="shared" si="2"/>
        <v>6210000</v>
      </c>
      <c r="U68" s="303">
        <v>1</v>
      </c>
      <c r="V68" s="373">
        <v>0</v>
      </c>
      <c r="W68" s="434">
        <f t="shared" si="3"/>
        <v>6517700</v>
      </c>
      <c r="X68" s="303">
        <v>1</v>
      </c>
      <c r="Y68" s="373">
        <v>0</v>
      </c>
      <c r="Z68" s="452">
        <v>7133100</v>
      </c>
      <c r="AA68" s="303">
        <v>1</v>
      </c>
      <c r="AB68" s="372">
        <v>2719021</v>
      </c>
      <c r="AC68" s="452">
        <v>6517700</v>
      </c>
      <c r="AD68" s="229"/>
      <c r="AE68" s="230"/>
      <c r="AF68" s="231"/>
      <c r="AG68" s="136"/>
    </row>
    <row r="69" spans="1:33" s="66" customFormat="1" ht="34.5" customHeight="1" thickBot="1" x14ac:dyDescent="0.3">
      <c r="A69" s="592"/>
      <c r="B69" s="313" t="s">
        <v>93</v>
      </c>
      <c r="C69" s="329">
        <f>SUM(C49:C68)</f>
        <v>20</v>
      </c>
      <c r="D69" s="325"/>
      <c r="E69" s="308">
        <f>SUM(E49:E68)</f>
        <v>20</v>
      </c>
      <c r="F69" s="325"/>
      <c r="G69" s="307">
        <f>SUM(G49:G68)</f>
        <v>20</v>
      </c>
      <c r="H69" s="325"/>
      <c r="I69" s="307">
        <f>SUM(I49:I68)</f>
        <v>20</v>
      </c>
      <c r="J69" s="325"/>
      <c r="K69" s="307">
        <f>SUM(K49:K68)</f>
        <v>20</v>
      </c>
      <c r="L69" s="325"/>
      <c r="M69" s="321">
        <f>SUM(M49:M68)</f>
        <v>20</v>
      </c>
      <c r="N69" s="325"/>
      <c r="O69" s="307">
        <f>SUM(O49:O68)</f>
        <v>20</v>
      </c>
      <c r="P69" s="375">
        <f>SUM(P49:P68)</f>
        <v>0</v>
      </c>
      <c r="Q69" s="325">
        <v>130354000</v>
      </c>
      <c r="R69" s="307">
        <f>SUM(R49:R68)</f>
        <v>20</v>
      </c>
      <c r="S69" s="375">
        <f>SUM(S49:S68)</f>
        <v>0</v>
      </c>
      <c r="T69" s="325">
        <v>124200000</v>
      </c>
      <c r="U69" s="307">
        <f>SUM(U49:U68)</f>
        <v>20</v>
      </c>
      <c r="V69" s="375">
        <f>SUM(V49:V68)</f>
        <v>0</v>
      </c>
      <c r="W69" s="325">
        <v>130354000</v>
      </c>
      <c r="X69" s="307">
        <f>SUM(X49:X68)</f>
        <v>20</v>
      </c>
      <c r="Y69" s="375">
        <f>SUM(Y49:Y68)</f>
        <v>0</v>
      </c>
      <c r="Z69" s="325">
        <v>142662000</v>
      </c>
      <c r="AA69" s="307">
        <f>SUM(AA49:AA68)</f>
        <v>20</v>
      </c>
      <c r="AB69" s="374">
        <f>SUM(AB49:AB68)</f>
        <v>54380403</v>
      </c>
      <c r="AC69" s="325">
        <v>130354000</v>
      </c>
      <c r="AD69" s="164"/>
      <c r="AE69" s="165"/>
      <c r="AF69" s="232"/>
      <c r="AG69" s="136"/>
    </row>
    <row r="71" spans="1:33" hidden="1" x14ac:dyDescent="0.25"/>
    <row r="72" spans="1:33" s="66" customFormat="1" ht="50.25" hidden="1" customHeight="1" thickBot="1" x14ac:dyDescent="0.3">
      <c r="A72" s="578" t="s">
        <v>357</v>
      </c>
      <c r="B72" s="579"/>
      <c r="C72" s="872"/>
      <c r="D72" s="872"/>
      <c r="E72" s="872"/>
      <c r="F72" s="872"/>
      <c r="G72" s="872"/>
      <c r="H72" s="872"/>
      <c r="I72" s="872"/>
      <c r="J72" s="872"/>
      <c r="K72" s="872"/>
      <c r="L72" s="872"/>
      <c r="M72" s="872"/>
      <c r="N72" s="872"/>
      <c r="O72" s="872"/>
      <c r="P72" s="872"/>
      <c r="Q72" s="872"/>
      <c r="R72" s="872"/>
      <c r="S72" s="872"/>
      <c r="T72" s="872"/>
      <c r="U72" s="872"/>
      <c r="V72" s="872"/>
      <c r="W72" s="872"/>
      <c r="X72" s="872"/>
      <c r="Y72" s="872"/>
      <c r="Z72" s="872"/>
      <c r="AA72" s="872"/>
      <c r="AB72" s="872"/>
      <c r="AC72" s="872"/>
      <c r="AD72" s="872"/>
      <c r="AE72" s="872"/>
      <c r="AF72" s="873"/>
      <c r="AG72" s="136"/>
    </row>
    <row r="73" spans="1:33" s="94" customFormat="1" ht="21.75" hidden="1" customHeight="1" thickBot="1" x14ac:dyDescent="0.3">
      <c r="A73" s="591" t="s">
        <v>358</v>
      </c>
      <c r="B73" s="914" t="s">
        <v>359</v>
      </c>
      <c r="C73" s="781" t="s">
        <v>99</v>
      </c>
      <c r="D73" s="915"/>
      <c r="E73" s="915"/>
      <c r="F73" s="915"/>
      <c r="G73" s="915"/>
      <c r="H73" s="915"/>
      <c r="I73" s="915"/>
      <c r="J73" s="915"/>
      <c r="K73" s="915"/>
      <c r="L73" s="915"/>
      <c r="M73" s="915"/>
      <c r="N73" s="782"/>
      <c r="O73" s="903" t="s">
        <v>236</v>
      </c>
      <c r="P73" s="904"/>
      <c r="Q73" s="904"/>
      <c r="R73" s="904"/>
      <c r="S73" s="904"/>
      <c r="T73" s="904"/>
      <c r="U73" s="904"/>
      <c r="V73" s="904"/>
      <c r="W73" s="904"/>
      <c r="X73" s="904"/>
      <c r="Y73" s="904"/>
      <c r="Z73" s="904"/>
      <c r="AA73" s="904"/>
      <c r="AB73" s="904"/>
      <c r="AC73" s="904"/>
      <c r="AD73" s="904"/>
      <c r="AE73" s="904"/>
      <c r="AF73" s="905"/>
      <c r="AG73" s="176"/>
    </row>
    <row r="74" spans="1:33" s="94" customFormat="1" ht="21.75" hidden="1" customHeight="1" thickBot="1" x14ac:dyDescent="0.3">
      <c r="A74" s="911"/>
      <c r="B74" s="914"/>
      <c r="C74" s="909" t="s">
        <v>234</v>
      </c>
      <c r="D74" s="910"/>
      <c r="E74" s="909" t="s">
        <v>241</v>
      </c>
      <c r="F74" s="910"/>
      <c r="G74" s="909" t="s">
        <v>242</v>
      </c>
      <c r="H74" s="910"/>
      <c r="I74" s="909" t="s">
        <v>243</v>
      </c>
      <c r="J74" s="910"/>
      <c r="K74" s="909" t="s">
        <v>244</v>
      </c>
      <c r="L74" s="910"/>
      <c r="M74" s="909" t="s">
        <v>245</v>
      </c>
      <c r="N74" s="910"/>
      <c r="O74" s="903" t="s">
        <v>234</v>
      </c>
      <c r="P74" s="904"/>
      <c r="Q74" s="905"/>
      <c r="R74" s="906" t="s">
        <v>241</v>
      </c>
      <c r="S74" s="907"/>
      <c r="T74" s="908"/>
      <c r="U74" s="906" t="s">
        <v>242</v>
      </c>
      <c r="V74" s="907"/>
      <c r="W74" s="908"/>
      <c r="X74" s="906" t="s">
        <v>243</v>
      </c>
      <c r="Y74" s="907"/>
      <c r="Z74" s="908"/>
      <c r="AA74" s="906" t="s">
        <v>244</v>
      </c>
      <c r="AB74" s="907"/>
      <c r="AC74" s="908"/>
      <c r="AD74" s="906" t="s">
        <v>245</v>
      </c>
      <c r="AE74" s="907"/>
      <c r="AF74" s="908"/>
      <c r="AG74" s="176"/>
    </row>
    <row r="75" spans="1:33" s="94" customFormat="1" ht="28.5" hidden="1" customHeight="1" x14ac:dyDescent="0.25">
      <c r="A75" s="911"/>
      <c r="B75" s="914"/>
      <c r="C75" s="180" t="s">
        <v>100</v>
      </c>
      <c r="D75" s="180" t="s">
        <v>360</v>
      </c>
      <c r="E75" s="180" t="s">
        <v>100</v>
      </c>
      <c r="F75" s="180" t="s">
        <v>360</v>
      </c>
      <c r="G75" s="180" t="s">
        <v>100</v>
      </c>
      <c r="H75" s="180" t="s">
        <v>360</v>
      </c>
      <c r="I75" s="180" t="s">
        <v>100</v>
      </c>
      <c r="J75" s="180" t="s">
        <v>360</v>
      </c>
      <c r="K75" s="180" t="s">
        <v>100</v>
      </c>
      <c r="L75" s="180" t="s">
        <v>360</v>
      </c>
      <c r="M75" s="180" t="s">
        <v>100</v>
      </c>
      <c r="N75" s="180" t="s">
        <v>360</v>
      </c>
      <c r="O75" s="181" t="s">
        <v>100</v>
      </c>
      <c r="P75" s="181" t="s">
        <v>361</v>
      </c>
      <c r="Q75" s="181" t="s">
        <v>223</v>
      </c>
      <c r="R75" s="181" t="s">
        <v>100</v>
      </c>
      <c r="S75" s="181" t="s">
        <v>361</v>
      </c>
      <c r="T75" s="181" t="s">
        <v>223</v>
      </c>
      <c r="U75" s="181" t="s">
        <v>100</v>
      </c>
      <c r="V75" s="181" t="s">
        <v>361</v>
      </c>
      <c r="W75" s="181" t="s">
        <v>223</v>
      </c>
      <c r="X75" s="181" t="s">
        <v>100</v>
      </c>
      <c r="Y75" s="181" t="s">
        <v>361</v>
      </c>
      <c r="Z75" s="181" t="s">
        <v>223</v>
      </c>
      <c r="AA75" s="181" t="s">
        <v>100</v>
      </c>
      <c r="AB75" s="181" t="s">
        <v>361</v>
      </c>
      <c r="AC75" s="181" t="s">
        <v>223</v>
      </c>
      <c r="AD75" s="181" t="s">
        <v>100</v>
      </c>
      <c r="AE75" s="181" t="s">
        <v>361</v>
      </c>
      <c r="AF75" s="181" t="s">
        <v>223</v>
      </c>
      <c r="AG75" s="176"/>
    </row>
    <row r="76" spans="1:33" s="94" customFormat="1" ht="15.75" hidden="1" customHeight="1" x14ac:dyDescent="0.25">
      <c r="A76" s="911"/>
      <c r="B76" s="310" t="s">
        <v>362</v>
      </c>
      <c r="C76" s="326"/>
      <c r="D76" s="322"/>
      <c r="E76" s="314"/>
      <c r="F76" s="322"/>
      <c r="G76" s="306"/>
      <c r="H76" s="322"/>
      <c r="I76" s="306"/>
      <c r="J76" s="322"/>
      <c r="K76" s="306"/>
      <c r="L76" s="322"/>
      <c r="M76" s="319"/>
      <c r="N76" s="322"/>
      <c r="O76" s="191"/>
      <c r="P76" s="189"/>
      <c r="Q76" s="189"/>
      <c r="R76" s="191"/>
      <c r="S76" s="189"/>
      <c r="T76" s="189"/>
      <c r="U76" s="191"/>
      <c r="V76" s="189"/>
      <c r="W76" s="189"/>
      <c r="X76" s="191"/>
      <c r="Y76" s="189"/>
      <c r="Z76" s="189"/>
      <c r="AA76" s="191"/>
      <c r="AB76" s="189"/>
      <c r="AC76" s="189"/>
      <c r="AD76" s="191"/>
      <c r="AE76" s="225"/>
      <c r="AF76" s="192"/>
      <c r="AG76" s="176"/>
    </row>
    <row r="77" spans="1:33" s="94" customFormat="1" ht="15.75" hidden="1" customHeight="1" x14ac:dyDescent="0.25">
      <c r="A77" s="911"/>
      <c r="B77" s="311" t="s">
        <v>363</v>
      </c>
      <c r="C77" s="327"/>
      <c r="D77" s="323"/>
      <c r="E77" s="315"/>
      <c r="F77" s="323"/>
      <c r="G77" s="305"/>
      <c r="H77" s="323"/>
      <c r="I77" s="305"/>
      <c r="J77" s="323"/>
      <c r="K77" s="305"/>
      <c r="L77" s="323"/>
      <c r="M77" s="318"/>
      <c r="N77" s="323"/>
      <c r="O77" s="134"/>
      <c r="P77" s="189"/>
      <c r="Q77" s="189"/>
      <c r="R77" s="134"/>
      <c r="S77" s="189"/>
      <c r="T77" s="189"/>
      <c r="U77" s="134"/>
      <c r="V77" s="189"/>
      <c r="W77" s="189"/>
      <c r="X77" s="134"/>
      <c r="Y77" s="189"/>
      <c r="Z77" s="189"/>
      <c r="AA77" s="134"/>
      <c r="AB77" s="189"/>
      <c r="AC77" s="189"/>
      <c r="AD77" s="134"/>
      <c r="AE77" s="225"/>
      <c r="AF77" s="192"/>
      <c r="AG77" s="176"/>
    </row>
    <row r="78" spans="1:33" s="94" customFormat="1" ht="15.75" hidden="1" customHeight="1" x14ac:dyDescent="0.25">
      <c r="A78" s="911"/>
      <c r="B78" s="311" t="s">
        <v>364</v>
      </c>
      <c r="C78" s="327"/>
      <c r="D78" s="323"/>
      <c r="E78" s="315"/>
      <c r="F78" s="323"/>
      <c r="G78" s="305"/>
      <c r="H78" s="323"/>
      <c r="I78" s="305"/>
      <c r="J78" s="323"/>
      <c r="K78" s="305"/>
      <c r="L78" s="323"/>
      <c r="M78" s="318"/>
      <c r="N78" s="323"/>
      <c r="O78" s="134"/>
      <c r="P78" s="189"/>
      <c r="Q78" s="189"/>
      <c r="R78" s="134"/>
      <c r="S78" s="189"/>
      <c r="T78" s="189"/>
      <c r="U78" s="134"/>
      <c r="V78" s="189"/>
      <c r="W78" s="189"/>
      <c r="X78" s="134"/>
      <c r="Y78" s="189"/>
      <c r="Z78" s="189"/>
      <c r="AA78" s="134"/>
      <c r="AB78" s="189"/>
      <c r="AC78" s="189"/>
      <c r="AD78" s="134"/>
      <c r="AE78" s="225"/>
      <c r="AF78" s="192"/>
      <c r="AG78" s="176"/>
    </row>
    <row r="79" spans="1:33" s="94" customFormat="1" ht="15.75" hidden="1" customHeight="1" x14ac:dyDescent="0.25">
      <c r="A79" s="911"/>
      <c r="B79" s="311" t="s">
        <v>365</v>
      </c>
      <c r="C79" s="327"/>
      <c r="D79" s="323"/>
      <c r="E79" s="315"/>
      <c r="F79" s="323"/>
      <c r="G79" s="305"/>
      <c r="H79" s="323"/>
      <c r="I79" s="305"/>
      <c r="J79" s="323"/>
      <c r="K79" s="305"/>
      <c r="L79" s="323"/>
      <c r="M79" s="318"/>
      <c r="N79" s="323"/>
      <c r="O79" s="134"/>
      <c r="P79" s="189"/>
      <c r="Q79" s="189"/>
      <c r="R79" s="134"/>
      <c r="S79" s="189"/>
      <c r="T79" s="189"/>
      <c r="U79" s="134"/>
      <c r="V79" s="189"/>
      <c r="W79" s="189"/>
      <c r="X79" s="134"/>
      <c r="Y79" s="189"/>
      <c r="Z79" s="189"/>
      <c r="AA79" s="134"/>
      <c r="AB79" s="189"/>
      <c r="AC79" s="189"/>
      <c r="AD79" s="134"/>
      <c r="AE79" s="225"/>
      <c r="AF79" s="192"/>
      <c r="AG79" s="176"/>
    </row>
    <row r="80" spans="1:33" s="94" customFormat="1" ht="15.75" hidden="1" customHeight="1" x14ac:dyDescent="0.25">
      <c r="A80" s="911"/>
      <c r="B80" s="311" t="s">
        <v>366</v>
      </c>
      <c r="C80" s="327"/>
      <c r="D80" s="323"/>
      <c r="E80" s="315"/>
      <c r="F80" s="323"/>
      <c r="G80" s="305"/>
      <c r="H80" s="323"/>
      <c r="I80" s="305"/>
      <c r="J80" s="323"/>
      <c r="K80" s="305"/>
      <c r="L80" s="323"/>
      <c r="M80" s="318"/>
      <c r="N80" s="323"/>
      <c r="O80" s="134"/>
      <c r="P80" s="189"/>
      <c r="Q80" s="189"/>
      <c r="R80" s="134"/>
      <c r="S80" s="189"/>
      <c r="T80" s="189"/>
      <c r="U80" s="134"/>
      <c r="V80" s="189"/>
      <c r="W80" s="189"/>
      <c r="X80" s="134"/>
      <c r="Y80" s="189"/>
      <c r="Z80" s="189"/>
      <c r="AA80" s="134"/>
      <c r="AB80" s="189"/>
      <c r="AC80" s="189"/>
      <c r="AD80" s="134"/>
      <c r="AE80" s="225"/>
      <c r="AF80" s="192"/>
      <c r="AG80" s="176"/>
    </row>
    <row r="81" spans="1:33" s="94" customFormat="1" ht="15.75" hidden="1" customHeight="1" x14ac:dyDescent="0.25">
      <c r="A81" s="911"/>
      <c r="B81" s="311" t="s">
        <v>367</v>
      </c>
      <c r="C81" s="327"/>
      <c r="D81" s="323"/>
      <c r="E81" s="315"/>
      <c r="F81" s="323"/>
      <c r="G81" s="305"/>
      <c r="H81" s="323"/>
      <c r="I81" s="305"/>
      <c r="J81" s="323"/>
      <c r="K81" s="305"/>
      <c r="L81" s="323"/>
      <c r="M81" s="318"/>
      <c r="N81" s="323"/>
      <c r="O81" s="134"/>
      <c r="P81" s="189"/>
      <c r="Q81" s="189"/>
      <c r="R81" s="134"/>
      <c r="S81" s="189"/>
      <c r="T81" s="189"/>
      <c r="U81" s="134"/>
      <c r="V81" s="189"/>
      <c r="W81" s="189"/>
      <c r="X81" s="134"/>
      <c r="Y81" s="189"/>
      <c r="Z81" s="189"/>
      <c r="AA81" s="134"/>
      <c r="AB81" s="189"/>
      <c r="AC81" s="189"/>
      <c r="AD81" s="134"/>
      <c r="AE81" s="225"/>
      <c r="AF81" s="192"/>
      <c r="AG81" s="176"/>
    </row>
    <row r="82" spans="1:33" s="94" customFormat="1" ht="15.75" hidden="1" customHeight="1" x14ac:dyDescent="0.25">
      <c r="A82" s="911"/>
      <c r="B82" s="311" t="s">
        <v>368</v>
      </c>
      <c r="C82" s="327"/>
      <c r="D82" s="323"/>
      <c r="E82" s="315"/>
      <c r="F82" s="323"/>
      <c r="G82" s="305"/>
      <c r="H82" s="323"/>
      <c r="I82" s="305"/>
      <c r="J82" s="323"/>
      <c r="K82" s="305"/>
      <c r="L82" s="323"/>
      <c r="M82" s="318"/>
      <c r="N82" s="323"/>
      <c r="O82" s="134"/>
      <c r="P82" s="189"/>
      <c r="Q82" s="189"/>
      <c r="R82" s="134"/>
      <c r="S82" s="189"/>
      <c r="T82" s="189"/>
      <c r="U82" s="134"/>
      <c r="V82" s="189"/>
      <c r="W82" s="189"/>
      <c r="X82" s="134"/>
      <c r="Y82" s="189"/>
      <c r="Z82" s="189"/>
      <c r="AA82" s="134"/>
      <c r="AB82" s="189"/>
      <c r="AC82" s="189"/>
      <c r="AD82" s="134"/>
      <c r="AE82" s="225"/>
      <c r="AF82" s="192"/>
      <c r="AG82" s="176"/>
    </row>
    <row r="83" spans="1:33" s="94" customFormat="1" ht="15.75" hidden="1" customHeight="1" x14ac:dyDescent="0.25">
      <c r="A83" s="911"/>
      <c r="B83" s="311" t="s">
        <v>369</v>
      </c>
      <c r="C83" s="327"/>
      <c r="D83" s="323"/>
      <c r="E83" s="315"/>
      <c r="F83" s="323"/>
      <c r="G83" s="305"/>
      <c r="H83" s="323"/>
      <c r="I83" s="305"/>
      <c r="J83" s="323"/>
      <c r="K83" s="305"/>
      <c r="L83" s="323"/>
      <c r="M83" s="318"/>
      <c r="N83" s="323"/>
      <c r="O83" s="134"/>
      <c r="P83" s="189"/>
      <c r="Q83" s="189"/>
      <c r="R83" s="134"/>
      <c r="S83" s="189"/>
      <c r="T83" s="189"/>
      <c r="U83" s="134"/>
      <c r="V83" s="189"/>
      <c r="W83" s="189"/>
      <c r="X83" s="134"/>
      <c r="Y83" s="189"/>
      <c r="Z83" s="189"/>
      <c r="AA83" s="134"/>
      <c r="AB83" s="189"/>
      <c r="AC83" s="189"/>
      <c r="AD83" s="134"/>
      <c r="AE83" s="225"/>
      <c r="AF83" s="192"/>
      <c r="AG83" s="176"/>
    </row>
    <row r="84" spans="1:33" s="94" customFormat="1" ht="15.75" hidden="1" customHeight="1" x14ac:dyDescent="0.25">
      <c r="A84" s="911"/>
      <c r="B84" s="311" t="s">
        <v>370</v>
      </c>
      <c r="C84" s="327"/>
      <c r="D84" s="323"/>
      <c r="E84" s="315"/>
      <c r="F84" s="323"/>
      <c r="G84" s="305"/>
      <c r="H84" s="323"/>
      <c r="I84" s="305"/>
      <c r="J84" s="323"/>
      <c r="K84" s="305"/>
      <c r="L84" s="323"/>
      <c r="M84" s="318"/>
      <c r="N84" s="323"/>
      <c r="O84" s="134"/>
      <c r="P84" s="189"/>
      <c r="Q84" s="189"/>
      <c r="R84" s="134"/>
      <c r="S84" s="189"/>
      <c r="T84" s="189"/>
      <c r="U84" s="134"/>
      <c r="V84" s="189"/>
      <c r="W84" s="189"/>
      <c r="X84" s="134"/>
      <c r="Y84" s="189"/>
      <c r="Z84" s="189"/>
      <c r="AA84" s="134"/>
      <c r="AB84" s="189"/>
      <c r="AC84" s="189"/>
      <c r="AD84" s="134"/>
      <c r="AE84" s="225"/>
      <c r="AF84" s="192"/>
      <c r="AG84" s="176"/>
    </row>
    <row r="85" spans="1:33" s="94" customFormat="1" ht="15.75" hidden="1" customHeight="1" x14ac:dyDescent="0.25">
      <c r="A85" s="911"/>
      <c r="B85" s="311" t="s">
        <v>371</v>
      </c>
      <c r="C85" s="327"/>
      <c r="D85" s="323"/>
      <c r="E85" s="315"/>
      <c r="F85" s="323"/>
      <c r="G85" s="305"/>
      <c r="H85" s="323"/>
      <c r="I85" s="305"/>
      <c r="J85" s="323"/>
      <c r="K85" s="305"/>
      <c r="L85" s="323"/>
      <c r="M85" s="318"/>
      <c r="N85" s="323"/>
      <c r="O85" s="134"/>
      <c r="P85" s="189"/>
      <c r="Q85" s="189"/>
      <c r="R85" s="134"/>
      <c r="S85" s="189"/>
      <c r="T85" s="189"/>
      <c r="U85" s="134"/>
      <c r="V85" s="189"/>
      <c r="W85" s="189"/>
      <c r="X85" s="134"/>
      <c r="Y85" s="189"/>
      <c r="Z85" s="189"/>
      <c r="AA85" s="134"/>
      <c r="AB85" s="189"/>
      <c r="AC85" s="189"/>
      <c r="AD85" s="134"/>
      <c r="AE85" s="225"/>
      <c r="AF85" s="192"/>
      <c r="AG85" s="176"/>
    </row>
    <row r="86" spans="1:33" s="94" customFormat="1" ht="15.75" hidden="1" customHeight="1" x14ac:dyDescent="0.25">
      <c r="A86" s="911"/>
      <c r="B86" s="311" t="s">
        <v>372</v>
      </c>
      <c r="C86" s="327"/>
      <c r="D86" s="323"/>
      <c r="E86" s="315"/>
      <c r="F86" s="323"/>
      <c r="G86" s="305"/>
      <c r="H86" s="323"/>
      <c r="I86" s="305"/>
      <c r="J86" s="323"/>
      <c r="K86" s="305"/>
      <c r="L86" s="323"/>
      <c r="M86" s="318"/>
      <c r="N86" s="323"/>
      <c r="O86" s="134"/>
      <c r="P86" s="189"/>
      <c r="Q86" s="189"/>
      <c r="R86" s="134"/>
      <c r="S86" s="189"/>
      <c r="T86" s="189"/>
      <c r="U86" s="134"/>
      <c r="V86" s="189"/>
      <c r="W86" s="189"/>
      <c r="X86" s="134"/>
      <c r="Y86" s="189"/>
      <c r="Z86" s="189"/>
      <c r="AA86" s="134"/>
      <c r="AB86" s="189"/>
      <c r="AC86" s="189"/>
      <c r="AD86" s="134"/>
      <c r="AE86" s="225"/>
      <c r="AF86" s="192"/>
      <c r="AG86" s="176"/>
    </row>
    <row r="87" spans="1:33" s="94" customFormat="1" ht="15.75" hidden="1" customHeight="1" x14ac:dyDescent="0.25">
      <c r="A87" s="911"/>
      <c r="B87" s="311" t="s">
        <v>373</v>
      </c>
      <c r="C87" s="327"/>
      <c r="D87" s="323"/>
      <c r="E87" s="315"/>
      <c r="F87" s="323"/>
      <c r="G87" s="305"/>
      <c r="H87" s="323"/>
      <c r="I87" s="305"/>
      <c r="J87" s="323"/>
      <c r="K87" s="305"/>
      <c r="L87" s="323"/>
      <c r="M87" s="318"/>
      <c r="N87" s="323"/>
      <c r="O87" s="134"/>
      <c r="P87" s="189"/>
      <c r="Q87" s="189"/>
      <c r="R87" s="134"/>
      <c r="S87" s="189"/>
      <c r="T87" s="189"/>
      <c r="U87" s="134"/>
      <c r="V87" s="189"/>
      <c r="W87" s="189"/>
      <c r="X87" s="134"/>
      <c r="Y87" s="189"/>
      <c r="Z87" s="189"/>
      <c r="AA87" s="134"/>
      <c r="AB87" s="189"/>
      <c r="AC87" s="189"/>
      <c r="AD87" s="134"/>
      <c r="AE87" s="225"/>
      <c r="AF87" s="192"/>
      <c r="AG87" s="176"/>
    </row>
    <row r="88" spans="1:33" s="94" customFormat="1" ht="15.75" hidden="1" customHeight="1" x14ac:dyDescent="0.25">
      <c r="A88" s="911"/>
      <c r="B88" s="311" t="s">
        <v>374</v>
      </c>
      <c r="C88" s="327"/>
      <c r="D88" s="323"/>
      <c r="E88" s="315"/>
      <c r="F88" s="323"/>
      <c r="G88" s="305"/>
      <c r="H88" s="323"/>
      <c r="I88" s="305"/>
      <c r="J88" s="323"/>
      <c r="K88" s="305"/>
      <c r="L88" s="323"/>
      <c r="M88" s="318"/>
      <c r="N88" s="323"/>
      <c r="O88" s="134"/>
      <c r="P88" s="189"/>
      <c r="Q88" s="189"/>
      <c r="R88" s="134"/>
      <c r="S88" s="189"/>
      <c r="T88" s="189"/>
      <c r="U88" s="134"/>
      <c r="V88" s="189"/>
      <c r="W88" s="189"/>
      <c r="X88" s="134"/>
      <c r="Y88" s="189"/>
      <c r="Z88" s="189"/>
      <c r="AA88" s="134"/>
      <c r="AB88" s="189"/>
      <c r="AC88" s="189"/>
      <c r="AD88" s="134"/>
      <c r="AE88" s="225"/>
      <c r="AF88" s="192"/>
      <c r="AG88" s="176"/>
    </row>
    <row r="89" spans="1:33" s="94" customFormat="1" ht="15.75" hidden="1" customHeight="1" x14ac:dyDescent="0.25">
      <c r="A89" s="911"/>
      <c r="B89" s="311" t="s">
        <v>375</v>
      </c>
      <c r="C89" s="327"/>
      <c r="D89" s="323"/>
      <c r="E89" s="315"/>
      <c r="F89" s="323"/>
      <c r="G89" s="305"/>
      <c r="H89" s="323"/>
      <c r="I89" s="305"/>
      <c r="J89" s="323"/>
      <c r="K89" s="305"/>
      <c r="L89" s="323"/>
      <c r="M89" s="318"/>
      <c r="N89" s="323"/>
      <c r="O89" s="134"/>
      <c r="P89" s="189"/>
      <c r="Q89" s="189"/>
      <c r="R89" s="134"/>
      <c r="S89" s="189"/>
      <c r="T89" s="189"/>
      <c r="U89" s="134"/>
      <c r="V89" s="189"/>
      <c r="W89" s="189"/>
      <c r="X89" s="134"/>
      <c r="Y89" s="189"/>
      <c r="Z89" s="189"/>
      <c r="AA89" s="134"/>
      <c r="AB89" s="189"/>
      <c r="AC89" s="189"/>
      <c r="AD89" s="134"/>
      <c r="AE89" s="225"/>
      <c r="AF89" s="192"/>
      <c r="AG89" s="176"/>
    </row>
    <row r="90" spans="1:33" s="94" customFormat="1" ht="15.75" hidden="1" customHeight="1" x14ac:dyDescent="0.25">
      <c r="A90" s="911"/>
      <c r="B90" s="311" t="s">
        <v>376</v>
      </c>
      <c r="C90" s="327"/>
      <c r="D90" s="323"/>
      <c r="E90" s="315"/>
      <c r="F90" s="323"/>
      <c r="G90" s="305"/>
      <c r="H90" s="323"/>
      <c r="I90" s="305"/>
      <c r="J90" s="323"/>
      <c r="K90" s="305"/>
      <c r="L90" s="323"/>
      <c r="M90" s="318"/>
      <c r="N90" s="323"/>
      <c r="O90" s="134"/>
      <c r="P90" s="189"/>
      <c r="Q90" s="189"/>
      <c r="R90" s="134"/>
      <c r="S90" s="189"/>
      <c r="T90" s="189"/>
      <c r="U90" s="134"/>
      <c r="V90" s="189"/>
      <c r="W90" s="189"/>
      <c r="X90" s="134"/>
      <c r="Y90" s="189"/>
      <c r="Z90" s="189"/>
      <c r="AA90" s="134"/>
      <c r="AB90" s="189"/>
      <c r="AC90" s="189"/>
      <c r="AD90" s="134"/>
      <c r="AE90" s="225"/>
      <c r="AF90" s="192"/>
      <c r="AG90" s="176"/>
    </row>
    <row r="91" spans="1:33" s="94" customFormat="1" ht="15.75" hidden="1" customHeight="1" x14ac:dyDescent="0.25">
      <c r="A91" s="911"/>
      <c r="B91" s="311" t="s">
        <v>377</v>
      </c>
      <c r="C91" s="327"/>
      <c r="D91" s="323"/>
      <c r="E91" s="315"/>
      <c r="F91" s="323"/>
      <c r="G91" s="305"/>
      <c r="H91" s="323"/>
      <c r="I91" s="305"/>
      <c r="J91" s="323"/>
      <c r="K91" s="305"/>
      <c r="L91" s="323"/>
      <c r="M91" s="318"/>
      <c r="N91" s="323"/>
      <c r="O91" s="134"/>
      <c r="P91" s="189"/>
      <c r="Q91" s="189"/>
      <c r="R91" s="134"/>
      <c r="S91" s="189"/>
      <c r="T91" s="189"/>
      <c r="U91" s="134"/>
      <c r="V91" s="189"/>
      <c r="W91" s="189"/>
      <c r="X91" s="134"/>
      <c r="Y91" s="189"/>
      <c r="Z91" s="189"/>
      <c r="AA91" s="134"/>
      <c r="AB91" s="189"/>
      <c r="AC91" s="189"/>
      <c r="AD91" s="134"/>
      <c r="AE91" s="225"/>
      <c r="AF91" s="192"/>
      <c r="AG91" s="176"/>
    </row>
    <row r="92" spans="1:33" s="94" customFormat="1" ht="15.75" hidden="1" customHeight="1" x14ac:dyDescent="0.25">
      <c r="A92" s="911"/>
      <c r="B92" s="311" t="s">
        <v>378</v>
      </c>
      <c r="C92" s="327"/>
      <c r="D92" s="323"/>
      <c r="E92" s="315"/>
      <c r="F92" s="323"/>
      <c r="G92" s="305"/>
      <c r="H92" s="323"/>
      <c r="I92" s="305"/>
      <c r="J92" s="323"/>
      <c r="K92" s="305"/>
      <c r="L92" s="323"/>
      <c r="M92" s="318"/>
      <c r="N92" s="323"/>
      <c r="O92" s="134"/>
      <c r="P92" s="189"/>
      <c r="Q92" s="189"/>
      <c r="R92" s="134"/>
      <c r="S92" s="189"/>
      <c r="T92" s="189"/>
      <c r="U92" s="134"/>
      <c r="V92" s="189"/>
      <c r="W92" s="189"/>
      <c r="X92" s="134"/>
      <c r="Y92" s="189"/>
      <c r="Z92" s="189"/>
      <c r="AA92" s="134"/>
      <c r="AB92" s="189"/>
      <c r="AC92" s="189"/>
      <c r="AD92" s="134"/>
      <c r="AE92" s="225"/>
      <c r="AF92" s="192"/>
      <c r="AG92" s="176"/>
    </row>
    <row r="93" spans="1:33" s="94" customFormat="1" ht="15.75" hidden="1" customHeight="1" x14ac:dyDescent="0.25">
      <c r="A93" s="911"/>
      <c r="B93" s="311" t="s">
        <v>379</v>
      </c>
      <c r="C93" s="327"/>
      <c r="D93" s="323"/>
      <c r="E93" s="315"/>
      <c r="F93" s="323"/>
      <c r="G93" s="305"/>
      <c r="H93" s="323"/>
      <c r="I93" s="305"/>
      <c r="J93" s="323"/>
      <c r="K93" s="305"/>
      <c r="L93" s="323"/>
      <c r="M93" s="318"/>
      <c r="N93" s="323"/>
      <c r="O93" s="134"/>
      <c r="P93" s="189"/>
      <c r="Q93" s="189"/>
      <c r="R93" s="134"/>
      <c r="S93" s="189"/>
      <c r="T93" s="189"/>
      <c r="U93" s="134"/>
      <c r="V93" s="189"/>
      <c r="W93" s="189"/>
      <c r="X93" s="134"/>
      <c r="Y93" s="189"/>
      <c r="Z93" s="189"/>
      <c r="AA93" s="134"/>
      <c r="AB93" s="189"/>
      <c r="AC93" s="189"/>
      <c r="AD93" s="134"/>
      <c r="AE93" s="225"/>
      <c r="AF93" s="192"/>
      <c r="AG93" s="176"/>
    </row>
    <row r="94" spans="1:33" s="94" customFormat="1" ht="15.75" hidden="1" customHeight="1" x14ac:dyDescent="0.25">
      <c r="A94" s="911"/>
      <c r="B94" s="311" t="s">
        <v>380</v>
      </c>
      <c r="C94" s="327"/>
      <c r="D94" s="323"/>
      <c r="E94" s="315"/>
      <c r="F94" s="323"/>
      <c r="G94" s="305"/>
      <c r="H94" s="323"/>
      <c r="I94" s="305"/>
      <c r="J94" s="323"/>
      <c r="K94" s="305"/>
      <c r="L94" s="323"/>
      <c r="M94" s="318"/>
      <c r="N94" s="323"/>
      <c r="O94" s="134"/>
      <c r="P94" s="189"/>
      <c r="Q94" s="189"/>
      <c r="R94" s="134"/>
      <c r="S94" s="189"/>
      <c r="T94" s="189"/>
      <c r="U94" s="134"/>
      <c r="V94" s="189"/>
      <c r="W94" s="189"/>
      <c r="X94" s="134"/>
      <c r="Y94" s="189"/>
      <c r="Z94" s="189"/>
      <c r="AA94" s="134"/>
      <c r="AB94" s="189"/>
      <c r="AC94" s="189"/>
      <c r="AD94" s="134"/>
      <c r="AE94" s="225"/>
      <c r="AF94" s="192"/>
      <c r="AG94" s="176"/>
    </row>
    <row r="95" spans="1:33" s="94" customFormat="1" ht="15.75" hidden="1" customHeight="1" x14ac:dyDescent="0.25">
      <c r="A95" s="911"/>
      <c r="B95" s="312" t="s">
        <v>381</v>
      </c>
      <c r="C95" s="328"/>
      <c r="D95" s="324"/>
      <c r="E95" s="316"/>
      <c r="F95" s="324"/>
      <c r="G95" s="309"/>
      <c r="H95" s="324"/>
      <c r="I95" s="309"/>
      <c r="J95" s="324"/>
      <c r="K95" s="309"/>
      <c r="L95" s="324"/>
      <c r="M95" s="320"/>
      <c r="N95" s="324"/>
      <c r="O95" s="134"/>
      <c r="P95" s="189"/>
      <c r="Q95" s="189"/>
      <c r="R95" s="134"/>
      <c r="S95" s="189"/>
      <c r="T95" s="189"/>
      <c r="U95" s="134"/>
      <c r="V95" s="189"/>
      <c r="W95" s="189"/>
      <c r="X95" s="134"/>
      <c r="Y95" s="189"/>
      <c r="Z95" s="189"/>
      <c r="AA95" s="134"/>
      <c r="AB95" s="189"/>
      <c r="AC95" s="189"/>
      <c r="AD95" s="134"/>
      <c r="AE95" s="225"/>
      <c r="AF95" s="192"/>
      <c r="AG95" s="176"/>
    </row>
    <row r="96" spans="1:33" s="94" customFormat="1" ht="29.25" hidden="1" customHeight="1" x14ac:dyDescent="0.25">
      <c r="A96" s="592"/>
      <c r="B96" s="313" t="s">
        <v>93</v>
      </c>
      <c r="C96" s="329"/>
      <c r="D96" s="325"/>
      <c r="E96" s="308"/>
      <c r="F96" s="325"/>
      <c r="G96" s="307"/>
      <c r="H96" s="325"/>
      <c r="I96" s="307"/>
      <c r="J96" s="325"/>
      <c r="K96" s="307"/>
      <c r="L96" s="325"/>
      <c r="M96" s="321"/>
      <c r="N96" s="325"/>
      <c r="O96" s="188"/>
      <c r="P96" s="190"/>
      <c r="Q96" s="190"/>
      <c r="R96" s="188"/>
      <c r="S96" s="190"/>
      <c r="T96" s="190"/>
      <c r="U96" s="188"/>
      <c r="V96" s="190"/>
      <c r="W96" s="190"/>
      <c r="X96" s="188"/>
      <c r="Y96" s="190"/>
      <c r="Z96" s="190"/>
      <c r="AA96" s="188"/>
      <c r="AB96" s="190"/>
      <c r="AC96" s="190"/>
      <c r="AD96" s="188"/>
      <c r="AE96" s="226"/>
      <c r="AF96" s="193"/>
      <c r="AG96" s="176"/>
    </row>
    <row r="97" spans="1:33" s="66" customFormat="1" ht="24" hidden="1" customHeight="1" x14ac:dyDescent="0.25">
      <c r="K97" s="152"/>
      <c r="L97" s="152"/>
      <c r="M97" s="152"/>
      <c r="N97" s="152"/>
      <c r="O97" s="152"/>
      <c r="AG97" s="136"/>
    </row>
    <row r="98" spans="1:33" s="66" customFormat="1" ht="24" hidden="1" customHeight="1" thickBot="1" x14ac:dyDescent="0.3">
      <c r="A98" s="591" t="s">
        <v>382</v>
      </c>
      <c r="B98" s="591" t="s">
        <v>359</v>
      </c>
      <c r="C98" s="781" t="s">
        <v>99</v>
      </c>
      <c r="D98" s="915"/>
      <c r="E98" s="915"/>
      <c r="F98" s="915"/>
      <c r="G98" s="915"/>
      <c r="H98" s="915"/>
      <c r="I98" s="915"/>
      <c r="J98" s="915"/>
      <c r="K98" s="915"/>
      <c r="L98" s="915"/>
      <c r="M98" s="915"/>
      <c r="N98" s="782"/>
      <c r="O98" s="903" t="s">
        <v>236</v>
      </c>
      <c r="P98" s="904"/>
      <c r="Q98" s="904"/>
      <c r="R98" s="904"/>
      <c r="S98" s="904"/>
      <c r="T98" s="904"/>
      <c r="U98" s="904"/>
      <c r="V98" s="904"/>
      <c r="W98" s="904"/>
      <c r="X98" s="904"/>
      <c r="Y98" s="904"/>
      <c r="Z98" s="904"/>
      <c r="AA98" s="904"/>
      <c r="AB98" s="904"/>
      <c r="AC98" s="904"/>
      <c r="AD98" s="904"/>
      <c r="AE98" s="904"/>
      <c r="AF98" s="905"/>
      <c r="AG98" s="136"/>
    </row>
    <row r="99" spans="1:33" s="66" customFormat="1" ht="24" hidden="1" customHeight="1" thickBot="1" x14ac:dyDescent="0.3">
      <c r="A99" s="911"/>
      <c r="B99" s="911"/>
      <c r="C99" s="781" t="s">
        <v>246</v>
      </c>
      <c r="D99" s="782"/>
      <c r="E99" s="781" t="s">
        <v>247</v>
      </c>
      <c r="F99" s="782"/>
      <c r="G99" s="781" t="s">
        <v>248</v>
      </c>
      <c r="H99" s="782"/>
      <c r="I99" s="781" t="s">
        <v>249</v>
      </c>
      <c r="J99" s="782"/>
      <c r="K99" s="781" t="s">
        <v>355</v>
      </c>
      <c r="L99" s="782"/>
      <c r="M99" s="781" t="s">
        <v>251</v>
      </c>
      <c r="N99" s="782"/>
      <c r="O99" s="903" t="s">
        <v>246</v>
      </c>
      <c r="P99" s="904"/>
      <c r="Q99" s="905"/>
      <c r="R99" s="903" t="s">
        <v>247</v>
      </c>
      <c r="S99" s="904"/>
      <c r="T99" s="905"/>
      <c r="U99" s="903" t="s">
        <v>248</v>
      </c>
      <c r="V99" s="904"/>
      <c r="W99" s="905"/>
      <c r="X99" s="903" t="s">
        <v>249</v>
      </c>
      <c r="Y99" s="904"/>
      <c r="Z99" s="905"/>
      <c r="AA99" s="903" t="s">
        <v>355</v>
      </c>
      <c r="AB99" s="904"/>
      <c r="AC99" s="905"/>
      <c r="AD99" s="903" t="s">
        <v>251</v>
      </c>
      <c r="AE99" s="904"/>
      <c r="AF99" s="905"/>
      <c r="AG99" s="136"/>
    </row>
    <row r="100" spans="1:33" s="66" customFormat="1" ht="29.25" hidden="1" customHeight="1" x14ac:dyDescent="0.25">
      <c r="A100" s="911"/>
      <c r="B100" s="592"/>
      <c r="C100" s="194" t="s">
        <v>100</v>
      </c>
      <c r="D100" s="178" t="s">
        <v>360</v>
      </c>
      <c r="E100" s="194" t="s">
        <v>100</v>
      </c>
      <c r="F100" s="178" t="s">
        <v>360</v>
      </c>
      <c r="G100" s="194" t="s">
        <v>100</v>
      </c>
      <c r="H100" s="178" t="s">
        <v>360</v>
      </c>
      <c r="I100" s="194" t="s">
        <v>100</v>
      </c>
      <c r="J100" s="178" t="s">
        <v>360</v>
      </c>
      <c r="K100" s="194" t="s">
        <v>100</v>
      </c>
      <c r="L100" s="178" t="s">
        <v>360</v>
      </c>
      <c r="M100" s="194" t="s">
        <v>100</v>
      </c>
      <c r="N100" s="178" t="s">
        <v>360</v>
      </c>
      <c r="O100" s="181" t="s">
        <v>100</v>
      </c>
      <c r="P100" s="181" t="s">
        <v>361</v>
      </c>
      <c r="Q100" s="181" t="s">
        <v>223</v>
      </c>
      <c r="R100" s="181" t="s">
        <v>100</v>
      </c>
      <c r="S100" s="181" t="s">
        <v>361</v>
      </c>
      <c r="T100" s="181" t="s">
        <v>223</v>
      </c>
      <c r="U100" s="181" t="s">
        <v>100</v>
      </c>
      <c r="V100" s="181" t="s">
        <v>361</v>
      </c>
      <c r="W100" s="181" t="s">
        <v>223</v>
      </c>
      <c r="X100" s="181" t="s">
        <v>100</v>
      </c>
      <c r="Y100" s="181" t="s">
        <v>361</v>
      </c>
      <c r="Z100" s="181" t="s">
        <v>223</v>
      </c>
      <c r="AA100" s="181" t="s">
        <v>100</v>
      </c>
      <c r="AB100" s="181" t="s">
        <v>361</v>
      </c>
      <c r="AC100" s="181" t="s">
        <v>223</v>
      </c>
      <c r="AD100" s="181" t="s">
        <v>100</v>
      </c>
      <c r="AE100" s="181" t="s">
        <v>361</v>
      </c>
      <c r="AF100" s="181" t="s">
        <v>223</v>
      </c>
      <c r="AG100" s="136"/>
    </row>
    <row r="101" spans="1:33" s="66" customFormat="1" ht="16.5" hidden="1" x14ac:dyDescent="0.25">
      <c r="A101" s="911"/>
      <c r="B101" s="310" t="s">
        <v>362</v>
      </c>
      <c r="C101" s="326"/>
      <c r="D101" s="322"/>
      <c r="E101" s="314"/>
      <c r="F101" s="322"/>
      <c r="G101" s="306"/>
      <c r="H101" s="322"/>
      <c r="I101" s="306"/>
      <c r="J101" s="322"/>
      <c r="K101" s="306"/>
      <c r="L101" s="322"/>
      <c r="M101" s="319"/>
      <c r="N101" s="322"/>
      <c r="O101" s="134"/>
      <c r="P101" s="189"/>
      <c r="Q101" s="189"/>
      <c r="R101" s="134"/>
      <c r="S101" s="189"/>
      <c r="T101" s="189"/>
      <c r="U101" s="134"/>
      <c r="V101" s="189"/>
      <c r="W101" s="189"/>
      <c r="X101" s="134"/>
      <c r="Y101" s="189"/>
      <c r="Z101" s="189"/>
      <c r="AA101" s="134"/>
      <c r="AB101" s="189"/>
      <c r="AC101" s="189"/>
      <c r="AD101" s="134"/>
      <c r="AE101" s="225"/>
      <c r="AF101" s="192"/>
      <c r="AG101" s="136"/>
    </row>
    <row r="102" spans="1:33" s="66" customFormat="1" ht="16.5" hidden="1" x14ac:dyDescent="0.25">
      <c r="A102" s="911"/>
      <c r="B102" s="311" t="s">
        <v>363</v>
      </c>
      <c r="C102" s="327"/>
      <c r="D102" s="323"/>
      <c r="E102" s="315"/>
      <c r="F102" s="323"/>
      <c r="G102" s="305"/>
      <c r="H102" s="323"/>
      <c r="I102" s="305"/>
      <c r="J102" s="323"/>
      <c r="K102" s="305"/>
      <c r="L102" s="323"/>
      <c r="M102" s="318"/>
      <c r="N102" s="323"/>
      <c r="O102" s="134"/>
      <c r="P102" s="189"/>
      <c r="Q102" s="189"/>
      <c r="R102" s="134"/>
      <c r="S102" s="189"/>
      <c r="T102" s="189"/>
      <c r="U102" s="134"/>
      <c r="V102" s="189"/>
      <c r="W102" s="189"/>
      <c r="X102" s="134"/>
      <c r="Y102" s="189"/>
      <c r="Z102" s="189"/>
      <c r="AA102" s="134"/>
      <c r="AB102" s="189"/>
      <c r="AC102" s="189"/>
      <c r="AD102" s="134"/>
      <c r="AE102" s="225"/>
      <c r="AF102" s="192"/>
      <c r="AG102" s="136"/>
    </row>
    <row r="103" spans="1:33" s="66" customFormat="1" ht="16.5" hidden="1" x14ac:dyDescent="0.25">
      <c r="A103" s="911"/>
      <c r="B103" s="311" t="s">
        <v>364</v>
      </c>
      <c r="C103" s="327"/>
      <c r="D103" s="323"/>
      <c r="E103" s="315"/>
      <c r="F103" s="323"/>
      <c r="G103" s="305"/>
      <c r="H103" s="323"/>
      <c r="I103" s="305"/>
      <c r="J103" s="323"/>
      <c r="K103" s="305"/>
      <c r="L103" s="323"/>
      <c r="M103" s="318"/>
      <c r="N103" s="323"/>
      <c r="O103" s="134"/>
      <c r="P103" s="189"/>
      <c r="Q103" s="189"/>
      <c r="R103" s="134"/>
      <c r="S103" s="189"/>
      <c r="T103" s="189"/>
      <c r="U103" s="134"/>
      <c r="V103" s="189"/>
      <c r="W103" s="189"/>
      <c r="X103" s="134"/>
      <c r="Y103" s="189"/>
      <c r="Z103" s="189"/>
      <c r="AA103" s="134"/>
      <c r="AB103" s="189"/>
      <c r="AC103" s="189"/>
      <c r="AD103" s="134"/>
      <c r="AE103" s="225"/>
      <c r="AF103" s="192"/>
      <c r="AG103" s="136"/>
    </row>
    <row r="104" spans="1:33" s="66" customFormat="1" ht="16.5" hidden="1" x14ac:dyDescent="0.25">
      <c r="A104" s="911"/>
      <c r="B104" s="311" t="s">
        <v>365</v>
      </c>
      <c r="C104" s="327"/>
      <c r="D104" s="323"/>
      <c r="E104" s="315"/>
      <c r="F104" s="323"/>
      <c r="G104" s="305"/>
      <c r="H104" s="323"/>
      <c r="I104" s="305"/>
      <c r="J104" s="323"/>
      <c r="K104" s="305"/>
      <c r="L104" s="323"/>
      <c r="M104" s="318"/>
      <c r="N104" s="323"/>
      <c r="O104" s="134"/>
      <c r="P104" s="189"/>
      <c r="Q104" s="189"/>
      <c r="R104" s="134"/>
      <c r="S104" s="189"/>
      <c r="T104" s="189"/>
      <c r="U104" s="134"/>
      <c r="V104" s="189"/>
      <c r="W104" s="189"/>
      <c r="X104" s="134"/>
      <c r="Y104" s="189"/>
      <c r="Z104" s="189"/>
      <c r="AA104" s="134"/>
      <c r="AB104" s="189"/>
      <c r="AC104" s="189"/>
      <c r="AD104" s="134"/>
      <c r="AE104" s="225"/>
      <c r="AF104" s="192"/>
      <c r="AG104" s="136"/>
    </row>
    <row r="105" spans="1:33" s="66" customFormat="1" ht="16.5" hidden="1" x14ac:dyDescent="0.25">
      <c r="A105" s="911"/>
      <c r="B105" s="311" t="s">
        <v>366</v>
      </c>
      <c r="C105" s="327"/>
      <c r="D105" s="323"/>
      <c r="E105" s="315"/>
      <c r="F105" s="323"/>
      <c r="G105" s="305"/>
      <c r="H105" s="323"/>
      <c r="I105" s="305"/>
      <c r="J105" s="323"/>
      <c r="K105" s="305"/>
      <c r="L105" s="323"/>
      <c r="M105" s="318"/>
      <c r="N105" s="323"/>
      <c r="O105" s="134"/>
      <c r="P105" s="189"/>
      <c r="Q105" s="189"/>
      <c r="R105" s="134"/>
      <c r="S105" s="189"/>
      <c r="T105" s="189"/>
      <c r="U105" s="134"/>
      <c r="V105" s="189"/>
      <c r="W105" s="189"/>
      <c r="X105" s="134"/>
      <c r="Y105" s="189"/>
      <c r="Z105" s="189"/>
      <c r="AA105" s="134"/>
      <c r="AB105" s="189"/>
      <c r="AC105" s="189"/>
      <c r="AD105" s="134"/>
      <c r="AE105" s="225"/>
      <c r="AF105" s="192"/>
      <c r="AG105" s="136"/>
    </row>
    <row r="106" spans="1:33" s="66" customFormat="1" ht="16.5" hidden="1" x14ac:dyDescent="0.25">
      <c r="A106" s="911"/>
      <c r="B106" s="311" t="s">
        <v>367</v>
      </c>
      <c r="C106" s="327"/>
      <c r="D106" s="323"/>
      <c r="E106" s="315"/>
      <c r="F106" s="323"/>
      <c r="G106" s="305"/>
      <c r="H106" s="323"/>
      <c r="I106" s="305"/>
      <c r="J106" s="323"/>
      <c r="K106" s="305"/>
      <c r="L106" s="323"/>
      <c r="M106" s="318"/>
      <c r="N106" s="323"/>
      <c r="O106" s="134"/>
      <c r="P106" s="189"/>
      <c r="Q106" s="189"/>
      <c r="R106" s="134"/>
      <c r="S106" s="189"/>
      <c r="T106" s="189"/>
      <c r="U106" s="134"/>
      <c r="V106" s="189"/>
      <c r="W106" s="189"/>
      <c r="X106" s="134"/>
      <c r="Y106" s="189"/>
      <c r="Z106" s="189"/>
      <c r="AA106" s="134"/>
      <c r="AB106" s="189"/>
      <c r="AC106" s="189"/>
      <c r="AD106" s="134"/>
      <c r="AE106" s="225"/>
      <c r="AF106" s="192"/>
      <c r="AG106" s="136"/>
    </row>
    <row r="107" spans="1:33" s="66" customFormat="1" ht="16.5" hidden="1" x14ac:dyDescent="0.25">
      <c r="A107" s="911"/>
      <c r="B107" s="311" t="s">
        <v>368</v>
      </c>
      <c r="C107" s="327"/>
      <c r="D107" s="323"/>
      <c r="E107" s="315"/>
      <c r="F107" s="323"/>
      <c r="G107" s="305"/>
      <c r="H107" s="323"/>
      <c r="I107" s="305"/>
      <c r="J107" s="323"/>
      <c r="K107" s="305"/>
      <c r="L107" s="323"/>
      <c r="M107" s="318"/>
      <c r="N107" s="323"/>
      <c r="O107" s="134"/>
      <c r="P107" s="189"/>
      <c r="Q107" s="189"/>
      <c r="R107" s="134"/>
      <c r="S107" s="189"/>
      <c r="T107" s="189"/>
      <c r="U107" s="134"/>
      <c r="V107" s="189"/>
      <c r="W107" s="189"/>
      <c r="X107" s="134"/>
      <c r="Y107" s="189"/>
      <c r="Z107" s="189"/>
      <c r="AA107" s="134"/>
      <c r="AB107" s="189"/>
      <c r="AC107" s="189"/>
      <c r="AD107" s="134"/>
      <c r="AE107" s="225"/>
      <c r="AF107" s="192"/>
      <c r="AG107" s="136"/>
    </row>
    <row r="108" spans="1:33" s="66" customFormat="1" ht="16.5" hidden="1" x14ac:dyDescent="0.25">
      <c r="A108" s="911"/>
      <c r="B108" s="311" t="s">
        <v>369</v>
      </c>
      <c r="C108" s="327"/>
      <c r="D108" s="323"/>
      <c r="E108" s="315"/>
      <c r="F108" s="323"/>
      <c r="G108" s="305"/>
      <c r="H108" s="323"/>
      <c r="I108" s="305"/>
      <c r="J108" s="323"/>
      <c r="K108" s="305"/>
      <c r="L108" s="323"/>
      <c r="M108" s="318"/>
      <c r="N108" s="323"/>
      <c r="O108" s="134"/>
      <c r="P108" s="189"/>
      <c r="Q108" s="189"/>
      <c r="R108" s="134"/>
      <c r="S108" s="189"/>
      <c r="T108" s="189"/>
      <c r="U108" s="134"/>
      <c r="V108" s="189"/>
      <c r="W108" s="189"/>
      <c r="X108" s="134"/>
      <c r="Y108" s="189"/>
      <c r="Z108" s="189"/>
      <c r="AA108" s="134"/>
      <c r="AB108" s="189"/>
      <c r="AC108" s="189"/>
      <c r="AD108" s="134"/>
      <c r="AE108" s="225"/>
      <c r="AF108" s="192"/>
      <c r="AG108" s="136"/>
    </row>
    <row r="109" spans="1:33" s="66" customFormat="1" ht="16.5" hidden="1" x14ac:dyDescent="0.25">
      <c r="A109" s="911"/>
      <c r="B109" s="311" t="s">
        <v>370</v>
      </c>
      <c r="C109" s="327"/>
      <c r="D109" s="323"/>
      <c r="E109" s="315"/>
      <c r="F109" s="323"/>
      <c r="G109" s="305"/>
      <c r="H109" s="323"/>
      <c r="I109" s="305"/>
      <c r="J109" s="323"/>
      <c r="K109" s="305"/>
      <c r="L109" s="323"/>
      <c r="M109" s="318"/>
      <c r="N109" s="323"/>
      <c r="O109" s="134"/>
      <c r="P109" s="189"/>
      <c r="Q109" s="189"/>
      <c r="R109" s="134"/>
      <c r="S109" s="189"/>
      <c r="T109" s="189"/>
      <c r="U109" s="134"/>
      <c r="V109" s="189"/>
      <c r="W109" s="189"/>
      <c r="X109" s="134"/>
      <c r="Y109" s="189"/>
      <c r="Z109" s="189"/>
      <c r="AA109" s="134"/>
      <c r="AB109" s="189"/>
      <c r="AC109" s="189"/>
      <c r="AD109" s="134"/>
      <c r="AE109" s="225"/>
      <c r="AF109" s="192"/>
      <c r="AG109" s="136"/>
    </row>
    <row r="110" spans="1:33" s="66" customFormat="1" ht="16.5" hidden="1" x14ac:dyDescent="0.25">
      <c r="A110" s="911"/>
      <c r="B110" s="311" t="s">
        <v>371</v>
      </c>
      <c r="C110" s="327"/>
      <c r="D110" s="323"/>
      <c r="E110" s="315"/>
      <c r="F110" s="323"/>
      <c r="G110" s="305"/>
      <c r="H110" s="323"/>
      <c r="I110" s="305"/>
      <c r="J110" s="323"/>
      <c r="K110" s="305"/>
      <c r="L110" s="323"/>
      <c r="M110" s="318"/>
      <c r="N110" s="323"/>
      <c r="O110" s="134"/>
      <c r="P110" s="189"/>
      <c r="Q110" s="189"/>
      <c r="R110" s="134"/>
      <c r="S110" s="189"/>
      <c r="T110" s="189"/>
      <c r="U110" s="134"/>
      <c r="V110" s="189"/>
      <c r="W110" s="189"/>
      <c r="X110" s="134"/>
      <c r="Y110" s="189"/>
      <c r="Z110" s="189"/>
      <c r="AA110" s="134"/>
      <c r="AB110" s="189"/>
      <c r="AC110" s="189"/>
      <c r="AD110" s="134"/>
      <c r="AE110" s="225"/>
      <c r="AF110" s="192"/>
      <c r="AG110" s="136"/>
    </row>
    <row r="111" spans="1:33" s="66" customFormat="1" ht="16.5" hidden="1" x14ac:dyDescent="0.25">
      <c r="A111" s="911"/>
      <c r="B111" s="311" t="s">
        <v>372</v>
      </c>
      <c r="C111" s="327"/>
      <c r="D111" s="323"/>
      <c r="E111" s="315"/>
      <c r="F111" s="323"/>
      <c r="G111" s="305"/>
      <c r="H111" s="323"/>
      <c r="I111" s="305"/>
      <c r="J111" s="323"/>
      <c r="K111" s="305"/>
      <c r="L111" s="323"/>
      <c r="M111" s="318"/>
      <c r="N111" s="323"/>
      <c r="O111" s="134"/>
      <c r="P111" s="189"/>
      <c r="Q111" s="189"/>
      <c r="R111" s="134"/>
      <c r="S111" s="189"/>
      <c r="T111" s="189"/>
      <c r="U111" s="134"/>
      <c r="V111" s="189"/>
      <c r="W111" s="189"/>
      <c r="X111" s="134"/>
      <c r="Y111" s="189"/>
      <c r="Z111" s="189"/>
      <c r="AA111" s="134"/>
      <c r="AB111" s="189"/>
      <c r="AC111" s="189"/>
      <c r="AD111" s="134"/>
      <c r="AE111" s="225"/>
      <c r="AF111" s="192"/>
      <c r="AG111" s="136"/>
    </row>
    <row r="112" spans="1:33" s="66" customFormat="1" ht="16.5" hidden="1" x14ac:dyDescent="0.25">
      <c r="A112" s="911"/>
      <c r="B112" s="311" t="s">
        <v>373</v>
      </c>
      <c r="C112" s="327"/>
      <c r="D112" s="323"/>
      <c r="E112" s="315"/>
      <c r="F112" s="323"/>
      <c r="G112" s="305"/>
      <c r="H112" s="323"/>
      <c r="I112" s="305"/>
      <c r="J112" s="323"/>
      <c r="K112" s="305"/>
      <c r="L112" s="323"/>
      <c r="M112" s="318"/>
      <c r="N112" s="323"/>
      <c r="O112" s="134"/>
      <c r="P112" s="189"/>
      <c r="Q112" s="189"/>
      <c r="R112" s="134"/>
      <c r="S112" s="189"/>
      <c r="T112" s="189"/>
      <c r="U112" s="134"/>
      <c r="V112" s="189"/>
      <c r="W112" s="189"/>
      <c r="X112" s="134"/>
      <c r="Y112" s="189"/>
      <c r="Z112" s="189"/>
      <c r="AA112" s="134"/>
      <c r="AB112" s="189"/>
      <c r="AC112" s="189"/>
      <c r="AD112" s="134"/>
      <c r="AE112" s="225"/>
      <c r="AF112" s="192"/>
      <c r="AG112" s="136"/>
    </row>
    <row r="113" spans="1:33" s="66" customFormat="1" ht="16.5" hidden="1" x14ac:dyDescent="0.25">
      <c r="A113" s="911"/>
      <c r="B113" s="311" t="s">
        <v>374</v>
      </c>
      <c r="C113" s="327"/>
      <c r="D113" s="323"/>
      <c r="E113" s="315"/>
      <c r="F113" s="323"/>
      <c r="G113" s="305"/>
      <c r="H113" s="323"/>
      <c r="I113" s="305"/>
      <c r="J113" s="323"/>
      <c r="K113" s="305"/>
      <c r="L113" s="323"/>
      <c r="M113" s="318"/>
      <c r="N113" s="323"/>
      <c r="O113" s="134"/>
      <c r="P113" s="189"/>
      <c r="Q113" s="189"/>
      <c r="R113" s="134"/>
      <c r="S113" s="189"/>
      <c r="T113" s="189"/>
      <c r="U113" s="134"/>
      <c r="V113" s="189"/>
      <c r="W113" s="189"/>
      <c r="X113" s="134"/>
      <c r="Y113" s="189"/>
      <c r="Z113" s="189"/>
      <c r="AA113" s="134"/>
      <c r="AB113" s="189"/>
      <c r="AC113" s="189"/>
      <c r="AD113" s="134"/>
      <c r="AE113" s="225"/>
      <c r="AF113" s="192"/>
      <c r="AG113" s="136"/>
    </row>
    <row r="114" spans="1:33" s="66" customFormat="1" ht="16.5" hidden="1" x14ac:dyDescent="0.25">
      <c r="A114" s="911"/>
      <c r="B114" s="311" t="s">
        <v>375</v>
      </c>
      <c r="C114" s="327"/>
      <c r="D114" s="323"/>
      <c r="E114" s="315"/>
      <c r="F114" s="323"/>
      <c r="G114" s="305"/>
      <c r="H114" s="323"/>
      <c r="I114" s="305"/>
      <c r="J114" s="323"/>
      <c r="K114" s="305"/>
      <c r="L114" s="323"/>
      <c r="M114" s="318"/>
      <c r="N114" s="323"/>
      <c r="O114" s="134"/>
      <c r="P114" s="189"/>
      <c r="Q114" s="189"/>
      <c r="R114" s="134"/>
      <c r="S114" s="189"/>
      <c r="T114" s="189"/>
      <c r="U114" s="134"/>
      <c r="V114" s="189"/>
      <c r="W114" s="189"/>
      <c r="X114" s="134"/>
      <c r="Y114" s="189"/>
      <c r="Z114" s="189"/>
      <c r="AA114" s="134"/>
      <c r="AB114" s="189"/>
      <c r="AC114" s="189"/>
      <c r="AD114" s="134"/>
      <c r="AE114" s="225"/>
      <c r="AF114" s="192"/>
      <c r="AG114" s="136"/>
    </row>
    <row r="115" spans="1:33" s="66" customFormat="1" ht="16.5" hidden="1" x14ac:dyDescent="0.25">
      <c r="A115" s="911"/>
      <c r="B115" s="311" t="s">
        <v>376</v>
      </c>
      <c r="C115" s="327"/>
      <c r="D115" s="323"/>
      <c r="E115" s="315"/>
      <c r="F115" s="323"/>
      <c r="G115" s="305"/>
      <c r="H115" s="323"/>
      <c r="I115" s="305"/>
      <c r="J115" s="323"/>
      <c r="K115" s="305"/>
      <c r="L115" s="323"/>
      <c r="M115" s="318"/>
      <c r="N115" s="323"/>
      <c r="O115" s="134"/>
      <c r="P115" s="189"/>
      <c r="Q115" s="189"/>
      <c r="R115" s="134"/>
      <c r="S115" s="189"/>
      <c r="T115" s="189"/>
      <c r="U115" s="134"/>
      <c r="V115" s="189"/>
      <c r="W115" s="189"/>
      <c r="X115" s="134"/>
      <c r="Y115" s="189"/>
      <c r="Z115" s="189"/>
      <c r="AA115" s="134"/>
      <c r="AB115" s="189"/>
      <c r="AC115" s="189"/>
      <c r="AD115" s="134"/>
      <c r="AE115" s="225"/>
      <c r="AF115" s="192"/>
      <c r="AG115" s="136"/>
    </row>
    <row r="116" spans="1:33" s="66" customFormat="1" ht="16.5" hidden="1" x14ac:dyDescent="0.25">
      <c r="A116" s="911"/>
      <c r="B116" s="311" t="s">
        <v>377</v>
      </c>
      <c r="C116" s="327"/>
      <c r="D116" s="323"/>
      <c r="E116" s="315"/>
      <c r="F116" s="323"/>
      <c r="G116" s="305"/>
      <c r="H116" s="323"/>
      <c r="I116" s="305"/>
      <c r="J116" s="323"/>
      <c r="K116" s="305"/>
      <c r="L116" s="323"/>
      <c r="M116" s="318"/>
      <c r="N116" s="323"/>
      <c r="O116" s="134"/>
      <c r="P116" s="189"/>
      <c r="Q116" s="189"/>
      <c r="R116" s="134"/>
      <c r="S116" s="189"/>
      <c r="T116" s="189"/>
      <c r="U116" s="134"/>
      <c r="V116" s="189"/>
      <c r="W116" s="189"/>
      <c r="X116" s="134"/>
      <c r="Y116" s="189"/>
      <c r="Z116" s="189"/>
      <c r="AA116" s="134"/>
      <c r="AB116" s="189"/>
      <c r="AC116" s="189"/>
      <c r="AD116" s="134"/>
      <c r="AE116" s="225"/>
      <c r="AF116" s="192"/>
      <c r="AG116" s="136"/>
    </row>
    <row r="117" spans="1:33" s="66" customFormat="1" ht="16.5" hidden="1" x14ac:dyDescent="0.25">
      <c r="A117" s="911"/>
      <c r="B117" s="311" t="s">
        <v>378</v>
      </c>
      <c r="C117" s="327"/>
      <c r="D117" s="323"/>
      <c r="E117" s="315"/>
      <c r="F117" s="323"/>
      <c r="G117" s="305"/>
      <c r="H117" s="323"/>
      <c r="I117" s="305"/>
      <c r="J117" s="323"/>
      <c r="K117" s="305"/>
      <c r="L117" s="323"/>
      <c r="M117" s="318"/>
      <c r="N117" s="323"/>
      <c r="O117" s="134"/>
      <c r="P117" s="189"/>
      <c r="Q117" s="189"/>
      <c r="R117" s="134"/>
      <c r="S117" s="189"/>
      <c r="T117" s="189"/>
      <c r="U117" s="134"/>
      <c r="V117" s="189"/>
      <c r="W117" s="189"/>
      <c r="X117" s="134"/>
      <c r="Y117" s="189"/>
      <c r="Z117" s="189"/>
      <c r="AA117" s="134"/>
      <c r="AB117" s="189"/>
      <c r="AC117" s="189"/>
      <c r="AD117" s="134"/>
      <c r="AE117" s="225"/>
      <c r="AF117" s="192"/>
      <c r="AG117" s="136"/>
    </row>
    <row r="118" spans="1:33" s="66" customFormat="1" ht="16.5" hidden="1" x14ac:dyDescent="0.25">
      <c r="A118" s="911"/>
      <c r="B118" s="311" t="s">
        <v>379</v>
      </c>
      <c r="C118" s="327"/>
      <c r="D118" s="323"/>
      <c r="E118" s="315"/>
      <c r="F118" s="323"/>
      <c r="G118" s="305"/>
      <c r="H118" s="323"/>
      <c r="I118" s="305"/>
      <c r="J118" s="323"/>
      <c r="K118" s="305"/>
      <c r="L118" s="323"/>
      <c r="M118" s="318"/>
      <c r="N118" s="323"/>
      <c r="O118" s="134"/>
      <c r="P118" s="189"/>
      <c r="Q118" s="189"/>
      <c r="R118" s="134"/>
      <c r="S118" s="189"/>
      <c r="T118" s="189"/>
      <c r="U118" s="134"/>
      <c r="V118" s="189"/>
      <c r="W118" s="189"/>
      <c r="X118" s="134"/>
      <c r="Y118" s="189"/>
      <c r="Z118" s="189"/>
      <c r="AA118" s="134"/>
      <c r="AB118" s="189"/>
      <c r="AC118" s="189"/>
      <c r="AD118" s="134"/>
      <c r="AE118" s="225"/>
      <c r="AF118" s="192"/>
      <c r="AG118" s="136"/>
    </row>
    <row r="119" spans="1:33" s="66" customFormat="1" ht="16.5" hidden="1" x14ac:dyDescent="0.25">
      <c r="A119" s="911"/>
      <c r="B119" s="311" t="s">
        <v>380</v>
      </c>
      <c r="C119" s="327"/>
      <c r="D119" s="323"/>
      <c r="E119" s="315"/>
      <c r="F119" s="323"/>
      <c r="G119" s="305"/>
      <c r="H119" s="323"/>
      <c r="I119" s="305"/>
      <c r="J119" s="323"/>
      <c r="K119" s="305"/>
      <c r="L119" s="323"/>
      <c r="M119" s="318"/>
      <c r="N119" s="323"/>
      <c r="O119" s="134"/>
      <c r="P119" s="189"/>
      <c r="Q119" s="189"/>
      <c r="R119" s="134"/>
      <c r="S119" s="189"/>
      <c r="T119" s="189"/>
      <c r="U119" s="134"/>
      <c r="V119" s="189"/>
      <c r="W119" s="189"/>
      <c r="X119" s="134"/>
      <c r="Y119" s="189"/>
      <c r="Z119" s="189"/>
      <c r="AA119" s="134"/>
      <c r="AB119" s="189"/>
      <c r="AC119" s="189"/>
      <c r="AD119" s="134"/>
      <c r="AE119" s="225"/>
      <c r="AF119" s="192"/>
      <c r="AG119" s="136"/>
    </row>
    <row r="120" spans="1:33" s="66" customFormat="1" ht="16.5" hidden="1" x14ac:dyDescent="0.25">
      <c r="A120" s="911"/>
      <c r="B120" s="312" t="s">
        <v>381</v>
      </c>
      <c r="C120" s="328"/>
      <c r="D120" s="324"/>
      <c r="E120" s="316"/>
      <c r="F120" s="324"/>
      <c r="G120" s="309"/>
      <c r="H120" s="324"/>
      <c r="I120" s="309"/>
      <c r="J120" s="324"/>
      <c r="K120" s="309"/>
      <c r="L120" s="324"/>
      <c r="M120" s="320"/>
      <c r="N120" s="324"/>
      <c r="O120" s="229"/>
      <c r="P120" s="230"/>
      <c r="Q120" s="230"/>
      <c r="R120" s="229"/>
      <c r="S120" s="230"/>
      <c r="T120" s="230"/>
      <c r="U120" s="229"/>
      <c r="V120" s="230"/>
      <c r="W120" s="230"/>
      <c r="X120" s="229"/>
      <c r="Y120" s="230"/>
      <c r="Z120" s="230"/>
      <c r="AA120" s="229"/>
      <c r="AB120" s="230"/>
      <c r="AC120" s="230"/>
      <c r="AD120" s="229"/>
      <c r="AE120" s="230"/>
      <c r="AF120" s="231"/>
      <c r="AG120" s="136"/>
    </row>
    <row r="121" spans="1:33" s="66" customFormat="1" ht="37.5" hidden="1" customHeight="1" x14ac:dyDescent="0.25">
      <c r="A121" s="913"/>
      <c r="B121" s="313" t="s">
        <v>93</v>
      </c>
      <c r="C121" s="329"/>
      <c r="D121" s="325"/>
      <c r="E121" s="308"/>
      <c r="F121" s="325"/>
      <c r="G121" s="307"/>
      <c r="H121" s="325"/>
      <c r="I121" s="307"/>
      <c r="J121" s="325"/>
      <c r="K121" s="307"/>
      <c r="L121" s="325"/>
      <c r="M121" s="321"/>
      <c r="N121" s="325"/>
      <c r="O121" s="234"/>
      <c r="P121" s="234"/>
      <c r="Q121" s="234"/>
      <c r="R121" s="234"/>
      <c r="S121" s="234"/>
      <c r="T121" s="234"/>
      <c r="U121" s="234"/>
      <c r="V121" s="234"/>
      <c r="W121" s="234"/>
      <c r="X121" s="234"/>
      <c r="Y121" s="234"/>
      <c r="Z121" s="234"/>
      <c r="AA121" s="234"/>
      <c r="AB121" s="234"/>
      <c r="AC121" s="234"/>
      <c r="AD121" s="234"/>
      <c r="AE121" s="234"/>
      <c r="AF121" s="235"/>
      <c r="AG121" s="136"/>
    </row>
    <row r="122" spans="1:33" ht="16.5" hidden="1" x14ac:dyDescent="0.25">
      <c r="A122" s="233"/>
      <c r="B122" s="233"/>
      <c r="C122" s="233"/>
      <c r="D122" s="233"/>
      <c r="E122" s="233"/>
      <c r="F122" s="233"/>
      <c r="G122" s="233"/>
      <c r="H122" s="233"/>
      <c r="I122" s="233"/>
      <c r="J122" s="233"/>
      <c r="K122" s="233"/>
      <c r="L122" s="233"/>
      <c r="M122" s="233"/>
      <c r="N122" s="233"/>
      <c r="O122" s="233"/>
      <c r="P122" s="233"/>
      <c r="Q122" s="233"/>
      <c r="R122" s="233"/>
      <c r="S122" s="233"/>
      <c r="T122" s="233"/>
      <c r="U122" s="233"/>
      <c r="V122" s="233"/>
      <c r="W122" s="233"/>
      <c r="X122" s="233"/>
      <c r="Y122" s="233"/>
      <c r="Z122" s="233"/>
      <c r="AA122" s="233"/>
      <c r="AB122" s="233"/>
      <c r="AC122" s="233"/>
      <c r="AD122" s="233"/>
      <c r="AE122" s="233"/>
      <c r="AF122" s="233"/>
    </row>
    <row r="123" spans="1:33" hidden="1" x14ac:dyDescent="0.25"/>
    <row r="124" spans="1:33" hidden="1" x14ac:dyDescent="0.25"/>
    <row r="125" spans="1:33" ht="15" thickBot="1" x14ac:dyDescent="0.3"/>
    <row r="126" spans="1:33" s="66" customFormat="1" ht="50.25" customHeight="1" thickBot="1" x14ac:dyDescent="0.3">
      <c r="A126" s="928" t="s">
        <v>383</v>
      </c>
      <c r="B126" s="929"/>
      <c r="C126" s="918" t="s">
        <v>384</v>
      </c>
      <c r="D126" s="919"/>
      <c r="E126" s="919"/>
      <c r="F126" s="919"/>
      <c r="G126" s="919"/>
      <c r="H126" s="919"/>
      <c r="I126" s="919"/>
      <c r="J126" s="919"/>
      <c r="K126" s="919"/>
      <c r="L126" s="919"/>
      <c r="M126" s="919"/>
      <c r="N126" s="919"/>
      <c r="O126" s="919"/>
      <c r="P126" s="919"/>
      <c r="Q126" s="919"/>
      <c r="R126" s="919"/>
      <c r="S126" s="919"/>
      <c r="T126" s="919"/>
      <c r="U126" s="919"/>
      <c r="V126" s="919"/>
      <c r="W126" s="919"/>
      <c r="X126" s="919"/>
      <c r="Y126" s="919"/>
      <c r="Z126" s="920"/>
      <c r="AA126" s="136"/>
      <c r="AB126" s="136"/>
      <c r="AC126" s="136"/>
      <c r="AD126" s="136"/>
      <c r="AE126" s="136"/>
      <c r="AF126" s="136"/>
      <c r="AG126" s="136"/>
    </row>
    <row r="127" spans="1:33" s="66" customFormat="1" ht="24" customHeight="1" x14ac:dyDescent="0.25">
      <c r="A127" s="924" t="s">
        <v>382</v>
      </c>
      <c r="B127" s="924" t="s">
        <v>359</v>
      </c>
      <c r="C127" s="927" t="s">
        <v>234</v>
      </c>
      <c r="D127" s="927"/>
      <c r="E127" s="927" t="s">
        <v>241</v>
      </c>
      <c r="F127" s="927"/>
      <c r="G127" s="927" t="s">
        <v>242</v>
      </c>
      <c r="H127" s="927"/>
      <c r="I127" s="927" t="s">
        <v>243</v>
      </c>
      <c r="J127" s="927"/>
      <c r="K127" s="927" t="s">
        <v>244</v>
      </c>
      <c r="L127" s="927"/>
      <c r="M127" s="927" t="s">
        <v>245</v>
      </c>
      <c r="N127" s="927"/>
      <c r="O127" s="916" t="s">
        <v>246</v>
      </c>
      <c r="P127" s="917"/>
      <c r="Q127" s="916" t="s">
        <v>247</v>
      </c>
      <c r="R127" s="917"/>
      <c r="S127" s="916" t="s">
        <v>248</v>
      </c>
      <c r="T127" s="917"/>
      <c r="U127" s="916" t="s">
        <v>249</v>
      </c>
      <c r="V127" s="917"/>
      <c r="W127" s="916" t="s">
        <v>355</v>
      </c>
      <c r="X127" s="917"/>
      <c r="Y127" s="916" t="s">
        <v>251</v>
      </c>
      <c r="Z127" s="917"/>
      <c r="AA127" s="136"/>
      <c r="AB127" s="136"/>
      <c r="AC127" s="136"/>
      <c r="AD127" s="136"/>
      <c r="AE127" s="136"/>
      <c r="AF127" s="136"/>
      <c r="AG127" s="136"/>
    </row>
    <row r="128" spans="1:33" s="66" customFormat="1" ht="29.25" customHeight="1" x14ac:dyDescent="0.25">
      <c r="A128" s="926"/>
      <c r="B128" s="925"/>
      <c r="C128" s="237" t="s">
        <v>385</v>
      </c>
      <c r="D128" s="237" t="s">
        <v>386</v>
      </c>
      <c r="E128" s="237" t="s">
        <v>385</v>
      </c>
      <c r="F128" s="237" t="s">
        <v>386</v>
      </c>
      <c r="G128" s="237" t="s">
        <v>385</v>
      </c>
      <c r="H128" s="237" t="s">
        <v>386</v>
      </c>
      <c r="I128" s="237" t="s">
        <v>385</v>
      </c>
      <c r="J128" s="237" t="s">
        <v>386</v>
      </c>
      <c r="K128" s="237" t="s">
        <v>385</v>
      </c>
      <c r="L128" s="237" t="s">
        <v>386</v>
      </c>
      <c r="M128" s="237" t="s">
        <v>385</v>
      </c>
      <c r="N128" s="237" t="s">
        <v>386</v>
      </c>
      <c r="O128" s="237" t="s">
        <v>385</v>
      </c>
      <c r="P128" s="237" t="s">
        <v>386</v>
      </c>
      <c r="Q128" s="237" t="s">
        <v>385</v>
      </c>
      <c r="R128" s="237" t="s">
        <v>386</v>
      </c>
      <c r="S128" s="237" t="s">
        <v>385</v>
      </c>
      <c r="T128" s="237" t="s">
        <v>386</v>
      </c>
      <c r="U128" s="237" t="s">
        <v>385</v>
      </c>
      <c r="V128" s="237" t="s">
        <v>386</v>
      </c>
      <c r="W128" s="237" t="s">
        <v>385</v>
      </c>
      <c r="X128" s="237" t="s">
        <v>386</v>
      </c>
      <c r="Y128" s="237" t="s">
        <v>385</v>
      </c>
      <c r="Z128" s="237" t="s">
        <v>386</v>
      </c>
      <c r="AA128" s="136"/>
      <c r="AB128" s="136"/>
      <c r="AC128" s="136"/>
      <c r="AD128" s="136"/>
      <c r="AE128" s="136"/>
      <c r="AF128" s="136"/>
      <c r="AG128" s="136"/>
    </row>
    <row r="129" spans="1:33" s="66" customFormat="1" ht="16.5" x14ac:dyDescent="0.25">
      <c r="A129" s="926"/>
      <c r="B129" s="236" t="s">
        <v>362</v>
      </c>
      <c r="C129" s="337">
        <v>0</v>
      </c>
      <c r="D129" s="337">
        <v>0</v>
      </c>
      <c r="E129" s="337">
        <v>45</v>
      </c>
      <c r="F129" s="337">
        <v>45</v>
      </c>
      <c r="G129" s="337">
        <v>124</v>
      </c>
      <c r="H129" s="337">
        <v>285</v>
      </c>
      <c r="I129" s="337">
        <v>124</v>
      </c>
      <c r="J129" s="409">
        <v>188</v>
      </c>
      <c r="K129" s="337">
        <v>124</v>
      </c>
      <c r="L129" s="337">
        <v>150</v>
      </c>
      <c r="M129" s="337">
        <v>124</v>
      </c>
      <c r="N129" s="337">
        <v>351</v>
      </c>
      <c r="O129" s="337">
        <v>124</v>
      </c>
      <c r="P129" s="337">
        <v>180</v>
      </c>
      <c r="Q129" s="337">
        <v>124</v>
      </c>
      <c r="R129" s="337">
        <v>277</v>
      </c>
      <c r="S129" s="337">
        <v>124</v>
      </c>
      <c r="T129" s="337">
        <v>260</v>
      </c>
      <c r="U129" s="337">
        <v>124</v>
      </c>
      <c r="V129" s="337">
        <v>330</v>
      </c>
      <c r="W129" s="337">
        <v>124</v>
      </c>
      <c r="X129" s="337">
        <v>290</v>
      </c>
      <c r="Y129" s="337">
        <v>0</v>
      </c>
      <c r="Z129" s="332"/>
      <c r="AA129" s="136"/>
      <c r="AB129" s="136"/>
      <c r="AC129" s="136"/>
      <c r="AD129" s="136"/>
      <c r="AE129" s="136"/>
      <c r="AF129" s="136"/>
      <c r="AG129" s="136"/>
    </row>
    <row r="130" spans="1:33" s="66" customFormat="1" ht="16.5" x14ac:dyDescent="0.25">
      <c r="A130" s="926"/>
      <c r="B130" s="236" t="s">
        <v>363</v>
      </c>
      <c r="C130" s="337">
        <v>0</v>
      </c>
      <c r="D130" s="337">
        <v>0</v>
      </c>
      <c r="E130" s="337">
        <v>60</v>
      </c>
      <c r="F130" s="337">
        <v>0</v>
      </c>
      <c r="G130" s="337">
        <v>150</v>
      </c>
      <c r="H130" s="337">
        <v>77</v>
      </c>
      <c r="I130" s="337">
        <v>150</v>
      </c>
      <c r="J130" s="410">
        <v>293</v>
      </c>
      <c r="K130" s="337">
        <v>150</v>
      </c>
      <c r="L130" s="337">
        <v>309</v>
      </c>
      <c r="M130" s="337">
        <v>150</v>
      </c>
      <c r="N130" s="337">
        <v>136</v>
      </c>
      <c r="O130" s="337">
        <v>150</v>
      </c>
      <c r="P130" s="337">
        <v>177</v>
      </c>
      <c r="Q130" s="337">
        <v>150</v>
      </c>
      <c r="R130" s="337">
        <v>168</v>
      </c>
      <c r="S130" s="337">
        <v>150</v>
      </c>
      <c r="T130" s="337">
        <v>131</v>
      </c>
      <c r="U130" s="337">
        <v>150</v>
      </c>
      <c r="V130" s="337">
        <v>228</v>
      </c>
      <c r="W130" s="337">
        <v>150</v>
      </c>
      <c r="X130" s="337">
        <v>514</v>
      </c>
      <c r="Y130" s="337">
        <v>0</v>
      </c>
      <c r="Z130" s="332"/>
      <c r="AA130" s="136"/>
      <c r="AB130" s="136"/>
      <c r="AC130" s="136"/>
      <c r="AD130" s="136"/>
      <c r="AE130" s="136"/>
      <c r="AF130" s="136"/>
      <c r="AG130" s="136"/>
    </row>
    <row r="131" spans="1:33" s="66" customFormat="1" ht="16.5" x14ac:dyDescent="0.25">
      <c r="A131" s="926"/>
      <c r="B131" s="236" t="s">
        <v>364</v>
      </c>
      <c r="C131" s="337">
        <v>0</v>
      </c>
      <c r="D131" s="337">
        <v>0</v>
      </c>
      <c r="E131" s="337">
        <v>100</v>
      </c>
      <c r="F131" s="337">
        <v>0</v>
      </c>
      <c r="G131" s="337">
        <v>260</v>
      </c>
      <c r="H131" s="337">
        <v>154</v>
      </c>
      <c r="I131" s="337">
        <v>260</v>
      </c>
      <c r="J131" s="409">
        <v>58</v>
      </c>
      <c r="K131" s="337">
        <v>260</v>
      </c>
      <c r="L131" s="337">
        <v>275</v>
      </c>
      <c r="M131" s="337">
        <v>260</v>
      </c>
      <c r="N131" s="337">
        <v>528</v>
      </c>
      <c r="O131" s="337">
        <v>260</v>
      </c>
      <c r="P131" s="337">
        <v>330</v>
      </c>
      <c r="Q131" s="337">
        <v>260</v>
      </c>
      <c r="R131" s="337">
        <v>254</v>
      </c>
      <c r="S131" s="337">
        <v>260</v>
      </c>
      <c r="T131" s="337">
        <v>502</v>
      </c>
      <c r="U131" s="337">
        <v>260</v>
      </c>
      <c r="V131" s="337">
        <v>233</v>
      </c>
      <c r="W131" s="337">
        <v>260</v>
      </c>
      <c r="X131" s="337">
        <v>202</v>
      </c>
      <c r="Y131" s="337">
        <v>0</v>
      </c>
      <c r="Z131" s="332"/>
      <c r="AA131" s="136"/>
      <c r="AB131" s="136"/>
      <c r="AC131" s="136"/>
      <c r="AD131" s="136"/>
      <c r="AE131" s="136"/>
      <c r="AF131" s="136"/>
      <c r="AG131" s="136"/>
    </row>
    <row r="132" spans="1:33" s="66" customFormat="1" ht="16.5" x14ac:dyDescent="0.25">
      <c r="A132" s="926"/>
      <c r="B132" s="236" t="s">
        <v>365</v>
      </c>
      <c r="C132" s="337">
        <v>0</v>
      </c>
      <c r="D132" s="337">
        <v>0</v>
      </c>
      <c r="E132" s="337">
        <v>90</v>
      </c>
      <c r="F132" s="337">
        <v>86</v>
      </c>
      <c r="G132" s="337">
        <v>124</v>
      </c>
      <c r="H132" s="337">
        <v>235</v>
      </c>
      <c r="I132" s="337">
        <v>124</v>
      </c>
      <c r="J132" s="410">
        <v>49</v>
      </c>
      <c r="K132" s="337">
        <v>124</v>
      </c>
      <c r="L132" s="337">
        <v>103</v>
      </c>
      <c r="M132" s="337">
        <v>124</v>
      </c>
      <c r="N132" s="337">
        <v>0</v>
      </c>
      <c r="O132" s="337">
        <v>124</v>
      </c>
      <c r="P132" s="337">
        <v>227</v>
      </c>
      <c r="Q132" s="337">
        <v>124</v>
      </c>
      <c r="R132" s="337">
        <v>87</v>
      </c>
      <c r="S132" s="337">
        <v>124</v>
      </c>
      <c r="T132" s="337">
        <v>144</v>
      </c>
      <c r="U132" s="337">
        <v>124</v>
      </c>
      <c r="V132" s="337">
        <v>211</v>
      </c>
      <c r="W132" s="337">
        <v>124</v>
      </c>
      <c r="X132" s="337">
        <v>96</v>
      </c>
      <c r="Y132" s="337">
        <v>0</v>
      </c>
      <c r="Z132" s="332"/>
      <c r="AA132" s="136"/>
      <c r="AB132" s="136"/>
      <c r="AC132" s="136"/>
      <c r="AD132" s="136"/>
      <c r="AE132" s="136"/>
      <c r="AF132" s="136"/>
      <c r="AG132" s="136"/>
    </row>
    <row r="133" spans="1:33" s="66" customFormat="1" ht="16.5" x14ac:dyDescent="0.25">
      <c r="A133" s="926"/>
      <c r="B133" s="236" t="s">
        <v>366</v>
      </c>
      <c r="C133" s="337">
        <v>0</v>
      </c>
      <c r="D133" s="337">
        <v>0</v>
      </c>
      <c r="E133" s="337">
        <v>60</v>
      </c>
      <c r="F133" s="337">
        <v>0</v>
      </c>
      <c r="G133" s="337">
        <v>150</v>
      </c>
      <c r="H133" s="337">
        <v>39</v>
      </c>
      <c r="I133" s="337">
        <v>150</v>
      </c>
      <c r="J133" s="410">
        <v>575</v>
      </c>
      <c r="K133" s="337">
        <v>150</v>
      </c>
      <c r="L133" s="337">
        <v>265</v>
      </c>
      <c r="M133" s="337">
        <v>150</v>
      </c>
      <c r="N133" s="337">
        <v>124</v>
      </c>
      <c r="O133" s="337">
        <v>150</v>
      </c>
      <c r="P133" s="337">
        <v>120</v>
      </c>
      <c r="Q133" s="337">
        <v>150</v>
      </c>
      <c r="R133" s="337">
        <v>464</v>
      </c>
      <c r="S133" s="337">
        <v>150</v>
      </c>
      <c r="T133" s="337">
        <v>195</v>
      </c>
      <c r="U133" s="337">
        <v>150</v>
      </c>
      <c r="V133" s="337">
        <v>193</v>
      </c>
      <c r="W133" s="337">
        <v>150</v>
      </c>
      <c r="X133" s="337">
        <v>119</v>
      </c>
      <c r="Y133" s="337">
        <v>0</v>
      </c>
      <c r="Z133" s="332"/>
      <c r="AA133" s="136"/>
      <c r="AB133" s="136"/>
      <c r="AC133" s="136"/>
      <c r="AD133" s="136"/>
      <c r="AE133" s="136"/>
      <c r="AF133" s="136"/>
      <c r="AG133" s="136"/>
    </row>
    <row r="134" spans="1:33" s="66" customFormat="1" ht="16.5" x14ac:dyDescent="0.25">
      <c r="A134" s="926"/>
      <c r="B134" s="236" t="s">
        <v>367</v>
      </c>
      <c r="C134" s="337">
        <v>0</v>
      </c>
      <c r="D134" s="337">
        <v>0</v>
      </c>
      <c r="E134" s="337">
        <v>45</v>
      </c>
      <c r="F134" s="337">
        <v>0</v>
      </c>
      <c r="G134" s="337">
        <v>124</v>
      </c>
      <c r="H134" s="337">
        <v>107</v>
      </c>
      <c r="I134" s="337">
        <v>124</v>
      </c>
      <c r="J134" s="409">
        <v>70</v>
      </c>
      <c r="K134" s="337">
        <v>124</v>
      </c>
      <c r="L134" s="337">
        <v>145</v>
      </c>
      <c r="M134" s="337">
        <v>124</v>
      </c>
      <c r="N134" s="337">
        <v>56</v>
      </c>
      <c r="O134" s="337">
        <v>124</v>
      </c>
      <c r="P134" s="337">
        <v>99</v>
      </c>
      <c r="Q134" s="337">
        <v>124</v>
      </c>
      <c r="R134" s="337">
        <v>54</v>
      </c>
      <c r="S134" s="337">
        <v>124</v>
      </c>
      <c r="T134" s="337">
        <v>279</v>
      </c>
      <c r="U134" s="337">
        <v>124</v>
      </c>
      <c r="V134" s="337">
        <v>204</v>
      </c>
      <c r="W134" s="337">
        <v>124</v>
      </c>
      <c r="X134" s="337">
        <v>276</v>
      </c>
      <c r="Y134" s="337">
        <v>0</v>
      </c>
      <c r="Z134" s="332"/>
      <c r="AA134" s="136"/>
      <c r="AB134" s="136"/>
      <c r="AC134" s="136"/>
      <c r="AD134" s="136"/>
      <c r="AE134" s="136"/>
      <c r="AF134" s="136"/>
      <c r="AG134" s="136"/>
    </row>
    <row r="135" spans="1:33" s="66" customFormat="1" ht="16.5" x14ac:dyDescent="0.25">
      <c r="A135" s="926"/>
      <c r="B135" s="236" t="s">
        <v>368</v>
      </c>
      <c r="C135" s="337">
        <v>0</v>
      </c>
      <c r="D135" s="337">
        <v>0</v>
      </c>
      <c r="E135" s="337">
        <v>70</v>
      </c>
      <c r="F135" s="337">
        <v>0</v>
      </c>
      <c r="G135" s="337">
        <v>176</v>
      </c>
      <c r="H135" s="337">
        <v>0</v>
      </c>
      <c r="I135" s="337">
        <v>176</v>
      </c>
      <c r="J135" s="410">
        <v>219</v>
      </c>
      <c r="K135" s="337">
        <v>176</v>
      </c>
      <c r="L135" s="337">
        <v>219</v>
      </c>
      <c r="M135" s="337">
        <v>176</v>
      </c>
      <c r="N135" s="337">
        <v>310</v>
      </c>
      <c r="O135" s="337">
        <v>176</v>
      </c>
      <c r="P135" s="337">
        <v>170</v>
      </c>
      <c r="Q135" s="337">
        <v>176</v>
      </c>
      <c r="R135" s="337">
        <v>147</v>
      </c>
      <c r="S135" s="337">
        <v>176</v>
      </c>
      <c r="T135" s="337">
        <v>643</v>
      </c>
      <c r="U135" s="337">
        <v>176</v>
      </c>
      <c r="V135" s="337">
        <v>277</v>
      </c>
      <c r="W135" s="337">
        <v>176</v>
      </c>
      <c r="X135" s="337">
        <v>493</v>
      </c>
      <c r="Y135" s="337">
        <v>0</v>
      </c>
      <c r="Z135" s="332"/>
      <c r="AA135" s="136"/>
      <c r="AB135" s="136"/>
      <c r="AC135" s="136"/>
      <c r="AD135" s="136"/>
      <c r="AE135" s="136"/>
      <c r="AF135" s="136"/>
      <c r="AG135" s="136"/>
    </row>
    <row r="136" spans="1:33" s="66" customFormat="1" ht="16.5" x14ac:dyDescent="0.25">
      <c r="A136" s="926"/>
      <c r="B136" s="236" t="s">
        <v>369</v>
      </c>
      <c r="C136" s="337">
        <v>0</v>
      </c>
      <c r="D136" s="337">
        <v>0</v>
      </c>
      <c r="E136" s="337">
        <v>90</v>
      </c>
      <c r="F136" s="337">
        <v>0</v>
      </c>
      <c r="G136" s="337">
        <v>260</v>
      </c>
      <c r="H136" s="337">
        <v>246</v>
      </c>
      <c r="I136" s="337">
        <v>260</v>
      </c>
      <c r="J136" s="410">
        <v>413</v>
      </c>
      <c r="K136" s="337">
        <v>260</v>
      </c>
      <c r="L136" s="337">
        <v>419</v>
      </c>
      <c r="M136" s="337">
        <v>260</v>
      </c>
      <c r="N136" s="337">
        <v>409</v>
      </c>
      <c r="O136" s="337">
        <v>260</v>
      </c>
      <c r="P136" s="337">
        <v>283</v>
      </c>
      <c r="Q136" s="337">
        <v>260</v>
      </c>
      <c r="R136" s="337">
        <v>475</v>
      </c>
      <c r="S136" s="337">
        <v>260</v>
      </c>
      <c r="T136" s="337">
        <v>406</v>
      </c>
      <c r="U136" s="337">
        <v>260</v>
      </c>
      <c r="V136" s="337">
        <v>427</v>
      </c>
      <c r="W136" s="337">
        <v>260</v>
      </c>
      <c r="X136" s="337">
        <v>339</v>
      </c>
      <c r="Y136" s="337">
        <v>0</v>
      </c>
      <c r="Z136" s="332"/>
      <c r="AA136" s="136"/>
      <c r="AB136" s="136"/>
      <c r="AC136" s="136"/>
      <c r="AD136" s="136"/>
      <c r="AE136" s="136"/>
      <c r="AF136" s="136"/>
      <c r="AG136" s="136"/>
    </row>
    <row r="137" spans="1:33" s="66" customFormat="1" ht="16.5" x14ac:dyDescent="0.25">
      <c r="A137" s="926"/>
      <c r="B137" s="236" t="s">
        <v>370</v>
      </c>
      <c r="C137" s="337">
        <v>0</v>
      </c>
      <c r="D137" s="337">
        <v>0</v>
      </c>
      <c r="E137" s="337">
        <v>30</v>
      </c>
      <c r="F137" s="337">
        <v>0</v>
      </c>
      <c r="G137" s="337">
        <v>100</v>
      </c>
      <c r="H137" s="337">
        <v>47</v>
      </c>
      <c r="I137" s="337">
        <v>100</v>
      </c>
      <c r="J137" s="410">
        <v>73</v>
      </c>
      <c r="K137" s="337">
        <v>100</v>
      </c>
      <c r="L137" s="337">
        <v>138</v>
      </c>
      <c r="M137" s="337">
        <v>100</v>
      </c>
      <c r="N137" s="337">
        <v>0</v>
      </c>
      <c r="O137" s="337">
        <v>100</v>
      </c>
      <c r="P137" s="337">
        <v>128</v>
      </c>
      <c r="Q137" s="337">
        <v>100</v>
      </c>
      <c r="R137" s="337">
        <v>225</v>
      </c>
      <c r="S137" s="337">
        <v>100</v>
      </c>
      <c r="T137" s="337">
        <v>270</v>
      </c>
      <c r="U137" s="337">
        <v>100</v>
      </c>
      <c r="V137" s="337">
        <v>91</v>
      </c>
      <c r="W137" s="337">
        <v>100</v>
      </c>
      <c r="X137" s="337">
        <v>24</v>
      </c>
      <c r="Y137" s="337">
        <v>0</v>
      </c>
      <c r="Z137" s="332"/>
      <c r="AA137" s="136"/>
      <c r="AB137" s="136"/>
      <c r="AC137" s="136"/>
      <c r="AD137" s="136"/>
      <c r="AE137" s="136"/>
      <c r="AF137" s="136"/>
      <c r="AG137" s="136"/>
    </row>
    <row r="138" spans="1:33" s="66" customFormat="1" ht="16.5" x14ac:dyDescent="0.25">
      <c r="A138" s="926"/>
      <c r="B138" s="236" t="s">
        <v>371</v>
      </c>
      <c r="C138" s="337">
        <v>0</v>
      </c>
      <c r="D138" s="337">
        <v>0</v>
      </c>
      <c r="E138" s="337">
        <v>90</v>
      </c>
      <c r="F138" s="337">
        <v>60</v>
      </c>
      <c r="G138" s="337">
        <v>176</v>
      </c>
      <c r="H138" s="337">
        <v>225</v>
      </c>
      <c r="I138" s="337">
        <v>176</v>
      </c>
      <c r="J138" s="410">
        <v>201</v>
      </c>
      <c r="K138" s="337">
        <v>176</v>
      </c>
      <c r="L138" s="337">
        <v>167</v>
      </c>
      <c r="M138" s="337">
        <v>176</v>
      </c>
      <c r="N138" s="337">
        <v>214</v>
      </c>
      <c r="O138" s="337">
        <v>176</v>
      </c>
      <c r="P138" s="337">
        <v>423</v>
      </c>
      <c r="Q138" s="337">
        <v>176</v>
      </c>
      <c r="R138" s="337">
        <v>209</v>
      </c>
      <c r="S138" s="337">
        <v>176</v>
      </c>
      <c r="T138" s="337">
        <v>281</v>
      </c>
      <c r="U138" s="337">
        <v>176</v>
      </c>
      <c r="V138" s="337">
        <v>248</v>
      </c>
      <c r="W138" s="337">
        <v>176</v>
      </c>
      <c r="X138" s="337">
        <v>464</v>
      </c>
      <c r="Y138" s="337">
        <v>0</v>
      </c>
      <c r="Z138" s="332"/>
      <c r="AA138" s="136"/>
      <c r="AB138" s="136"/>
      <c r="AC138" s="136"/>
      <c r="AD138" s="136"/>
      <c r="AE138" s="136"/>
      <c r="AF138" s="136"/>
      <c r="AG138" s="136"/>
    </row>
    <row r="139" spans="1:33" s="66" customFormat="1" ht="16.5" x14ac:dyDescent="0.25">
      <c r="A139" s="926"/>
      <c r="B139" s="236" t="s">
        <v>372</v>
      </c>
      <c r="C139" s="337">
        <v>0</v>
      </c>
      <c r="D139" s="337">
        <v>0</v>
      </c>
      <c r="E139" s="337">
        <v>170</v>
      </c>
      <c r="F139" s="337">
        <v>0</v>
      </c>
      <c r="G139" s="337">
        <v>260</v>
      </c>
      <c r="H139" s="337">
        <v>176</v>
      </c>
      <c r="I139" s="337">
        <v>260</v>
      </c>
      <c r="J139" s="410">
        <v>0</v>
      </c>
      <c r="K139" s="337">
        <v>260</v>
      </c>
      <c r="L139" s="337">
        <v>177</v>
      </c>
      <c r="M139" s="337">
        <v>260</v>
      </c>
      <c r="N139" s="337">
        <v>0</v>
      </c>
      <c r="O139" s="337">
        <v>260</v>
      </c>
      <c r="P139" s="337">
        <v>133</v>
      </c>
      <c r="Q139" s="337">
        <v>260</v>
      </c>
      <c r="R139" s="337">
        <v>177</v>
      </c>
      <c r="S139" s="337">
        <v>260</v>
      </c>
      <c r="T139" s="337">
        <v>134</v>
      </c>
      <c r="U139" s="337">
        <v>260</v>
      </c>
      <c r="V139" s="337">
        <v>43</v>
      </c>
      <c r="W139" s="337">
        <v>260</v>
      </c>
      <c r="X139" s="337">
        <v>0</v>
      </c>
      <c r="Y139" s="337">
        <v>0</v>
      </c>
      <c r="Z139" s="332"/>
      <c r="AA139" s="136"/>
      <c r="AB139" s="136"/>
      <c r="AC139" s="136"/>
      <c r="AD139" s="136"/>
      <c r="AE139" s="136"/>
      <c r="AF139" s="136"/>
      <c r="AG139" s="136"/>
    </row>
    <row r="140" spans="1:33" s="66" customFormat="1" ht="16.5" x14ac:dyDescent="0.25">
      <c r="A140" s="926"/>
      <c r="B140" s="236" t="s">
        <v>373</v>
      </c>
      <c r="C140" s="337">
        <v>0</v>
      </c>
      <c r="D140" s="337">
        <v>0</v>
      </c>
      <c r="E140" s="337">
        <v>60</v>
      </c>
      <c r="F140" s="337">
        <v>52</v>
      </c>
      <c r="G140" s="337">
        <v>70</v>
      </c>
      <c r="H140" s="337">
        <v>337</v>
      </c>
      <c r="I140" s="337">
        <v>70</v>
      </c>
      <c r="J140" s="410">
        <v>56</v>
      </c>
      <c r="K140" s="337">
        <v>70</v>
      </c>
      <c r="L140" s="337">
        <v>153</v>
      </c>
      <c r="M140" s="337">
        <v>70</v>
      </c>
      <c r="N140" s="337">
        <v>250</v>
      </c>
      <c r="O140" s="337">
        <v>70</v>
      </c>
      <c r="P140" s="337">
        <v>248</v>
      </c>
      <c r="Q140" s="337">
        <v>70</v>
      </c>
      <c r="R140" s="337">
        <v>391</v>
      </c>
      <c r="S140" s="337">
        <v>70</v>
      </c>
      <c r="T140" s="337">
        <v>269</v>
      </c>
      <c r="U140" s="337">
        <v>70</v>
      </c>
      <c r="V140" s="337">
        <v>326</v>
      </c>
      <c r="W140" s="337">
        <v>70</v>
      </c>
      <c r="X140" s="337">
        <v>436</v>
      </c>
      <c r="Y140" s="337">
        <v>0</v>
      </c>
      <c r="Z140" s="332"/>
      <c r="AA140" s="136"/>
      <c r="AB140" s="136"/>
      <c r="AC140" s="136"/>
      <c r="AD140" s="136"/>
      <c r="AE140" s="136"/>
      <c r="AF140" s="136"/>
      <c r="AG140" s="136"/>
    </row>
    <row r="141" spans="1:33" s="66" customFormat="1" ht="16.5" x14ac:dyDescent="0.25">
      <c r="A141" s="926"/>
      <c r="B141" s="236" t="s">
        <v>374</v>
      </c>
      <c r="C141" s="337">
        <v>0</v>
      </c>
      <c r="D141" s="337">
        <v>0</v>
      </c>
      <c r="E141" s="337">
        <v>0</v>
      </c>
      <c r="F141" s="337">
        <v>0</v>
      </c>
      <c r="G141" s="337">
        <v>70</v>
      </c>
      <c r="H141" s="337">
        <v>47</v>
      </c>
      <c r="I141" s="337">
        <v>70</v>
      </c>
      <c r="J141" s="410">
        <v>314</v>
      </c>
      <c r="K141" s="337">
        <v>70</v>
      </c>
      <c r="L141" s="337">
        <v>186</v>
      </c>
      <c r="M141" s="337">
        <v>70</v>
      </c>
      <c r="N141" s="337">
        <v>80</v>
      </c>
      <c r="O141" s="337">
        <v>70</v>
      </c>
      <c r="P141" s="337">
        <v>652</v>
      </c>
      <c r="Q141" s="337">
        <v>70</v>
      </c>
      <c r="R141" s="337">
        <v>342</v>
      </c>
      <c r="S141" s="337">
        <v>70</v>
      </c>
      <c r="T141" s="337">
        <v>289</v>
      </c>
      <c r="U141" s="337">
        <v>70</v>
      </c>
      <c r="V141" s="337">
        <v>109</v>
      </c>
      <c r="W141" s="337">
        <v>70</v>
      </c>
      <c r="X141" s="337">
        <v>557</v>
      </c>
      <c r="Y141" s="337">
        <v>0</v>
      </c>
      <c r="Z141" s="332"/>
      <c r="AA141" s="136"/>
      <c r="AB141" s="136"/>
      <c r="AC141" s="136"/>
      <c r="AD141" s="136"/>
      <c r="AE141" s="136"/>
      <c r="AF141" s="136"/>
      <c r="AG141" s="136"/>
    </row>
    <row r="142" spans="1:33" s="66" customFormat="1" ht="16.5" x14ac:dyDescent="0.25">
      <c r="A142" s="926"/>
      <c r="B142" s="236" t="s">
        <v>375</v>
      </c>
      <c r="C142" s="337">
        <v>0</v>
      </c>
      <c r="D142" s="337">
        <v>0</v>
      </c>
      <c r="E142" s="337">
        <v>160</v>
      </c>
      <c r="F142" s="337">
        <v>172</v>
      </c>
      <c r="G142" s="337">
        <v>176</v>
      </c>
      <c r="H142" s="337">
        <v>283</v>
      </c>
      <c r="I142" s="337">
        <v>176</v>
      </c>
      <c r="J142" s="410">
        <v>81</v>
      </c>
      <c r="K142" s="337">
        <v>176</v>
      </c>
      <c r="L142" s="337">
        <v>308</v>
      </c>
      <c r="M142" s="337">
        <v>176</v>
      </c>
      <c r="N142" s="337">
        <v>469</v>
      </c>
      <c r="O142" s="337">
        <v>176</v>
      </c>
      <c r="P142" s="337">
        <v>347</v>
      </c>
      <c r="Q142" s="337">
        <v>176</v>
      </c>
      <c r="R142" s="337">
        <v>221</v>
      </c>
      <c r="S142" s="337">
        <v>176</v>
      </c>
      <c r="T142" s="337">
        <v>445</v>
      </c>
      <c r="U142" s="337">
        <v>176</v>
      </c>
      <c r="V142" s="337">
        <v>377</v>
      </c>
      <c r="W142" s="337">
        <v>176</v>
      </c>
      <c r="X142" s="337">
        <v>394</v>
      </c>
      <c r="Y142" s="337">
        <v>0</v>
      </c>
      <c r="Z142" s="332"/>
      <c r="AA142" s="136"/>
      <c r="AB142" s="136"/>
      <c r="AC142" s="136"/>
      <c r="AD142" s="136"/>
      <c r="AE142" s="136"/>
      <c r="AF142" s="136"/>
      <c r="AG142" s="136"/>
    </row>
    <row r="143" spans="1:33" s="66" customFormat="1" ht="16.5" x14ac:dyDescent="0.25">
      <c r="A143" s="926"/>
      <c r="B143" s="236" t="s">
        <v>376</v>
      </c>
      <c r="C143" s="337">
        <v>0</v>
      </c>
      <c r="D143" s="337">
        <v>0</v>
      </c>
      <c r="E143" s="337">
        <v>0</v>
      </c>
      <c r="F143" s="337">
        <v>0</v>
      </c>
      <c r="G143" s="337">
        <v>45</v>
      </c>
      <c r="H143" s="337">
        <v>30</v>
      </c>
      <c r="I143" s="337">
        <v>45</v>
      </c>
      <c r="J143" s="410">
        <v>147</v>
      </c>
      <c r="K143" s="337">
        <v>45</v>
      </c>
      <c r="L143" s="337">
        <v>111</v>
      </c>
      <c r="M143" s="337">
        <v>45</v>
      </c>
      <c r="N143" s="337">
        <v>80</v>
      </c>
      <c r="O143" s="337">
        <v>45</v>
      </c>
      <c r="P143" s="337">
        <v>80</v>
      </c>
      <c r="Q143" s="337">
        <v>45</v>
      </c>
      <c r="R143" s="337">
        <v>102</v>
      </c>
      <c r="S143" s="337">
        <v>45</v>
      </c>
      <c r="T143" s="337">
        <v>78</v>
      </c>
      <c r="U143" s="337">
        <v>45</v>
      </c>
      <c r="V143" s="337">
        <v>204</v>
      </c>
      <c r="W143" s="337">
        <v>45</v>
      </c>
      <c r="X143" s="337">
        <v>518</v>
      </c>
      <c r="Y143" s="337">
        <v>0</v>
      </c>
      <c r="Z143" s="332"/>
      <c r="AA143" s="136"/>
      <c r="AB143" s="136"/>
      <c r="AC143" s="136"/>
      <c r="AD143" s="136"/>
      <c r="AE143" s="136"/>
      <c r="AF143" s="136"/>
      <c r="AG143" s="136"/>
    </row>
    <row r="144" spans="1:33" s="66" customFormat="1" ht="16.5" x14ac:dyDescent="0.25">
      <c r="A144" s="926"/>
      <c r="B144" s="236" t="s">
        <v>377</v>
      </c>
      <c r="C144" s="337">
        <v>0</v>
      </c>
      <c r="D144" s="337">
        <v>0</v>
      </c>
      <c r="E144" s="337">
        <v>10</v>
      </c>
      <c r="F144" s="337">
        <v>5</v>
      </c>
      <c r="G144" s="337">
        <v>70</v>
      </c>
      <c r="H144" s="337">
        <v>22</v>
      </c>
      <c r="I144" s="337">
        <v>70</v>
      </c>
      <c r="J144" s="409">
        <v>150</v>
      </c>
      <c r="K144" s="337">
        <v>70</v>
      </c>
      <c r="L144" s="337">
        <v>137</v>
      </c>
      <c r="M144" s="337">
        <v>70</v>
      </c>
      <c r="N144" s="337">
        <v>123</v>
      </c>
      <c r="O144" s="337">
        <v>70</v>
      </c>
      <c r="P144" s="337">
        <v>147</v>
      </c>
      <c r="Q144" s="337">
        <v>70</v>
      </c>
      <c r="R144" s="337">
        <v>209</v>
      </c>
      <c r="S144" s="337">
        <v>70</v>
      </c>
      <c r="T144" s="337">
        <v>185</v>
      </c>
      <c r="U144" s="337">
        <v>70</v>
      </c>
      <c r="V144" s="337">
        <v>192</v>
      </c>
      <c r="W144" s="337">
        <v>70</v>
      </c>
      <c r="X144" s="337">
        <v>312</v>
      </c>
      <c r="Y144" s="337">
        <v>0</v>
      </c>
      <c r="Z144" s="332"/>
      <c r="AA144" s="136"/>
      <c r="AB144" s="136"/>
      <c r="AC144" s="136"/>
      <c r="AD144" s="136"/>
      <c r="AE144" s="136"/>
      <c r="AF144" s="136"/>
      <c r="AG144" s="136"/>
    </row>
    <row r="145" spans="1:33" s="66" customFormat="1" ht="16.5" x14ac:dyDescent="0.25">
      <c r="A145" s="926"/>
      <c r="B145" s="236" t="s">
        <v>378</v>
      </c>
      <c r="C145" s="337">
        <v>0</v>
      </c>
      <c r="D145" s="337">
        <v>0</v>
      </c>
      <c r="E145" s="337">
        <v>0</v>
      </c>
      <c r="F145" s="337">
        <v>0</v>
      </c>
      <c r="G145" s="337">
        <v>70</v>
      </c>
      <c r="H145" s="337">
        <v>192</v>
      </c>
      <c r="I145" s="337">
        <v>70</v>
      </c>
      <c r="J145" s="410">
        <v>203</v>
      </c>
      <c r="K145" s="337">
        <v>70</v>
      </c>
      <c r="L145" s="337">
        <v>31</v>
      </c>
      <c r="M145" s="337">
        <v>70</v>
      </c>
      <c r="N145" s="337">
        <v>73</v>
      </c>
      <c r="O145" s="337">
        <v>70</v>
      </c>
      <c r="P145" s="337">
        <v>66</v>
      </c>
      <c r="Q145" s="337">
        <v>70</v>
      </c>
      <c r="R145" s="337">
        <v>133</v>
      </c>
      <c r="S145" s="337">
        <v>70</v>
      </c>
      <c r="T145" s="337">
        <v>328</v>
      </c>
      <c r="U145" s="337">
        <v>70</v>
      </c>
      <c r="V145" s="337">
        <v>65</v>
      </c>
      <c r="W145" s="337">
        <v>70</v>
      </c>
      <c r="X145" s="337">
        <v>203</v>
      </c>
      <c r="Y145" s="337">
        <v>0</v>
      </c>
      <c r="Z145" s="332"/>
      <c r="AA145" s="136"/>
      <c r="AB145" s="136"/>
      <c r="AC145" s="136"/>
      <c r="AD145" s="136"/>
      <c r="AE145" s="136"/>
      <c r="AF145" s="136"/>
      <c r="AG145" s="136"/>
    </row>
    <row r="146" spans="1:33" s="66" customFormat="1" ht="16.5" x14ac:dyDescent="0.25">
      <c r="A146" s="926"/>
      <c r="B146" s="236" t="s">
        <v>379</v>
      </c>
      <c r="C146" s="337">
        <v>0</v>
      </c>
      <c r="D146" s="337">
        <v>0</v>
      </c>
      <c r="E146" s="337">
        <v>220</v>
      </c>
      <c r="F146" s="337">
        <v>0</v>
      </c>
      <c r="G146" s="337">
        <v>325</v>
      </c>
      <c r="H146" s="337">
        <v>322</v>
      </c>
      <c r="I146" s="337">
        <v>325</v>
      </c>
      <c r="J146" s="410">
        <v>353</v>
      </c>
      <c r="K146" s="337">
        <v>325</v>
      </c>
      <c r="L146" s="337">
        <v>252</v>
      </c>
      <c r="M146" s="337">
        <v>325</v>
      </c>
      <c r="N146" s="337">
        <v>156</v>
      </c>
      <c r="O146" s="337">
        <v>325</v>
      </c>
      <c r="P146" s="337">
        <v>116</v>
      </c>
      <c r="Q146" s="337">
        <v>325</v>
      </c>
      <c r="R146" s="337">
        <v>72</v>
      </c>
      <c r="S146" s="337">
        <v>325</v>
      </c>
      <c r="T146" s="337">
        <v>142</v>
      </c>
      <c r="U146" s="337">
        <v>325</v>
      </c>
      <c r="V146" s="337">
        <v>169</v>
      </c>
      <c r="W146" s="337">
        <v>325</v>
      </c>
      <c r="X146" s="337">
        <v>212</v>
      </c>
      <c r="Y146" s="337">
        <v>0</v>
      </c>
      <c r="Z146" s="332"/>
      <c r="AA146" s="136"/>
      <c r="AB146" s="136"/>
      <c r="AC146" s="136"/>
      <c r="AD146" s="136"/>
      <c r="AE146" s="136"/>
      <c r="AF146" s="136"/>
      <c r="AG146" s="136"/>
    </row>
    <row r="147" spans="1:33" s="66" customFormat="1" ht="16.5" x14ac:dyDescent="0.25">
      <c r="A147" s="926"/>
      <c r="B147" s="236" t="s">
        <v>380</v>
      </c>
      <c r="C147" s="337">
        <v>0</v>
      </c>
      <c r="D147" s="337">
        <v>0</v>
      </c>
      <c r="E147" s="337">
        <v>100</v>
      </c>
      <c r="F147" s="337">
        <v>0</v>
      </c>
      <c r="G147" s="337">
        <v>200</v>
      </c>
      <c r="H147" s="337">
        <v>112</v>
      </c>
      <c r="I147" s="337">
        <v>200</v>
      </c>
      <c r="J147" s="410">
        <v>315</v>
      </c>
      <c r="K147" s="337">
        <v>200</v>
      </c>
      <c r="L147" s="337">
        <v>538</v>
      </c>
      <c r="M147" s="337">
        <v>200</v>
      </c>
      <c r="N147" s="337">
        <v>664</v>
      </c>
      <c r="O147" s="337">
        <v>200</v>
      </c>
      <c r="P147" s="337">
        <v>385</v>
      </c>
      <c r="Q147" s="337">
        <v>200</v>
      </c>
      <c r="R147" s="337">
        <v>433</v>
      </c>
      <c r="S147" s="337">
        <v>200</v>
      </c>
      <c r="T147" s="337">
        <v>636</v>
      </c>
      <c r="U147" s="337">
        <v>200</v>
      </c>
      <c r="V147" s="337">
        <v>444</v>
      </c>
      <c r="W147" s="337">
        <v>200</v>
      </c>
      <c r="X147" s="337">
        <v>676</v>
      </c>
      <c r="Y147" s="337">
        <v>0</v>
      </c>
      <c r="Z147" s="332"/>
      <c r="AA147" s="136"/>
      <c r="AB147" s="136"/>
      <c r="AC147" s="136"/>
      <c r="AD147" s="136"/>
      <c r="AE147" s="136"/>
      <c r="AF147" s="136"/>
      <c r="AG147" s="136"/>
    </row>
    <row r="148" spans="1:33" s="66" customFormat="1" ht="16.5" x14ac:dyDescent="0.25">
      <c r="A148" s="926"/>
      <c r="B148" s="236" t="s">
        <v>381</v>
      </c>
      <c r="C148" s="337">
        <v>0</v>
      </c>
      <c r="D148" s="337">
        <v>0</v>
      </c>
      <c r="E148" s="337">
        <v>0</v>
      </c>
      <c r="F148" s="337">
        <v>0</v>
      </c>
      <c r="G148" s="337">
        <v>70</v>
      </c>
      <c r="H148" s="337">
        <v>6</v>
      </c>
      <c r="I148" s="337">
        <v>70</v>
      </c>
      <c r="J148" s="409">
        <v>0</v>
      </c>
      <c r="K148" s="337">
        <v>70</v>
      </c>
      <c r="L148" s="337">
        <v>101</v>
      </c>
      <c r="M148" s="337">
        <v>70</v>
      </c>
      <c r="N148" s="337">
        <v>75</v>
      </c>
      <c r="O148" s="337">
        <v>70</v>
      </c>
      <c r="P148" s="338">
        <v>51</v>
      </c>
      <c r="Q148" s="337">
        <v>70</v>
      </c>
      <c r="R148" s="337">
        <v>79</v>
      </c>
      <c r="S148" s="337">
        <v>70</v>
      </c>
      <c r="T148" s="337">
        <v>0</v>
      </c>
      <c r="U148" s="337">
        <v>70</v>
      </c>
      <c r="V148" s="337">
        <v>175</v>
      </c>
      <c r="W148" s="337">
        <v>70</v>
      </c>
      <c r="X148" s="337">
        <v>179</v>
      </c>
      <c r="Y148" s="337">
        <v>0</v>
      </c>
      <c r="Z148" s="332"/>
      <c r="AA148" s="136"/>
      <c r="AB148" s="136"/>
      <c r="AC148" s="136"/>
      <c r="AD148" s="136"/>
      <c r="AE148" s="136"/>
      <c r="AF148" s="136"/>
      <c r="AG148" s="136"/>
    </row>
    <row r="149" spans="1:33" s="331" customFormat="1" ht="30.75" customHeight="1" x14ac:dyDescent="0.25">
      <c r="A149" s="925"/>
      <c r="B149" s="333" t="s">
        <v>93</v>
      </c>
      <c r="C149" s="338">
        <v>0</v>
      </c>
      <c r="D149" s="338">
        <v>0</v>
      </c>
      <c r="E149" s="338">
        <v>1400</v>
      </c>
      <c r="F149" s="338">
        <v>420</v>
      </c>
      <c r="G149" s="338">
        <v>3000</v>
      </c>
      <c r="H149" s="338">
        <f>SUM(H129:H148)</f>
        <v>2942</v>
      </c>
      <c r="I149" s="338">
        <v>3000</v>
      </c>
      <c r="J149" s="338">
        <f>SUM(J129:J148)</f>
        <v>3758</v>
      </c>
      <c r="K149" s="338">
        <v>3000</v>
      </c>
      <c r="L149" s="338">
        <v>4184</v>
      </c>
      <c r="M149" s="338">
        <v>3000</v>
      </c>
      <c r="N149" s="339">
        <v>4098</v>
      </c>
      <c r="O149" s="338">
        <v>3000</v>
      </c>
      <c r="P149" s="337">
        <v>4362</v>
      </c>
      <c r="Q149" s="338">
        <v>3000</v>
      </c>
      <c r="R149" s="338">
        <v>4519</v>
      </c>
      <c r="S149" s="338">
        <v>3000</v>
      </c>
      <c r="T149" s="338">
        <v>5617</v>
      </c>
      <c r="U149" s="338">
        <v>3000</v>
      </c>
      <c r="V149" s="338">
        <v>4546</v>
      </c>
      <c r="W149" s="338">
        <v>3000</v>
      </c>
      <c r="X149" s="338">
        <v>6304</v>
      </c>
      <c r="Y149" s="338">
        <v>0</v>
      </c>
      <c r="Z149" s="334"/>
      <c r="AA149" s="330"/>
      <c r="AB149" s="330"/>
      <c r="AC149" s="330"/>
      <c r="AD149" s="330"/>
      <c r="AE149" s="330"/>
      <c r="AF149" s="330"/>
      <c r="AG149" s="330"/>
    </row>
  </sheetData>
  <mergeCells count="114">
    <mergeCell ref="W127:X127"/>
    <mergeCell ref="Y127:Z127"/>
    <mergeCell ref="C126:Z126"/>
    <mergeCell ref="A46:A69"/>
    <mergeCell ref="B46:B48"/>
    <mergeCell ref="A98:A121"/>
    <mergeCell ref="B98:B100"/>
    <mergeCell ref="B127:B128"/>
    <mergeCell ref="A127:A149"/>
    <mergeCell ref="O127:P127"/>
    <mergeCell ref="C127:D127"/>
    <mergeCell ref="E127:F127"/>
    <mergeCell ref="G127:H127"/>
    <mergeCell ref="I127:J127"/>
    <mergeCell ref="K127:L127"/>
    <mergeCell ref="M127:N127"/>
    <mergeCell ref="Q127:R127"/>
    <mergeCell ref="S127:T127"/>
    <mergeCell ref="U127:V127"/>
    <mergeCell ref="A126:B126"/>
    <mergeCell ref="C98:N98"/>
    <mergeCell ref="C99:D99"/>
    <mergeCell ref="E99:F99"/>
    <mergeCell ref="G99:H99"/>
    <mergeCell ref="A72:B72"/>
    <mergeCell ref="C72:AF72"/>
    <mergeCell ref="A14:A16"/>
    <mergeCell ref="K14:L16"/>
    <mergeCell ref="I99:J99"/>
    <mergeCell ref="K99:L99"/>
    <mergeCell ref="U99:W99"/>
    <mergeCell ref="X99:Z99"/>
    <mergeCell ref="AA99:AC99"/>
    <mergeCell ref="AD99:AF99"/>
    <mergeCell ref="O98:AF98"/>
    <mergeCell ref="A73:A96"/>
    <mergeCell ref="B73:B75"/>
    <mergeCell ref="C73:N73"/>
    <mergeCell ref="C74:D74"/>
    <mergeCell ref="E74:F74"/>
    <mergeCell ref="G74:H74"/>
    <mergeCell ref="I74:J74"/>
    <mergeCell ref="K74:L74"/>
    <mergeCell ref="M74:N74"/>
    <mergeCell ref="O73:AF73"/>
    <mergeCell ref="M99:N99"/>
    <mergeCell ref="R99:T99"/>
    <mergeCell ref="AC15:AD15"/>
    <mergeCell ref="C46:N46"/>
    <mergeCell ref="O46:AF46"/>
    <mergeCell ref="X47:Z47"/>
    <mergeCell ref="AA47:AC47"/>
    <mergeCell ref="AD47:AF47"/>
    <mergeCell ref="M47:N47"/>
    <mergeCell ref="K47:L47"/>
    <mergeCell ref="C21:N21"/>
    <mergeCell ref="R22:T22"/>
    <mergeCell ref="U22:W22"/>
    <mergeCell ref="O21:AF21"/>
    <mergeCell ref="X22:Z22"/>
    <mergeCell ref="AA22:AC22"/>
    <mergeCell ref="AD22:AF22"/>
    <mergeCell ref="K22:L22"/>
    <mergeCell ref="M22:N22"/>
    <mergeCell ref="C47:D47"/>
    <mergeCell ref="O22:Q22"/>
    <mergeCell ref="O47:Q47"/>
    <mergeCell ref="A1:A4"/>
    <mergeCell ref="B1:AF4"/>
    <mergeCell ref="AC8:AD8"/>
    <mergeCell ref="AC9:AD9"/>
    <mergeCell ref="A8:A11"/>
    <mergeCell ref="R47:T47"/>
    <mergeCell ref="U47:W47"/>
    <mergeCell ref="O74:Q74"/>
    <mergeCell ref="O99:Q99"/>
    <mergeCell ref="A19:AF19"/>
    <mergeCell ref="R74:T74"/>
    <mergeCell ref="U74:W74"/>
    <mergeCell ref="X74:Z74"/>
    <mergeCell ref="AA74:AC74"/>
    <mergeCell ref="AD74:AF74"/>
    <mergeCell ref="I22:J22"/>
    <mergeCell ref="A21:A44"/>
    <mergeCell ref="B21:B23"/>
    <mergeCell ref="E22:F22"/>
    <mergeCell ref="C22:D22"/>
    <mergeCell ref="G22:H22"/>
    <mergeCell ref="I47:J47"/>
    <mergeCell ref="G47:H47"/>
    <mergeCell ref="E47:F47"/>
    <mergeCell ref="A20:B20"/>
    <mergeCell ref="C20:AF20"/>
    <mergeCell ref="AA12:AA15"/>
    <mergeCell ref="AB12:AB15"/>
    <mergeCell ref="AC12:AD12"/>
    <mergeCell ref="AE15:AF15"/>
    <mergeCell ref="B8:Z11"/>
    <mergeCell ref="AA8:AA11"/>
    <mergeCell ref="AB8:AB11"/>
    <mergeCell ref="AE8:AF8"/>
    <mergeCell ref="AE9:AF9"/>
    <mergeCell ref="AE10:AF10"/>
    <mergeCell ref="AE11:AF11"/>
    <mergeCell ref="AE12:AF12"/>
    <mergeCell ref="AC13:AD13"/>
    <mergeCell ref="AE13:AF13"/>
    <mergeCell ref="AC14:AD14"/>
    <mergeCell ref="AE14:AF14"/>
    <mergeCell ref="AC10:AD10"/>
    <mergeCell ref="AC11:AD11"/>
    <mergeCell ref="M14:O14"/>
    <mergeCell ref="M15:O15"/>
    <mergeCell ref="M16:O16"/>
  </mergeCells>
  <phoneticPr fontId="48" type="noConversion"/>
  <pageMargins left="0.7" right="0.7" top="0.75" bottom="0.75" header="0.3" footer="0.3"/>
  <pageSetup scale="16" fitToHeight="0" orientation="landscape" r:id="rId1"/>
  <colBreaks count="1" manualBreakCount="1">
    <brk id="33"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0"/>
    <pageSetUpPr fitToPage="1"/>
  </sheetPr>
  <dimension ref="A1:CM20"/>
  <sheetViews>
    <sheetView topLeftCell="AL12" zoomScale="84" zoomScaleNormal="84" zoomScaleSheetLayoutView="10" workbookViewId="0">
      <selection activeCell="AR19" sqref="AR19"/>
    </sheetView>
  </sheetViews>
  <sheetFormatPr baseColWidth="10" defaultColWidth="11.42578125" defaultRowHeight="15" x14ac:dyDescent="0.25"/>
  <cols>
    <col min="1" max="1" width="9.42578125" style="159" customWidth="1"/>
    <col min="2" max="2" width="35.42578125" style="159" customWidth="1"/>
    <col min="3" max="3" width="27.5703125" style="159" customWidth="1"/>
    <col min="4" max="4" width="12" style="159" customWidth="1"/>
    <col min="5" max="5" width="35" style="159" customWidth="1"/>
    <col min="6" max="6" width="17.42578125" style="159" customWidth="1"/>
    <col min="7" max="8" width="13.5703125" style="159" customWidth="1"/>
    <col min="9" max="9" width="13.5703125" style="160" customWidth="1"/>
    <col min="10" max="10" width="11.42578125" style="160" customWidth="1"/>
    <col min="11" max="11" width="11.42578125" style="160"/>
    <col min="12" max="12" width="10.42578125" style="160" customWidth="1"/>
    <col min="13" max="13" width="10.42578125" style="159" customWidth="1"/>
    <col min="14" max="14" width="35.42578125" style="159" customWidth="1"/>
    <col min="15" max="16" width="10.42578125" style="159" customWidth="1"/>
    <col min="17" max="17" width="52" style="159" customWidth="1"/>
    <col min="18" max="19" width="10.42578125" style="159" customWidth="1"/>
    <col min="20" max="20" width="41.42578125" style="159" customWidth="1"/>
    <col min="21" max="22" width="10.42578125" style="159" customWidth="1"/>
    <col min="23" max="23" width="53.5703125" style="159" customWidth="1"/>
    <col min="24" max="25" width="10.42578125" style="159" customWidth="1"/>
    <col min="26" max="26" width="84.5703125" style="159" customWidth="1"/>
    <col min="27" max="28" width="10.42578125" style="159" customWidth="1"/>
    <col min="29" max="29" width="74.85546875" style="159" customWidth="1"/>
    <col min="30" max="31" width="10.42578125" style="159" customWidth="1"/>
    <col min="32" max="32" width="76.5703125" style="159" customWidth="1"/>
    <col min="33" max="34" width="10.42578125" style="159" customWidth="1"/>
    <col min="35" max="35" width="67.42578125" style="159" customWidth="1"/>
    <col min="36" max="37" width="10.42578125" style="159" customWidth="1"/>
    <col min="38" max="38" width="62.140625" style="159" customWidth="1"/>
    <col min="39" max="40" width="10.42578125" style="159" customWidth="1"/>
    <col min="41" max="41" width="77.42578125" style="159" customWidth="1"/>
    <col min="42" max="43" width="10.42578125" style="159" customWidth="1"/>
    <col min="44" max="44" width="43.42578125" style="159" customWidth="1"/>
    <col min="45" max="46" width="10.42578125" style="159" customWidth="1"/>
    <col min="47" max="47" width="12.5703125" style="159" customWidth="1"/>
    <col min="48" max="48" width="14" style="159" customWidth="1"/>
    <col min="49" max="50" width="12" style="159" customWidth="1"/>
    <col min="51" max="51" width="6.42578125" style="161" customWidth="1"/>
    <col min="52" max="91" width="11.42578125" style="161"/>
    <col min="92" max="16384" width="11.42578125" style="159"/>
  </cols>
  <sheetData>
    <row r="1" spans="1:59" s="138" customFormat="1" ht="25.5" customHeight="1" thickBot="1" x14ac:dyDescent="0.3">
      <c r="A1" s="623"/>
      <c r="B1" s="931"/>
      <c r="C1" s="947" t="s">
        <v>182</v>
      </c>
      <c r="D1" s="947"/>
      <c r="E1" s="947"/>
      <c r="F1" s="947"/>
      <c r="G1" s="947"/>
      <c r="H1" s="947"/>
      <c r="I1" s="947"/>
      <c r="J1" s="947"/>
      <c r="K1" s="947"/>
      <c r="L1" s="947"/>
      <c r="M1" s="947"/>
      <c r="N1" s="947"/>
      <c r="O1" s="947"/>
      <c r="P1" s="947"/>
      <c r="Q1" s="947"/>
      <c r="R1" s="947"/>
      <c r="S1" s="947"/>
      <c r="T1" s="947"/>
      <c r="U1" s="947"/>
      <c r="V1" s="947"/>
      <c r="W1" s="947"/>
      <c r="X1" s="947"/>
      <c r="Y1" s="947"/>
      <c r="Z1" s="947"/>
      <c r="AA1" s="947"/>
      <c r="AB1" s="947"/>
      <c r="AC1" s="947"/>
      <c r="AD1" s="947"/>
      <c r="AE1" s="947"/>
      <c r="AF1" s="947"/>
      <c r="AG1" s="947"/>
      <c r="AH1" s="947"/>
      <c r="AI1" s="947"/>
      <c r="AJ1" s="947"/>
      <c r="AK1" s="947"/>
      <c r="AL1" s="947"/>
      <c r="AM1" s="947"/>
      <c r="AN1" s="947"/>
      <c r="AO1" s="947"/>
      <c r="AP1" s="947"/>
      <c r="AQ1" s="947"/>
      <c r="AR1" s="947"/>
      <c r="AS1" s="947"/>
      <c r="AT1" s="947"/>
      <c r="AU1" s="947"/>
      <c r="AV1" s="605" t="s">
        <v>838</v>
      </c>
      <c r="AW1" s="606"/>
      <c r="AX1" s="607"/>
      <c r="AY1" s="195"/>
      <c r="AZ1" s="195"/>
      <c r="BA1" s="195"/>
      <c r="BB1" s="195"/>
      <c r="BC1" s="195"/>
      <c r="BD1" s="195"/>
      <c r="BE1" s="195"/>
      <c r="BF1" s="195"/>
      <c r="BG1" s="195"/>
    </row>
    <row r="2" spans="1:59" s="138" customFormat="1" ht="25.5" customHeight="1" thickBot="1" x14ac:dyDescent="0.3">
      <c r="A2" s="623"/>
      <c r="B2" s="931"/>
      <c r="C2" s="948" t="s">
        <v>184</v>
      </c>
      <c r="D2" s="948"/>
      <c r="E2" s="948"/>
      <c r="F2" s="948"/>
      <c r="G2" s="948"/>
      <c r="H2" s="948"/>
      <c r="I2" s="948"/>
      <c r="J2" s="948"/>
      <c r="K2" s="948"/>
      <c r="L2" s="948"/>
      <c r="M2" s="948"/>
      <c r="N2" s="948"/>
      <c r="O2" s="948"/>
      <c r="P2" s="948"/>
      <c r="Q2" s="948"/>
      <c r="R2" s="948"/>
      <c r="S2" s="948"/>
      <c r="T2" s="948"/>
      <c r="U2" s="948"/>
      <c r="V2" s="948"/>
      <c r="W2" s="948"/>
      <c r="X2" s="948"/>
      <c r="Y2" s="948"/>
      <c r="Z2" s="948"/>
      <c r="AA2" s="948"/>
      <c r="AB2" s="948"/>
      <c r="AC2" s="948"/>
      <c r="AD2" s="948"/>
      <c r="AE2" s="948"/>
      <c r="AF2" s="948"/>
      <c r="AG2" s="948"/>
      <c r="AH2" s="948"/>
      <c r="AI2" s="948"/>
      <c r="AJ2" s="948"/>
      <c r="AK2" s="948"/>
      <c r="AL2" s="948"/>
      <c r="AM2" s="948"/>
      <c r="AN2" s="948"/>
      <c r="AO2" s="948"/>
      <c r="AP2" s="948"/>
      <c r="AQ2" s="948"/>
      <c r="AR2" s="948"/>
      <c r="AS2" s="948"/>
      <c r="AT2" s="948"/>
      <c r="AU2" s="948"/>
      <c r="AV2" s="605" t="s">
        <v>839</v>
      </c>
      <c r="AW2" s="606"/>
      <c r="AX2" s="607"/>
      <c r="AY2" s="195"/>
      <c r="AZ2" s="195"/>
      <c r="BA2" s="195"/>
      <c r="BB2" s="195"/>
      <c r="BC2" s="195"/>
      <c r="BD2" s="195"/>
      <c r="BE2" s="195"/>
      <c r="BF2" s="195"/>
      <c r="BG2" s="195"/>
    </row>
    <row r="3" spans="1:59" s="138" customFormat="1" ht="25.5" customHeight="1" thickBot="1" x14ac:dyDescent="0.3">
      <c r="A3" s="623"/>
      <c r="B3" s="931"/>
      <c r="C3" s="948" t="s">
        <v>847</v>
      </c>
      <c r="D3" s="948"/>
      <c r="E3" s="948"/>
      <c r="F3" s="948"/>
      <c r="G3" s="948"/>
      <c r="H3" s="948"/>
      <c r="I3" s="948"/>
      <c r="J3" s="948"/>
      <c r="K3" s="948"/>
      <c r="L3" s="948"/>
      <c r="M3" s="948"/>
      <c r="N3" s="948"/>
      <c r="O3" s="948"/>
      <c r="P3" s="948"/>
      <c r="Q3" s="948"/>
      <c r="R3" s="948"/>
      <c r="S3" s="948"/>
      <c r="T3" s="948"/>
      <c r="U3" s="948"/>
      <c r="V3" s="948"/>
      <c r="W3" s="948"/>
      <c r="X3" s="948"/>
      <c r="Y3" s="948"/>
      <c r="Z3" s="948"/>
      <c r="AA3" s="948"/>
      <c r="AB3" s="948"/>
      <c r="AC3" s="948"/>
      <c r="AD3" s="948"/>
      <c r="AE3" s="948"/>
      <c r="AF3" s="948"/>
      <c r="AG3" s="948"/>
      <c r="AH3" s="948"/>
      <c r="AI3" s="948"/>
      <c r="AJ3" s="948"/>
      <c r="AK3" s="948"/>
      <c r="AL3" s="948"/>
      <c r="AM3" s="948"/>
      <c r="AN3" s="948"/>
      <c r="AO3" s="948"/>
      <c r="AP3" s="948"/>
      <c r="AQ3" s="948"/>
      <c r="AR3" s="948"/>
      <c r="AS3" s="948"/>
      <c r="AT3" s="948"/>
      <c r="AU3" s="948"/>
      <c r="AV3" s="605" t="s">
        <v>840</v>
      </c>
      <c r="AW3" s="606"/>
      <c r="AX3" s="607"/>
      <c r="AY3" s="195"/>
      <c r="AZ3" s="195"/>
      <c r="BA3" s="195"/>
      <c r="BB3" s="195"/>
      <c r="BC3" s="195"/>
      <c r="BD3" s="195"/>
      <c r="BE3" s="195"/>
      <c r="BF3" s="195"/>
      <c r="BG3" s="195"/>
    </row>
    <row r="4" spans="1:59" s="138" customFormat="1" ht="25.5" customHeight="1" thickBot="1" x14ac:dyDescent="0.3">
      <c r="A4" s="624"/>
      <c r="B4" s="932"/>
      <c r="C4" s="933" t="s">
        <v>387</v>
      </c>
      <c r="D4" s="934"/>
      <c r="E4" s="934"/>
      <c r="F4" s="934"/>
      <c r="G4" s="934"/>
      <c r="H4" s="934"/>
      <c r="I4" s="934"/>
      <c r="J4" s="934"/>
      <c r="K4" s="934"/>
      <c r="L4" s="934"/>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5"/>
      <c r="AV4" s="605" t="s">
        <v>849</v>
      </c>
      <c r="AW4" s="606"/>
      <c r="AX4" s="607"/>
      <c r="AY4" s="195"/>
      <c r="AZ4" s="195"/>
      <c r="BA4" s="195"/>
      <c r="BB4" s="195"/>
      <c r="BC4" s="195"/>
      <c r="BD4" s="195"/>
      <c r="BE4" s="195"/>
      <c r="BF4" s="195"/>
      <c r="BG4" s="195"/>
    </row>
    <row r="5" spans="1:59" s="138" customFormat="1" ht="25.5" customHeight="1" thickBot="1" x14ac:dyDescent="0.3">
      <c r="A5" s="139"/>
      <c r="B5" s="395"/>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41"/>
      <c r="AW5" s="141"/>
      <c r="AX5" s="141"/>
      <c r="AY5" s="195"/>
      <c r="AZ5" s="195"/>
      <c r="BA5" s="195"/>
      <c r="BB5" s="195"/>
      <c r="BC5" s="195"/>
      <c r="BD5" s="195"/>
      <c r="BE5" s="195"/>
      <c r="BF5" s="195"/>
      <c r="BG5" s="195"/>
    </row>
    <row r="6" spans="1:59" s="138" customFormat="1" ht="25.5" customHeight="1" thickBot="1" x14ac:dyDescent="0.3">
      <c r="A6" s="617" t="s">
        <v>846</v>
      </c>
      <c r="B6" s="619"/>
      <c r="C6" s="813" t="s">
        <v>307</v>
      </c>
      <c r="D6" s="814"/>
      <c r="E6" s="814"/>
      <c r="F6" s="814"/>
      <c r="G6" s="814"/>
      <c r="H6" s="814"/>
      <c r="I6" s="814"/>
      <c r="J6" s="814"/>
      <c r="K6" s="815"/>
      <c r="L6" s="66"/>
      <c r="M6" s="224"/>
      <c r="N6" s="398" t="s">
        <v>844</v>
      </c>
      <c r="O6" s="816">
        <v>2024110010298</v>
      </c>
      <c r="P6" s="930"/>
      <c r="Q6" s="817"/>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41"/>
      <c r="AW6" s="141"/>
      <c r="AX6" s="141"/>
      <c r="AY6" s="195"/>
      <c r="AZ6" s="195"/>
      <c r="BA6" s="195"/>
      <c r="BB6" s="195"/>
      <c r="BC6" s="195"/>
      <c r="BD6" s="195"/>
      <c r="BE6" s="195"/>
      <c r="BF6" s="195"/>
      <c r="BG6" s="195"/>
    </row>
    <row r="7" spans="1:59" s="155" customFormat="1" ht="21.75" customHeight="1" thickBot="1" x14ac:dyDescent="0.3">
      <c r="A7" s="162"/>
      <c r="B7" s="158"/>
      <c r="C7" s="158"/>
      <c r="D7" s="158"/>
      <c r="E7" s="158"/>
      <c r="F7" s="158"/>
      <c r="G7" s="158"/>
      <c r="H7" s="158"/>
      <c r="I7" s="158"/>
      <c r="J7" s="158"/>
      <c r="K7" s="158"/>
      <c r="L7" s="158"/>
      <c r="M7" s="163"/>
      <c r="N7" s="163"/>
      <c r="O7" s="163"/>
      <c r="AY7" s="195"/>
      <c r="AZ7" s="195"/>
      <c r="BA7" s="195"/>
      <c r="BB7" s="195"/>
      <c r="BC7" s="195"/>
      <c r="BD7" s="195"/>
      <c r="BE7" s="195"/>
      <c r="BF7" s="195"/>
      <c r="BG7" s="195"/>
    </row>
    <row r="8" spans="1:59" s="138" customFormat="1" ht="21.75" customHeight="1" thickBot="1" x14ac:dyDescent="0.25">
      <c r="A8" s="825" t="s">
        <v>187</v>
      </c>
      <c r="B8" s="825"/>
      <c r="C8" s="211" t="s">
        <v>188</v>
      </c>
      <c r="D8" s="184"/>
      <c r="E8" s="211" t="s">
        <v>189</v>
      </c>
      <c r="F8" s="184"/>
      <c r="G8" s="197" t="s">
        <v>190</v>
      </c>
      <c r="H8" s="382"/>
      <c r="I8" s="216" t="s">
        <v>191</v>
      </c>
      <c r="J8" s="198"/>
      <c r="K8" s="217"/>
      <c r="L8" s="218"/>
      <c r="M8" s="200"/>
      <c r="N8" s="938" t="s">
        <v>192</v>
      </c>
      <c r="O8" s="939"/>
      <c r="P8" s="940"/>
      <c r="Q8" s="893" t="s">
        <v>193</v>
      </c>
      <c r="R8" s="893"/>
      <c r="S8" s="893"/>
      <c r="T8" s="936"/>
      <c r="U8" s="937"/>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95"/>
      <c r="AZ8" s="195"/>
      <c r="BA8" s="195"/>
      <c r="BB8" s="195"/>
      <c r="BC8" s="195"/>
      <c r="BD8" s="195"/>
      <c r="BE8" s="195"/>
      <c r="BF8" s="195"/>
      <c r="BG8" s="195"/>
    </row>
    <row r="9" spans="1:59" s="138" customFormat="1" ht="21.75" customHeight="1" thickBot="1" x14ac:dyDescent="0.25">
      <c r="A9" s="825"/>
      <c r="B9" s="825"/>
      <c r="C9" s="199" t="s">
        <v>195</v>
      </c>
      <c r="D9" s="416"/>
      <c r="E9" s="197" t="s">
        <v>196</v>
      </c>
      <c r="F9" s="382"/>
      <c r="G9" s="197" t="s">
        <v>197</v>
      </c>
      <c r="H9" s="145"/>
      <c r="I9" s="216" t="s">
        <v>198</v>
      </c>
      <c r="J9" s="198"/>
      <c r="K9" s="217"/>
      <c r="L9" s="218"/>
      <c r="M9" s="200"/>
      <c r="N9" s="941"/>
      <c r="O9" s="942"/>
      <c r="P9" s="943"/>
      <c r="Q9" s="893" t="s">
        <v>199</v>
      </c>
      <c r="R9" s="893"/>
      <c r="S9" s="893"/>
      <c r="T9" s="936"/>
      <c r="U9" s="937"/>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95"/>
      <c r="AZ9" s="195"/>
      <c r="BA9" s="195"/>
      <c r="BB9" s="195"/>
      <c r="BC9" s="195"/>
      <c r="BD9" s="195"/>
      <c r="BE9" s="195"/>
      <c r="BF9" s="195"/>
      <c r="BG9" s="195"/>
    </row>
    <row r="10" spans="1:59" s="138" customFormat="1" ht="21.75" customHeight="1" thickBot="1" x14ac:dyDescent="0.25">
      <c r="A10" s="825"/>
      <c r="B10" s="825"/>
      <c r="C10" s="197" t="s">
        <v>200</v>
      </c>
      <c r="D10" s="382"/>
      <c r="E10" s="197" t="s">
        <v>201</v>
      </c>
      <c r="F10" s="382"/>
      <c r="G10" s="197" t="s">
        <v>202</v>
      </c>
      <c r="H10" s="416" t="s">
        <v>194</v>
      </c>
      <c r="I10" s="216" t="s">
        <v>203</v>
      </c>
      <c r="J10" s="198"/>
      <c r="K10" s="217"/>
      <c r="L10" s="218"/>
      <c r="M10" s="200"/>
      <c r="N10" s="944"/>
      <c r="O10" s="945"/>
      <c r="P10" s="946"/>
      <c r="Q10" s="893" t="s">
        <v>204</v>
      </c>
      <c r="R10" s="893"/>
      <c r="S10" s="893"/>
      <c r="T10" s="936" t="s">
        <v>194</v>
      </c>
      <c r="U10" s="937"/>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95"/>
      <c r="AZ10" s="195"/>
      <c r="BA10" s="195"/>
      <c r="BB10" s="195"/>
      <c r="BC10" s="195"/>
      <c r="BD10" s="195"/>
      <c r="BE10" s="195"/>
      <c r="BF10" s="195"/>
      <c r="BG10" s="195"/>
    </row>
    <row r="11" spans="1:59" s="155" customFormat="1" ht="21.75" customHeight="1" x14ac:dyDescent="0.25">
      <c r="I11" s="219"/>
      <c r="J11" s="219"/>
      <c r="K11" s="219"/>
      <c r="L11" s="219"/>
      <c r="AY11" s="195"/>
      <c r="AZ11" s="195"/>
      <c r="BA11" s="195"/>
      <c r="BB11" s="195"/>
      <c r="BC11" s="195"/>
      <c r="BD11" s="195"/>
      <c r="BE11" s="195"/>
      <c r="BF11" s="195"/>
      <c r="BG11" s="195"/>
    </row>
    <row r="12" spans="1:59" s="155" customFormat="1" ht="21.75" customHeight="1" thickBot="1" x14ac:dyDescent="0.3">
      <c r="I12" s="219"/>
      <c r="J12" s="219"/>
      <c r="K12" s="219"/>
      <c r="L12" s="219"/>
      <c r="AY12" s="195"/>
      <c r="AZ12" s="195"/>
      <c r="BA12" s="195"/>
      <c r="BB12" s="195"/>
      <c r="BC12" s="195"/>
      <c r="BD12" s="195"/>
      <c r="BE12" s="195"/>
      <c r="BF12" s="195"/>
      <c r="BG12" s="195"/>
    </row>
    <row r="13" spans="1:59" ht="23.85" customHeight="1" x14ac:dyDescent="0.25">
      <c r="A13" s="963" t="s">
        <v>388</v>
      </c>
      <c r="B13" s="951" t="s">
        <v>389</v>
      </c>
      <c r="C13" s="949" t="s">
        <v>53</v>
      </c>
      <c r="D13" s="949" t="s">
        <v>390</v>
      </c>
      <c r="E13" s="949" t="s">
        <v>391</v>
      </c>
      <c r="F13" s="949" t="s">
        <v>392</v>
      </c>
      <c r="G13" s="951" t="s">
        <v>393</v>
      </c>
      <c r="H13" s="951" t="s">
        <v>394</v>
      </c>
      <c r="I13" s="953" t="s">
        <v>395</v>
      </c>
      <c r="J13" s="953" t="s">
        <v>396</v>
      </c>
      <c r="K13" s="961" t="s">
        <v>397</v>
      </c>
      <c r="L13" s="957" t="s">
        <v>188</v>
      </c>
      <c r="M13" s="958"/>
      <c r="N13" s="959"/>
      <c r="O13" s="960" t="s">
        <v>189</v>
      </c>
      <c r="P13" s="958"/>
      <c r="Q13" s="959"/>
      <c r="R13" s="960" t="s">
        <v>190</v>
      </c>
      <c r="S13" s="958"/>
      <c r="T13" s="959"/>
      <c r="U13" s="960" t="s">
        <v>191</v>
      </c>
      <c r="V13" s="958"/>
      <c r="W13" s="959"/>
      <c r="X13" s="960" t="s">
        <v>195</v>
      </c>
      <c r="Y13" s="958"/>
      <c r="Z13" s="959"/>
      <c r="AA13" s="960" t="s">
        <v>196</v>
      </c>
      <c r="AB13" s="958"/>
      <c r="AC13" s="959"/>
      <c r="AD13" s="960" t="s">
        <v>197</v>
      </c>
      <c r="AE13" s="958"/>
      <c r="AF13" s="959"/>
      <c r="AG13" s="960" t="s">
        <v>198</v>
      </c>
      <c r="AH13" s="958"/>
      <c r="AI13" s="959"/>
      <c r="AJ13" s="960" t="s">
        <v>200</v>
      </c>
      <c r="AK13" s="958"/>
      <c r="AL13" s="959"/>
      <c r="AM13" s="960" t="s">
        <v>201</v>
      </c>
      <c r="AN13" s="958"/>
      <c r="AO13" s="959"/>
      <c r="AP13" s="960" t="s">
        <v>202</v>
      </c>
      <c r="AQ13" s="958"/>
      <c r="AR13" s="959"/>
      <c r="AS13" s="960" t="s">
        <v>203</v>
      </c>
      <c r="AT13" s="958"/>
      <c r="AU13" s="959"/>
      <c r="AV13" s="955" t="s">
        <v>398</v>
      </c>
      <c r="AW13" s="966" t="s">
        <v>399</v>
      </c>
      <c r="AX13" s="968" t="s">
        <v>400</v>
      </c>
      <c r="AY13" s="965"/>
      <c r="AZ13" s="965"/>
      <c r="BA13" s="965"/>
      <c r="BB13" s="965"/>
      <c r="BC13" s="965"/>
      <c r="BD13" s="965"/>
      <c r="BE13" s="965"/>
      <c r="BF13" s="965"/>
      <c r="BG13" s="965"/>
    </row>
    <row r="14" spans="1:59" s="160" customFormat="1" ht="36.75" customHeight="1" thickBot="1" x14ac:dyDescent="0.3">
      <c r="A14" s="964"/>
      <c r="B14" s="952"/>
      <c r="C14" s="950"/>
      <c r="D14" s="950"/>
      <c r="E14" s="950"/>
      <c r="F14" s="950"/>
      <c r="G14" s="952"/>
      <c r="H14" s="952"/>
      <c r="I14" s="954"/>
      <c r="J14" s="954"/>
      <c r="K14" s="962"/>
      <c r="L14" s="459" t="s">
        <v>401</v>
      </c>
      <c r="M14" s="460" t="s">
        <v>402</v>
      </c>
      <c r="N14" s="460" t="s">
        <v>403</v>
      </c>
      <c r="O14" s="459" t="s">
        <v>401</v>
      </c>
      <c r="P14" s="460" t="s">
        <v>402</v>
      </c>
      <c r="Q14" s="460" t="s">
        <v>403</v>
      </c>
      <c r="R14" s="459" t="s">
        <v>401</v>
      </c>
      <c r="S14" s="460" t="s">
        <v>402</v>
      </c>
      <c r="T14" s="460" t="s">
        <v>403</v>
      </c>
      <c r="U14" s="459" t="s">
        <v>401</v>
      </c>
      <c r="V14" s="460" t="s">
        <v>402</v>
      </c>
      <c r="W14" s="460" t="s">
        <v>403</v>
      </c>
      <c r="X14" s="459" t="s">
        <v>401</v>
      </c>
      <c r="Y14" s="460" t="s">
        <v>402</v>
      </c>
      <c r="Z14" s="460" t="s">
        <v>403</v>
      </c>
      <c r="AA14" s="459" t="s">
        <v>401</v>
      </c>
      <c r="AB14" s="460" t="s">
        <v>402</v>
      </c>
      <c r="AC14" s="460" t="s">
        <v>403</v>
      </c>
      <c r="AD14" s="459" t="s">
        <v>401</v>
      </c>
      <c r="AE14" s="460" t="s">
        <v>402</v>
      </c>
      <c r="AF14" s="460" t="s">
        <v>403</v>
      </c>
      <c r="AG14" s="459" t="s">
        <v>401</v>
      </c>
      <c r="AH14" s="460" t="s">
        <v>402</v>
      </c>
      <c r="AI14" s="460" t="s">
        <v>403</v>
      </c>
      <c r="AJ14" s="459" t="s">
        <v>401</v>
      </c>
      <c r="AK14" s="460" t="s">
        <v>402</v>
      </c>
      <c r="AL14" s="460" t="s">
        <v>403</v>
      </c>
      <c r="AM14" s="459" t="s">
        <v>401</v>
      </c>
      <c r="AN14" s="460" t="s">
        <v>402</v>
      </c>
      <c r="AO14" s="460" t="s">
        <v>403</v>
      </c>
      <c r="AP14" s="459" t="s">
        <v>401</v>
      </c>
      <c r="AQ14" s="460" t="s">
        <v>402</v>
      </c>
      <c r="AR14" s="460" t="s">
        <v>403</v>
      </c>
      <c r="AS14" s="459" t="s">
        <v>401</v>
      </c>
      <c r="AT14" s="460" t="s">
        <v>402</v>
      </c>
      <c r="AU14" s="460" t="s">
        <v>403</v>
      </c>
      <c r="AV14" s="956"/>
      <c r="AW14" s="967"/>
      <c r="AX14" s="969"/>
      <c r="AY14" s="965"/>
      <c r="AZ14" s="965"/>
      <c r="BA14" s="965"/>
      <c r="BB14" s="965"/>
      <c r="BC14" s="965"/>
      <c r="BD14" s="965"/>
      <c r="BE14" s="965"/>
      <c r="BF14" s="965"/>
      <c r="BG14" s="965"/>
    </row>
    <row r="15" spans="1:59" ht="192.75" customHeight="1" x14ac:dyDescent="0.25">
      <c r="A15" s="461" t="s">
        <v>404</v>
      </c>
      <c r="B15" s="462" t="s">
        <v>405</v>
      </c>
      <c r="C15" s="462" t="s">
        <v>406</v>
      </c>
      <c r="D15" s="463">
        <v>2</v>
      </c>
      <c r="E15" s="462" t="s">
        <v>407</v>
      </c>
      <c r="F15" s="462"/>
      <c r="G15" s="463" t="s">
        <v>408</v>
      </c>
      <c r="H15" s="463" t="s">
        <v>409</v>
      </c>
      <c r="I15" s="464">
        <v>111340</v>
      </c>
      <c r="J15" s="464">
        <v>350292</v>
      </c>
      <c r="K15" s="465">
        <v>35000</v>
      </c>
      <c r="L15" s="466">
        <v>2916</v>
      </c>
      <c r="M15" s="376">
        <v>3540</v>
      </c>
      <c r="N15" s="377" t="s">
        <v>738</v>
      </c>
      <c r="O15" s="378">
        <v>2916</v>
      </c>
      <c r="P15" s="379">
        <v>3183</v>
      </c>
      <c r="Q15" s="380" t="s">
        <v>739</v>
      </c>
      <c r="R15" s="378">
        <v>2916</v>
      </c>
      <c r="S15" s="379">
        <v>3593</v>
      </c>
      <c r="T15" s="380" t="s">
        <v>756</v>
      </c>
      <c r="U15" s="133">
        <v>2916</v>
      </c>
      <c r="V15" s="467">
        <v>3591</v>
      </c>
      <c r="W15" s="468" t="s">
        <v>936</v>
      </c>
      <c r="X15" s="133">
        <v>2917</v>
      </c>
      <c r="Y15" s="469">
        <v>3656</v>
      </c>
      <c r="Z15" s="470" t="s">
        <v>933</v>
      </c>
      <c r="AA15" s="133">
        <v>2917</v>
      </c>
      <c r="AB15" s="469">
        <v>3403</v>
      </c>
      <c r="AC15" s="470" t="s">
        <v>1009</v>
      </c>
      <c r="AD15" s="133">
        <v>2917</v>
      </c>
      <c r="AE15" s="467">
        <v>3616</v>
      </c>
      <c r="AF15" s="470" t="s">
        <v>1122</v>
      </c>
      <c r="AG15" s="133">
        <v>2917</v>
      </c>
      <c r="AH15" s="467">
        <v>3505</v>
      </c>
      <c r="AI15" s="470" t="s">
        <v>1261</v>
      </c>
      <c r="AJ15" s="133">
        <v>2917</v>
      </c>
      <c r="AK15" s="469">
        <v>3654</v>
      </c>
      <c r="AL15" s="470" t="s">
        <v>1314</v>
      </c>
      <c r="AM15" s="133">
        <v>6417</v>
      </c>
      <c r="AN15" s="467">
        <v>3384</v>
      </c>
      <c r="AO15" s="438" t="s">
        <v>1439</v>
      </c>
      <c r="AP15" s="133">
        <v>6417</v>
      </c>
      <c r="AQ15" s="467">
        <v>2981</v>
      </c>
      <c r="AR15" s="438" t="s">
        <v>1535</v>
      </c>
      <c r="AS15" s="133">
        <v>6417</v>
      </c>
      <c r="AT15" s="467"/>
      <c r="AU15" s="467"/>
      <c r="AV15" s="471">
        <f t="shared" ref="AV15:AV20" si="0">+L15+O15+R15+U15+X15+AA15+AD15+AG15+AJ15+AM15+AP15+AS15</f>
        <v>45500</v>
      </c>
      <c r="AW15" s="472">
        <f t="shared" ref="AW15:AW20" si="1">+M15+P15+S15+V15+Y15+AB15+AE15+AH15+AK15+AN15+AQ15+AT15</f>
        <v>38106</v>
      </c>
      <c r="AX15" s="473" t="s">
        <v>410</v>
      </c>
    </row>
    <row r="16" spans="1:59" ht="135.6" customHeight="1" x14ac:dyDescent="0.25">
      <c r="A16" s="461" t="s">
        <v>404</v>
      </c>
      <c r="B16" s="462" t="s">
        <v>405</v>
      </c>
      <c r="C16" s="462" t="s">
        <v>406</v>
      </c>
      <c r="D16" s="463">
        <v>4</v>
      </c>
      <c r="E16" s="462" t="s">
        <v>280</v>
      </c>
      <c r="F16" s="462"/>
      <c r="G16" s="463" t="s">
        <v>408</v>
      </c>
      <c r="H16" s="463" t="s">
        <v>409</v>
      </c>
      <c r="I16" s="464">
        <v>3993</v>
      </c>
      <c r="J16" s="464">
        <v>9916</v>
      </c>
      <c r="K16" s="465">
        <v>1000</v>
      </c>
      <c r="L16" s="466">
        <v>0</v>
      </c>
      <c r="M16" s="376">
        <v>0</v>
      </c>
      <c r="N16" s="376" t="s">
        <v>617</v>
      </c>
      <c r="O16" s="378">
        <v>60</v>
      </c>
      <c r="P16" s="379">
        <v>0</v>
      </c>
      <c r="Q16" s="380" t="s">
        <v>740</v>
      </c>
      <c r="R16" s="378">
        <v>110</v>
      </c>
      <c r="S16" s="379">
        <v>560</v>
      </c>
      <c r="T16" s="380" t="s">
        <v>819</v>
      </c>
      <c r="U16" s="133">
        <v>110</v>
      </c>
      <c r="V16" s="474">
        <v>260</v>
      </c>
      <c r="W16" s="400" t="s">
        <v>871</v>
      </c>
      <c r="X16" s="133">
        <v>110</v>
      </c>
      <c r="Y16" s="467">
        <v>320</v>
      </c>
      <c r="Z16" s="400" t="s">
        <v>995</v>
      </c>
      <c r="AA16" s="133">
        <v>110</v>
      </c>
      <c r="AB16" s="475">
        <v>478</v>
      </c>
      <c r="AC16" s="431" t="s">
        <v>1085</v>
      </c>
      <c r="AD16" s="133">
        <v>110</v>
      </c>
      <c r="AE16" s="467">
        <v>500</v>
      </c>
      <c r="AF16" s="431" t="s">
        <v>1172</v>
      </c>
      <c r="AG16" s="133">
        <v>110</v>
      </c>
      <c r="AH16" s="437">
        <v>65</v>
      </c>
      <c r="AI16" s="438" t="s">
        <v>1271</v>
      </c>
      <c r="AJ16" s="133">
        <v>110</v>
      </c>
      <c r="AK16" s="467">
        <v>305</v>
      </c>
      <c r="AL16" s="438" t="s">
        <v>1366</v>
      </c>
      <c r="AM16" s="133">
        <v>725</v>
      </c>
      <c r="AN16" s="467">
        <v>498</v>
      </c>
      <c r="AO16" s="438" t="s">
        <v>1448</v>
      </c>
      <c r="AP16" s="133">
        <v>725</v>
      </c>
      <c r="AQ16" s="489">
        <v>126</v>
      </c>
      <c r="AR16" s="438" t="s">
        <v>1546</v>
      </c>
      <c r="AS16" s="133">
        <v>720</v>
      </c>
      <c r="AT16" s="467"/>
      <c r="AU16" s="467"/>
      <c r="AV16" s="471">
        <f t="shared" si="0"/>
        <v>3000</v>
      </c>
      <c r="AW16" s="472">
        <f t="shared" si="1"/>
        <v>3112</v>
      </c>
      <c r="AX16" s="473" t="s">
        <v>410</v>
      </c>
    </row>
    <row r="17" spans="1:50" ht="333" customHeight="1" x14ac:dyDescent="0.25">
      <c r="A17" s="461" t="s">
        <v>404</v>
      </c>
      <c r="B17" s="462" t="s">
        <v>405</v>
      </c>
      <c r="C17" s="462" t="s">
        <v>406</v>
      </c>
      <c r="D17" s="463">
        <v>5</v>
      </c>
      <c r="E17" s="462" t="s">
        <v>384</v>
      </c>
      <c r="F17" s="462"/>
      <c r="G17" s="463" t="s">
        <v>408</v>
      </c>
      <c r="H17" s="463" t="s">
        <v>411</v>
      </c>
      <c r="I17" s="464">
        <v>90102</v>
      </c>
      <c r="J17" s="464">
        <v>286385</v>
      </c>
      <c r="K17" s="465">
        <v>29000</v>
      </c>
      <c r="L17" s="466">
        <v>0</v>
      </c>
      <c r="M17" s="376">
        <v>0</v>
      </c>
      <c r="N17" s="376" t="s">
        <v>617</v>
      </c>
      <c r="O17" s="477">
        <v>1500</v>
      </c>
      <c r="P17" s="477">
        <v>420</v>
      </c>
      <c r="Q17" s="384" t="s">
        <v>741</v>
      </c>
      <c r="R17" s="378">
        <v>3000</v>
      </c>
      <c r="S17" s="379">
        <v>2942</v>
      </c>
      <c r="T17" s="380" t="s">
        <v>813</v>
      </c>
      <c r="U17" s="133">
        <v>3000</v>
      </c>
      <c r="V17" s="467">
        <v>3758</v>
      </c>
      <c r="W17" s="380" t="s">
        <v>902</v>
      </c>
      <c r="X17" s="133">
        <v>3000</v>
      </c>
      <c r="Y17" s="467">
        <v>4184</v>
      </c>
      <c r="Z17" s="380" t="s">
        <v>988</v>
      </c>
      <c r="AA17" s="133">
        <v>3000</v>
      </c>
      <c r="AB17" s="467">
        <v>4098</v>
      </c>
      <c r="AC17" s="380" t="s">
        <v>1064</v>
      </c>
      <c r="AD17" s="133">
        <v>3000</v>
      </c>
      <c r="AE17" s="467">
        <v>4362</v>
      </c>
      <c r="AF17" s="380" t="s">
        <v>1171</v>
      </c>
      <c r="AG17" s="133">
        <v>3000</v>
      </c>
      <c r="AH17" s="467">
        <v>4519</v>
      </c>
      <c r="AI17" s="380" t="s">
        <v>1282</v>
      </c>
      <c r="AJ17" s="133">
        <v>3000</v>
      </c>
      <c r="AK17" s="467">
        <v>5617</v>
      </c>
      <c r="AL17" s="380" t="s">
        <v>1332</v>
      </c>
      <c r="AM17" s="133">
        <v>5835</v>
      </c>
      <c r="AN17" s="467">
        <v>4546</v>
      </c>
      <c r="AO17" s="380" t="s">
        <v>1455</v>
      </c>
      <c r="AP17" s="133">
        <v>5835</v>
      </c>
      <c r="AQ17" s="467">
        <v>6304</v>
      </c>
      <c r="AR17" s="490" t="s">
        <v>1559</v>
      </c>
      <c r="AS17" s="133">
        <v>5830</v>
      </c>
      <c r="AT17" s="467"/>
      <c r="AU17" s="467"/>
      <c r="AV17" s="471">
        <f t="shared" si="0"/>
        <v>40000</v>
      </c>
      <c r="AW17" s="472">
        <f t="shared" si="1"/>
        <v>40750</v>
      </c>
      <c r="AX17" s="473" t="s">
        <v>410</v>
      </c>
    </row>
    <row r="18" spans="1:50" ht="204.75" customHeight="1" x14ac:dyDescent="0.25">
      <c r="A18" s="461" t="s">
        <v>404</v>
      </c>
      <c r="B18" s="462" t="s">
        <v>405</v>
      </c>
      <c r="C18" s="462" t="s">
        <v>406</v>
      </c>
      <c r="D18" s="463">
        <v>6</v>
      </c>
      <c r="E18" s="462" t="s">
        <v>412</v>
      </c>
      <c r="F18" s="462"/>
      <c r="G18" s="463" t="s">
        <v>408</v>
      </c>
      <c r="H18" s="463" t="s">
        <v>409</v>
      </c>
      <c r="I18" s="464">
        <v>3430</v>
      </c>
      <c r="J18" s="464">
        <v>11841</v>
      </c>
      <c r="K18" s="465">
        <v>1200</v>
      </c>
      <c r="L18" s="478">
        <v>100</v>
      </c>
      <c r="M18" s="479">
        <v>57</v>
      </c>
      <c r="N18" s="480" t="s">
        <v>742</v>
      </c>
      <c r="O18" s="481">
        <v>100</v>
      </c>
      <c r="P18" s="384">
        <v>110</v>
      </c>
      <c r="Q18" s="384" t="s">
        <v>743</v>
      </c>
      <c r="R18" s="378">
        <v>100</v>
      </c>
      <c r="S18" s="379">
        <v>77</v>
      </c>
      <c r="T18" s="384" t="s">
        <v>774</v>
      </c>
      <c r="U18" s="133">
        <v>100</v>
      </c>
      <c r="V18" s="482">
        <v>92</v>
      </c>
      <c r="W18" s="384" t="s">
        <v>903</v>
      </c>
      <c r="X18" s="384">
        <v>100</v>
      </c>
      <c r="Y18" s="384">
        <v>90</v>
      </c>
      <c r="Z18" s="384" t="s">
        <v>978</v>
      </c>
      <c r="AA18" s="133">
        <v>100</v>
      </c>
      <c r="AB18" s="482">
        <v>66</v>
      </c>
      <c r="AC18" s="384" t="s">
        <v>1026</v>
      </c>
      <c r="AD18" s="133">
        <v>100</v>
      </c>
      <c r="AE18" s="483">
        <v>56</v>
      </c>
      <c r="AF18" s="384" t="s">
        <v>1110</v>
      </c>
      <c r="AG18" s="384">
        <v>100</v>
      </c>
      <c r="AH18" s="467">
        <v>52</v>
      </c>
      <c r="AI18" s="384" t="s">
        <v>1251</v>
      </c>
      <c r="AJ18" s="133">
        <v>100</v>
      </c>
      <c r="AK18" s="467">
        <v>73</v>
      </c>
      <c r="AL18" s="384" t="s">
        <v>1309</v>
      </c>
      <c r="AM18" s="133">
        <v>100</v>
      </c>
      <c r="AN18" s="467">
        <v>66</v>
      </c>
      <c r="AO18" s="384" t="s">
        <v>1406</v>
      </c>
      <c r="AP18" s="133">
        <v>100</v>
      </c>
      <c r="AQ18" s="196">
        <v>60</v>
      </c>
      <c r="AR18" s="384" t="s">
        <v>1512</v>
      </c>
      <c r="AS18" s="133">
        <v>100</v>
      </c>
      <c r="AT18" s="467"/>
      <c r="AU18" s="467"/>
      <c r="AV18" s="471">
        <f t="shared" si="0"/>
        <v>1200</v>
      </c>
      <c r="AW18" s="472">
        <f t="shared" si="1"/>
        <v>799</v>
      </c>
      <c r="AX18" s="473" t="s">
        <v>410</v>
      </c>
    </row>
    <row r="19" spans="1:50" ht="254.25" customHeight="1" x14ac:dyDescent="0.25">
      <c r="A19" s="461" t="s">
        <v>404</v>
      </c>
      <c r="B19" s="462" t="s">
        <v>405</v>
      </c>
      <c r="C19" s="462" t="s">
        <v>406</v>
      </c>
      <c r="D19" s="463">
        <v>7</v>
      </c>
      <c r="E19" s="462" t="s">
        <v>413</v>
      </c>
      <c r="F19" s="462"/>
      <c r="G19" s="463" t="s">
        <v>408</v>
      </c>
      <c r="H19" s="463" t="s">
        <v>409</v>
      </c>
      <c r="I19" s="464">
        <v>13336</v>
      </c>
      <c r="J19" s="464">
        <v>12778</v>
      </c>
      <c r="K19" s="465">
        <v>1200</v>
      </c>
      <c r="L19" s="466">
        <v>0</v>
      </c>
      <c r="M19" s="484">
        <v>63</v>
      </c>
      <c r="N19" s="381" t="s">
        <v>744</v>
      </c>
      <c r="O19" s="485">
        <v>100</v>
      </c>
      <c r="P19" s="383">
        <v>75</v>
      </c>
      <c r="Q19" s="383" t="s">
        <v>745</v>
      </c>
      <c r="R19" s="378">
        <v>125</v>
      </c>
      <c r="S19" s="379">
        <v>185</v>
      </c>
      <c r="T19" s="383" t="s">
        <v>829</v>
      </c>
      <c r="U19" s="133">
        <v>125</v>
      </c>
      <c r="V19" s="467">
        <v>283</v>
      </c>
      <c r="W19" s="380" t="s">
        <v>870</v>
      </c>
      <c r="X19" s="133">
        <v>125</v>
      </c>
      <c r="Y19" s="467">
        <v>409</v>
      </c>
      <c r="Z19" s="380" t="s">
        <v>961</v>
      </c>
      <c r="AA19" s="133">
        <v>125</v>
      </c>
      <c r="AB19" s="467">
        <v>401</v>
      </c>
      <c r="AC19" s="380" t="s">
        <v>1017</v>
      </c>
      <c r="AD19" s="133">
        <v>125</v>
      </c>
      <c r="AE19" s="476" t="s">
        <v>1137</v>
      </c>
      <c r="AF19" s="380" t="s">
        <v>1138</v>
      </c>
      <c r="AG19" s="133">
        <v>125</v>
      </c>
      <c r="AH19" s="467">
        <v>405</v>
      </c>
      <c r="AI19" s="380" t="s">
        <v>1216</v>
      </c>
      <c r="AJ19" s="133">
        <v>125</v>
      </c>
      <c r="AK19" s="467">
        <v>487</v>
      </c>
      <c r="AL19" s="380" t="s">
        <v>1317</v>
      </c>
      <c r="AM19" s="133">
        <v>675</v>
      </c>
      <c r="AN19" s="467">
        <v>461</v>
      </c>
      <c r="AO19" s="384" t="s">
        <v>1418</v>
      </c>
      <c r="AP19" s="133">
        <v>725</v>
      </c>
      <c r="AQ19" s="467">
        <v>403</v>
      </c>
      <c r="AR19" s="384" t="s">
        <v>1488</v>
      </c>
      <c r="AS19" s="133">
        <v>725</v>
      </c>
      <c r="AT19" s="467"/>
      <c r="AU19" s="467"/>
      <c r="AV19" s="486">
        <f t="shared" si="0"/>
        <v>3100</v>
      </c>
      <c r="AW19" s="472" t="e">
        <f t="shared" si="1"/>
        <v>#VALUE!</v>
      </c>
      <c r="AX19" s="473" t="s">
        <v>410</v>
      </c>
    </row>
    <row r="20" spans="1:50" ht="146.25" customHeight="1" x14ac:dyDescent="0.25">
      <c r="A20" s="461" t="s">
        <v>404</v>
      </c>
      <c r="B20" s="462" t="s">
        <v>405</v>
      </c>
      <c r="C20" s="462" t="s">
        <v>406</v>
      </c>
      <c r="D20" s="463">
        <v>8</v>
      </c>
      <c r="E20" s="462" t="s">
        <v>414</v>
      </c>
      <c r="F20" s="462"/>
      <c r="G20" s="463" t="s">
        <v>408</v>
      </c>
      <c r="H20" s="463" t="s">
        <v>409</v>
      </c>
      <c r="I20" s="464">
        <v>14921</v>
      </c>
      <c r="J20" s="464">
        <v>24269</v>
      </c>
      <c r="K20" s="465">
        <v>2400</v>
      </c>
      <c r="L20" s="466">
        <v>0</v>
      </c>
      <c r="M20" s="484">
        <v>0</v>
      </c>
      <c r="N20" s="381" t="s">
        <v>617</v>
      </c>
      <c r="O20" s="485">
        <v>160</v>
      </c>
      <c r="P20" s="383">
        <v>217</v>
      </c>
      <c r="Q20" s="383" t="s">
        <v>746</v>
      </c>
      <c r="R20" s="378">
        <v>280</v>
      </c>
      <c r="S20" s="467">
        <v>599</v>
      </c>
      <c r="T20" s="380" t="s">
        <v>750</v>
      </c>
      <c r="U20" s="133">
        <v>280</v>
      </c>
      <c r="V20" s="467">
        <v>516</v>
      </c>
      <c r="W20" s="380" t="s">
        <v>863</v>
      </c>
      <c r="X20" s="133">
        <v>280</v>
      </c>
      <c r="Y20" s="467">
        <v>618</v>
      </c>
      <c r="Z20" s="380" t="s">
        <v>930</v>
      </c>
      <c r="AA20" s="133">
        <v>280</v>
      </c>
      <c r="AB20" s="467">
        <v>548</v>
      </c>
      <c r="AC20" s="380" t="s">
        <v>1091</v>
      </c>
      <c r="AD20" s="133">
        <v>280</v>
      </c>
      <c r="AE20" s="467">
        <v>550</v>
      </c>
      <c r="AF20" s="380" t="s">
        <v>1097</v>
      </c>
      <c r="AG20" s="133">
        <v>280</v>
      </c>
      <c r="AH20" s="467">
        <v>529</v>
      </c>
      <c r="AI20" s="380" t="s">
        <v>1188</v>
      </c>
      <c r="AJ20" s="133">
        <v>280</v>
      </c>
      <c r="AK20" s="467">
        <v>532</v>
      </c>
      <c r="AL20" s="380" t="s">
        <v>1297</v>
      </c>
      <c r="AM20" s="133">
        <v>1030</v>
      </c>
      <c r="AN20" s="467">
        <v>553</v>
      </c>
      <c r="AO20" s="380" t="s">
        <v>1413</v>
      </c>
      <c r="AP20" s="133">
        <v>1030</v>
      </c>
      <c r="AQ20" s="467">
        <v>575</v>
      </c>
      <c r="AR20" s="380" t="s">
        <v>1495</v>
      </c>
      <c r="AS20" s="133">
        <v>1020</v>
      </c>
      <c r="AT20" s="467"/>
      <c r="AU20" s="467"/>
      <c r="AV20" s="471">
        <f t="shared" si="0"/>
        <v>5200</v>
      </c>
      <c r="AW20" s="472">
        <f t="shared" si="1"/>
        <v>5237</v>
      </c>
      <c r="AX20" s="473" t="s">
        <v>410</v>
      </c>
    </row>
  </sheetData>
  <autoFilter ref="A13:AX20"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5">
    <mergeCell ref="AW13:AW14"/>
    <mergeCell ref="AX13:AX14"/>
    <mergeCell ref="AY13:AY14"/>
    <mergeCell ref="AZ13:AZ14"/>
    <mergeCell ref="X13:Z13"/>
    <mergeCell ref="AJ13:AL13"/>
    <mergeCell ref="AM13:AO13"/>
    <mergeCell ref="BG13:BG14"/>
    <mergeCell ref="BA13:BA14"/>
    <mergeCell ref="BB13:BB14"/>
    <mergeCell ref="BC13:BC14"/>
    <mergeCell ref="BD13:BD14"/>
    <mergeCell ref="BE13:BE14"/>
    <mergeCell ref="BF13:BF14"/>
    <mergeCell ref="A13:A14"/>
    <mergeCell ref="B13:B14"/>
    <mergeCell ref="C13:C14"/>
    <mergeCell ref="D13:D14"/>
    <mergeCell ref="E13:E14"/>
    <mergeCell ref="F13:F14"/>
    <mergeCell ref="H13:H14"/>
    <mergeCell ref="I13:I14"/>
    <mergeCell ref="J13:J14"/>
    <mergeCell ref="AV13:AV14"/>
    <mergeCell ref="L13:N13"/>
    <mergeCell ref="AS13:AU13"/>
    <mergeCell ref="AP13:AR13"/>
    <mergeCell ref="O13:Q13"/>
    <mergeCell ref="R13:T13"/>
    <mergeCell ref="U13:W13"/>
    <mergeCell ref="G13:G14"/>
    <mergeCell ref="K13:K14"/>
    <mergeCell ref="AA13:AC13"/>
    <mergeCell ref="AD13:AF13"/>
    <mergeCell ref="AG13:AI13"/>
    <mergeCell ref="AV1:AX1"/>
    <mergeCell ref="AV2:AX2"/>
    <mergeCell ref="AV3:AX3"/>
    <mergeCell ref="AV4:AX4"/>
    <mergeCell ref="C1:AU1"/>
    <mergeCell ref="C2:AU2"/>
    <mergeCell ref="C3:AU3"/>
    <mergeCell ref="C6:K6"/>
    <mergeCell ref="O6:Q6"/>
    <mergeCell ref="A1:B4"/>
    <mergeCell ref="C4:AU4"/>
    <mergeCell ref="A8:B10"/>
    <mergeCell ref="T8:U8"/>
    <mergeCell ref="T9:U9"/>
    <mergeCell ref="T10:U10"/>
    <mergeCell ref="N8:P10"/>
    <mergeCell ref="Q8:S8"/>
    <mergeCell ref="Q9:S9"/>
    <mergeCell ref="Q10:S10"/>
    <mergeCell ref="A6:B6"/>
  </mergeCells>
  <pageMargins left="0.7" right="0.7" top="0.75" bottom="0.75" header="0.3" footer="0.3"/>
  <pageSetup scale="17" orientation="landscape" r:id="rId1"/>
  <colBreaks count="1" manualBreakCount="1">
    <brk id="5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5703125" customWidth="1"/>
    <col min="3" max="3" width="1.42578125" customWidth="1"/>
    <col min="4" max="4" width="10.5703125" customWidth="1"/>
    <col min="5" max="5" width="1.42578125" customWidth="1"/>
    <col min="6" max="6" width="12.42578125" customWidth="1"/>
    <col min="7" max="7" width="1.42578125" customWidth="1"/>
    <col min="8" max="8" width="12.5703125" customWidth="1"/>
    <col min="9" max="9" width="1.42578125" customWidth="1"/>
    <col min="10" max="10" width="15.42578125" customWidth="1"/>
    <col min="11" max="11" width="14.42578125" customWidth="1"/>
    <col min="12" max="12" width="16.42578125" customWidth="1"/>
    <col min="13" max="13" width="14.42578125" customWidth="1"/>
    <col min="14" max="14" width="14.570312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504"/>
      <c r="B3" s="492"/>
      <c r="C3" s="492"/>
      <c r="D3" s="492"/>
      <c r="E3" s="492"/>
      <c r="F3" s="492"/>
      <c r="G3" s="492"/>
      <c r="H3" s="492"/>
      <c r="I3" s="492"/>
      <c r="J3" s="492"/>
      <c r="K3" s="492"/>
      <c r="L3" s="492"/>
      <c r="M3" s="492"/>
      <c r="N3" s="492"/>
      <c r="O3" s="492"/>
    </row>
    <row r="4" spans="1:15" ht="39.75" customHeight="1" x14ac:dyDescent="0.25">
      <c r="A4" s="505" t="s">
        <v>91</v>
      </c>
      <c r="B4" s="492"/>
      <c r="C4" s="492"/>
      <c r="D4" s="492"/>
      <c r="E4" s="492"/>
      <c r="F4" s="492"/>
      <c r="G4" s="492"/>
      <c r="H4" s="492"/>
      <c r="I4" s="492"/>
      <c r="J4" s="492"/>
      <c r="K4" s="492"/>
      <c r="L4" s="492"/>
      <c r="M4" s="492"/>
      <c r="N4" s="492"/>
      <c r="O4" s="492"/>
    </row>
    <row r="5" spans="1:15" ht="21" hidden="1" customHeight="1" x14ac:dyDescent="0.35">
      <c r="A5" s="504"/>
      <c r="B5" s="492"/>
      <c r="C5" s="492"/>
      <c r="D5" s="492"/>
      <c r="E5" s="492"/>
      <c r="F5" s="492"/>
      <c r="G5" s="492"/>
      <c r="H5" s="492"/>
      <c r="I5" s="492"/>
      <c r="J5" s="492"/>
      <c r="K5" s="492"/>
      <c r="L5" s="492"/>
      <c r="M5" s="492"/>
      <c r="N5" s="492"/>
      <c r="O5" s="492"/>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506" t="s">
        <v>92</v>
      </c>
      <c r="C7" s="492"/>
      <c r="D7" s="492"/>
      <c r="E7" s="1"/>
      <c r="F7" s="507">
        <v>2024</v>
      </c>
      <c r="G7" s="508"/>
      <c r="H7" s="52"/>
      <c r="I7" s="52"/>
      <c r="J7" s="2">
        <v>2025</v>
      </c>
      <c r="K7" s="2">
        <v>2026</v>
      </c>
      <c r="L7" s="2">
        <v>2027</v>
      </c>
      <c r="M7" s="2">
        <v>2028</v>
      </c>
      <c r="N7" s="2" t="s">
        <v>93</v>
      </c>
      <c r="O7" s="1"/>
    </row>
    <row r="8" spans="1:15" ht="15" hidden="1" customHeight="1" x14ac:dyDescent="0.25">
      <c r="A8" s="1"/>
      <c r="B8" s="492"/>
      <c r="C8" s="492"/>
      <c r="D8" s="492"/>
      <c r="E8" s="1"/>
      <c r="F8" s="509">
        <v>16263770000</v>
      </c>
      <c r="G8" s="508"/>
      <c r="H8" s="52"/>
      <c r="I8" s="52"/>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499" t="s">
        <v>94</v>
      </c>
      <c r="B11" s="492"/>
      <c r="C11" s="492"/>
      <c r="D11" s="492"/>
      <c r="E11" s="492"/>
      <c r="F11" s="492"/>
      <c r="G11" s="492"/>
      <c r="H11" s="492"/>
      <c r="I11" s="492"/>
      <c r="J11" s="492"/>
      <c r="K11" s="492"/>
      <c r="L11" s="492"/>
      <c r="M11" s="492"/>
      <c r="N11" s="492"/>
      <c r="O11" s="492"/>
    </row>
    <row r="12" spans="1:15" ht="9" customHeight="1" x14ac:dyDescent="0.25">
      <c r="A12" s="5"/>
      <c r="B12" s="5"/>
      <c r="C12" s="5"/>
      <c r="D12" s="5"/>
      <c r="E12" s="5"/>
      <c r="F12" s="5"/>
      <c r="G12" s="5"/>
      <c r="H12" s="5"/>
      <c r="I12" s="5"/>
      <c r="J12" s="5"/>
      <c r="K12" s="5"/>
      <c r="L12" s="5"/>
      <c r="M12" s="5"/>
      <c r="N12" s="5"/>
      <c r="O12" s="5"/>
    </row>
    <row r="13" spans="1:15" ht="21.75" customHeight="1" x14ac:dyDescent="0.25">
      <c r="A13" s="491" t="s">
        <v>95</v>
      </c>
      <c r="B13" s="498"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492"/>
      <c r="B14" s="494"/>
      <c r="C14" s="4"/>
      <c r="D14" s="497">
        <v>1</v>
      </c>
      <c r="E14" s="4"/>
      <c r="F14" s="497" t="s">
        <v>21</v>
      </c>
      <c r="G14" s="4"/>
      <c r="H14" s="497"/>
      <c r="I14" s="4"/>
      <c r="J14" s="9" t="s">
        <v>100</v>
      </c>
      <c r="K14" s="10">
        <v>15</v>
      </c>
      <c r="L14" s="11">
        <v>50</v>
      </c>
      <c r="M14" s="11">
        <v>85</v>
      </c>
      <c r="N14" s="12">
        <v>100</v>
      </c>
      <c r="O14" s="10">
        <v>100</v>
      </c>
    </row>
    <row r="15" spans="1:15" ht="21.75" customHeight="1" x14ac:dyDescent="0.25">
      <c r="A15" s="492"/>
      <c r="B15" s="495"/>
      <c r="C15" s="4"/>
      <c r="D15" s="495"/>
      <c r="E15" s="4"/>
      <c r="F15" s="495"/>
      <c r="G15" s="4"/>
      <c r="H15" s="495"/>
      <c r="I15" s="4"/>
      <c r="J15" s="9" t="s">
        <v>101</v>
      </c>
      <c r="K15" s="3"/>
      <c r="L15" s="3"/>
      <c r="M15" s="3"/>
      <c r="N15" s="3"/>
      <c r="O15" s="3">
        <f t="shared" ref="O15" si="0">SUM(K15:N15)</f>
        <v>0</v>
      </c>
    </row>
    <row r="17" spans="1:15" ht="15" customHeight="1" x14ac:dyDescent="0.25">
      <c r="A17" s="510" t="s">
        <v>102</v>
      </c>
      <c r="B17" s="492"/>
      <c r="C17" s="492"/>
      <c r="D17" s="492"/>
      <c r="E17" s="492"/>
      <c r="F17" s="492"/>
      <c r="G17" s="492"/>
      <c r="H17" s="492"/>
      <c r="I17" s="492"/>
      <c r="J17" s="492"/>
      <c r="K17" s="492"/>
      <c r="L17" s="492"/>
      <c r="M17" s="492"/>
      <c r="N17" s="492"/>
      <c r="O17" s="492"/>
    </row>
    <row r="18" spans="1:15" ht="26.25" customHeight="1" x14ac:dyDescent="0.25">
      <c r="A18" s="491" t="s">
        <v>103</v>
      </c>
      <c r="B18" s="500" t="s">
        <v>104</v>
      </c>
      <c r="C18" s="4"/>
      <c r="D18" s="53" t="s">
        <v>105</v>
      </c>
      <c r="E18" s="4"/>
      <c r="F18" s="54" t="s">
        <v>98</v>
      </c>
      <c r="G18" s="4"/>
      <c r="H18" s="56" t="s">
        <v>106</v>
      </c>
      <c r="I18" s="4"/>
      <c r="J18" s="54" t="s">
        <v>99</v>
      </c>
      <c r="K18" s="55">
        <v>2024</v>
      </c>
      <c r="L18" s="55">
        <v>2025</v>
      </c>
      <c r="M18" s="55">
        <v>2026</v>
      </c>
      <c r="N18" s="55">
        <v>2027</v>
      </c>
      <c r="O18" s="55" t="s">
        <v>93</v>
      </c>
    </row>
    <row r="19" spans="1:15" ht="15" customHeight="1" x14ac:dyDescent="0.25">
      <c r="A19" s="492"/>
      <c r="B19" s="494"/>
      <c r="C19" s="4"/>
      <c r="D19" s="497">
        <v>1</v>
      </c>
      <c r="E19" s="4"/>
      <c r="F19" s="497" t="s">
        <v>23</v>
      </c>
      <c r="G19" s="4"/>
      <c r="H19" s="497">
        <v>10</v>
      </c>
      <c r="I19" s="4"/>
      <c r="J19" s="9" t="s">
        <v>100</v>
      </c>
      <c r="K19" s="10">
        <v>1</v>
      </c>
      <c r="L19" s="11">
        <v>1</v>
      </c>
      <c r="M19" s="11">
        <v>1</v>
      </c>
      <c r="N19" s="11">
        <v>1</v>
      </c>
      <c r="O19" s="14">
        <v>1</v>
      </c>
    </row>
    <row r="20" spans="1:15" ht="15" customHeight="1" x14ac:dyDescent="0.25">
      <c r="A20" s="492"/>
      <c r="B20" s="495"/>
      <c r="C20" s="4"/>
      <c r="D20" s="495"/>
      <c r="E20" s="4"/>
      <c r="F20" s="495"/>
      <c r="G20" s="4"/>
      <c r="H20" s="495"/>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491" t="s">
        <v>103</v>
      </c>
      <c r="B22" s="493" t="s">
        <v>107</v>
      </c>
      <c r="C22" s="4"/>
      <c r="D22" s="57" t="s">
        <v>105</v>
      </c>
      <c r="E22" s="4"/>
      <c r="F22" s="58" t="s">
        <v>98</v>
      </c>
      <c r="G22" s="4"/>
      <c r="H22" s="58" t="s">
        <v>106</v>
      </c>
      <c r="I22" s="4"/>
      <c r="J22" s="58" t="s">
        <v>99</v>
      </c>
      <c r="K22" s="59">
        <v>2024</v>
      </c>
      <c r="L22" s="59">
        <v>2025</v>
      </c>
      <c r="M22" s="59">
        <v>2026</v>
      </c>
      <c r="N22" s="59">
        <v>2027</v>
      </c>
      <c r="O22" s="59" t="s">
        <v>93</v>
      </c>
    </row>
    <row r="23" spans="1:15" ht="15" customHeight="1" x14ac:dyDescent="0.25">
      <c r="A23" s="492"/>
      <c r="B23" s="494"/>
      <c r="C23" s="4"/>
      <c r="D23" s="497">
        <v>1</v>
      </c>
      <c r="E23" s="4"/>
      <c r="F23" s="497" t="s">
        <v>23</v>
      </c>
      <c r="G23" s="4"/>
      <c r="H23" s="497">
        <v>10</v>
      </c>
      <c r="I23" s="4"/>
      <c r="J23" s="9" t="s">
        <v>100</v>
      </c>
      <c r="K23" s="10">
        <v>1</v>
      </c>
      <c r="L23" s="11">
        <v>1</v>
      </c>
      <c r="M23" s="11">
        <v>1</v>
      </c>
      <c r="N23" s="11">
        <v>1</v>
      </c>
      <c r="O23" s="14">
        <v>1</v>
      </c>
    </row>
    <row r="24" spans="1:15" ht="15" customHeight="1" x14ac:dyDescent="0.25">
      <c r="A24" s="492"/>
      <c r="B24" s="495"/>
      <c r="C24" s="4"/>
      <c r="D24" s="495"/>
      <c r="E24" s="4"/>
      <c r="F24" s="495"/>
      <c r="G24" s="4"/>
      <c r="H24" s="495"/>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491" t="s">
        <v>103</v>
      </c>
      <c r="B26" s="501" t="s">
        <v>108</v>
      </c>
      <c r="C26" s="4"/>
      <c r="D26" s="60" t="s">
        <v>105</v>
      </c>
      <c r="E26" s="4"/>
      <c r="F26" s="61" t="s">
        <v>98</v>
      </c>
      <c r="G26" s="4"/>
      <c r="H26" s="61" t="s">
        <v>106</v>
      </c>
      <c r="I26" s="4"/>
      <c r="J26" s="61" t="s">
        <v>99</v>
      </c>
      <c r="K26" s="62">
        <v>2024</v>
      </c>
      <c r="L26" s="62">
        <v>2025</v>
      </c>
      <c r="M26" s="62">
        <v>2026</v>
      </c>
      <c r="N26" s="62">
        <v>2027</v>
      </c>
      <c r="O26" s="62" t="s">
        <v>93</v>
      </c>
    </row>
    <row r="27" spans="1:15" ht="15" customHeight="1" x14ac:dyDescent="0.25">
      <c r="A27" s="492"/>
      <c r="B27" s="502"/>
      <c r="C27" s="4"/>
      <c r="D27" s="497">
        <v>1</v>
      </c>
      <c r="E27" s="4"/>
      <c r="F27" s="497" t="s">
        <v>23</v>
      </c>
      <c r="G27" s="4"/>
      <c r="H27" s="497">
        <v>10</v>
      </c>
      <c r="I27" s="4"/>
      <c r="J27" s="9" t="s">
        <v>100</v>
      </c>
      <c r="K27" s="10">
        <v>1</v>
      </c>
      <c r="L27" s="11">
        <v>1</v>
      </c>
      <c r="M27" s="11">
        <v>1</v>
      </c>
      <c r="N27" s="11">
        <v>1</v>
      </c>
      <c r="O27" s="14">
        <v>1</v>
      </c>
    </row>
    <row r="28" spans="1:15" ht="15" customHeight="1" x14ac:dyDescent="0.25">
      <c r="A28" s="492"/>
      <c r="B28" s="503"/>
      <c r="C28" s="4"/>
      <c r="D28" s="495"/>
      <c r="E28" s="4"/>
      <c r="F28" s="495"/>
      <c r="G28" s="4"/>
      <c r="H28" s="495"/>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491" t="s">
        <v>103</v>
      </c>
      <c r="B30" s="516" t="s">
        <v>109</v>
      </c>
      <c r="C30" s="4"/>
      <c r="D30" s="63" t="s">
        <v>105</v>
      </c>
      <c r="E30" s="4"/>
      <c r="F30" s="64" t="s">
        <v>98</v>
      </c>
      <c r="G30" s="4"/>
      <c r="H30" s="64" t="s">
        <v>106</v>
      </c>
      <c r="I30" s="4"/>
      <c r="J30" s="64" t="s">
        <v>99</v>
      </c>
      <c r="K30" s="65">
        <v>2024</v>
      </c>
      <c r="L30" s="65">
        <v>2025</v>
      </c>
      <c r="M30" s="65">
        <v>2026</v>
      </c>
      <c r="N30" s="65">
        <v>2027</v>
      </c>
      <c r="O30" s="65" t="s">
        <v>93</v>
      </c>
    </row>
    <row r="31" spans="1:15" ht="15" customHeight="1" x14ac:dyDescent="0.25">
      <c r="A31" s="492"/>
      <c r="B31" s="494"/>
      <c r="C31" s="4"/>
      <c r="D31" s="497">
        <v>100</v>
      </c>
      <c r="E31" s="4"/>
      <c r="F31" s="497" t="s">
        <v>33</v>
      </c>
      <c r="G31" s="4"/>
      <c r="H31" s="497">
        <v>15</v>
      </c>
      <c r="I31" s="4"/>
      <c r="J31" s="9" t="s">
        <v>100</v>
      </c>
      <c r="K31" s="18">
        <v>0.15</v>
      </c>
      <c r="L31" s="18">
        <v>0.5</v>
      </c>
      <c r="M31" s="18">
        <v>0.85</v>
      </c>
      <c r="N31" s="18">
        <v>1</v>
      </c>
      <c r="O31" s="19">
        <v>100</v>
      </c>
    </row>
    <row r="32" spans="1:15" ht="15" customHeight="1" x14ac:dyDescent="0.25">
      <c r="A32" s="492"/>
      <c r="B32" s="495"/>
      <c r="C32" s="4"/>
      <c r="D32" s="495"/>
      <c r="E32" s="4"/>
      <c r="F32" s="495"/>
      <c r="G32" s="4"/>
      <c r="H32" s="495"/>
      <c r="I32" s="4"/>
      <c r="J32" s="9" t="s">
        <v>101</v>
      </c>
      <c r="K32" s="15">
        <v>265950000</v>
      </c>
      <c r="L32" s="15">
        <v>699000000</v>
      </c>
      <c r="M32" s="15">
        <v>808000000</v>
      </c>
      <c r="N32" s="15">
        <v>812000000</v>
      </c>
      <c r="O32" s="14">
        <f>+SUM(K32:N32)</f>
        <v>2584950000</v>
      </c>
    </row>
    <row r="34" spans="1:15" ht="15" customHeight="1" x14ac:dyDescent="0.25">
      <c r="A34" s="499" t="s">
        <v>110</v>
      </c>
      <c r="B34" s="492"/>
      <c r="C34" s="492"/>
      <c r="D34" s="492"/>
      <c r="E34" s="492"/>
      <c r="F34" s="492"/>
      <c r="G34" s="492"/>
      <c r="H34" s="492"/>
      <c r="I34" s="492"/>
      <c r="J34" s="492"/>
      <c r="K34" s="492"/>
      <c r="L34" s="492"/>
      <c r="M34" s="492"/>
      <c r="N34" s="492"/>
      <c r="O34" s="492"/>
    </row>
    <row r="35" spans="1:15" ht="9" customHeight="1" x14ac:dyDescent="0.25">
      <c r="A35" s="5"/>
      <c r="B35" s="5"/>
      <c r="C35" s="5"/>
      <c r="D35" s="5"/>
      <c r="E35" s="5"/>
      <c r="F35" s="5"/>
      <c r="G35" s="5"/>
      <c r="H35" s="5"/>
      <c r="I35" s="5"/>
      <c r="J35" s="5"/>
      <c r="K35" s="5"/>
      <c r="L35" s="5"/>
      <c r="M35" s="5"/>
      <c r="N35" s="5"/>
      <c r="O35" s="5"/>
    </row>
    <row r="36" spans="1:15" ht="21.75" customHeight="1" x14ac:dyDescent="0.25">
      <c r="A36" s="491" t="s">
        <v>95</v>
      </c>
      <c r="B36" s="498"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492"/>
      <c r="B37" s="494"/>
      <c r="C37" s="4"/>
      <c r="D37" s="497">
        <v>5</v>
      </c>
      <c r="E37" s="4"/>
      <c r="F37" s="497" t="s">
        <v>21</v>
      </c>
      <c r="G37" s="4"/>
      <c r="H37" s="497">
        <v>15</v>
      </c>
      <c r="I37" s="4"/>
      <c r="J37" s="9" t="s">
        <v>100</v>
      </c>
      <c r="K37" s="20">
        <v>1.7</v>
      </c>
      <c r="L37" s="20">
        <v>1.6</v>
      </c>
      <c r="M37" s="20">
        <v>0.9</v>
      </c>
      <c r="N37" s="20">
        <v>0.8</v>
      </c>
      <c r="O37" s="21">
        <f t="shared" ref="O37:O38" si="1">SUM(K37:N37)</f>
        <v>5</v>
      </c>
    </row>
    <row r="38" spans="1:15" ht="21.75" customHeight="1" x14ac:dyDescent="0.25">
      <c r="A38" s="492"/>
      <c r="B38" s="495"/>
      <c r="C38" s="4"/>
      <c r="D38" s="495"/>
      <c r="E38" s="4"/>
      <c r="F38" s="495"/>
      <c r="G38" s="4"/>
      <c r="H38" s="495"/>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491" t="s">
        <v>103</v>
      </c>
      <c r="B41" s="500" t="s">
        <v>112</v>
      </c>
      <c r="C41" s="4"/>
      <c r="D41" s="53" t="s">
        <v>105</v>
      </c>
      <c r="E41" s="4"/>
      <c r="F41" s="54" t="s">
        <v>98</v>
      </c>
      <c r="G41" s="4"/>
      <c r="H41" s="54" t="s">
        <v>106</v>
      </c>
      <c r="I41" s="4"/>
      <c r="J41" s="54" t="s">
        <v>99</v>
      </c>
      <c r="K41" s="55">
        <v>2024</v>
      </c>
      <c r="L41" s="55">
        <v>2025</v>
      </c>
      <c r="M41" s="55">
        <v>2026</v>
      </c>
      <c r="N41" s="55">
        <v>2027</v>
      </c>
      <c r="O41" s="55" t="s">
        <v>93</v>
      </c>
    </row>
    <row r="42" spans="1:15" ht="15" customHeight="1" x14ac:dyDescent="0.25">
      <c r="A42" s="492"/>
      <c r="B42" s="494"/>
      <c r="C42" s="4"/>
      <c r="D42" s="497">
        <v>5</v>
      </c>
      <c r="E42" s="4"/>
      <c r="F42" s="497" t="s">
        <v>21</v>
      </c>
      <c r="G42" s="4"/>
      <c r="H42" s="497">
        <v>15</v>
      </c>
      <c r="I42" s="4"/>
      <c r="J42" s="9" t="s">
        <v>100</v>
      </c>
      <c r="K42" s="20">
        <v>1.7</v>
      </c>
      <c r="L42" s="20">
        <v>1.6</v>
      </c>
      <c r="M42" s="20">
        <v>0.9</v>
      </c>
      <c r="N42" s="20">
        <v>0.8</v>
      </c>
      <c r="O42" s="21">
        <f>SUM(K42:N42)</f>
        <v>5</v>
      </c>
    </row>
    <row r="43" spans="1:15" ht="15" customHeight="1" x14ac:dyDescent="0.25">
      <c r="A43" s="492"/>
      <c r="B43" s="495"/>
      <c r="C43" s="4"/>
      <c r="D43" s="495"/>
      <c r="E43" s="4"/>
      <c r="F43" s="495"/>
      <c r="G43" s="4"/>
      <c r="H43" s="495"/>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499" t="s">
        <v>113</v>
      </c>
      <c r="B46" s="492"/>
      <c r="C46" s="492"/>
      <c r="D46" s="492"/>
      <c r="E46" s="492"/>
      <c r="F46" s="492"/>
      <c r="G46" s="492"/>
      <c r="H46" s="492"/>
      <c r="I46" s="492"/>
      <c r="J46" s="492"/>
      <c r="K46" s="492"/>
      <c r="L46" s="492"/>
      <c r="M46" s="492"/>
      <c r="N46" s="492"/>
      <c r="O46" s="492"/>
    </row>
    <row r="47" spans="1:15" ht="9" customHeight="1" x14ac:dyDescent="0.25">
      <c r="A47" s="5"/>
      <c r="B47" s="5"/>
      <c r="C47" s="5"/>
      <c r="D47" s="5"/>
      <c r="E47" s="5"/>
      <c r="F47" s="5"/>
      <c r="G47" s="5"/>
      <c r="H47" s="5"/>
      <c r="I47" s="5"/>
      <c r="J47" s="5"/>
      <c r="K47" s="5"/>
      <c r="L47" s="5"/>
      <c r="M47" s="5"/>
      <c r="N47" s="5"/>
      <c r="O47" s="5"/>
    </row>
    <row r="48" spans="1:15" ht="30" customHeight="1" x14ac:dyDescent="0.25">
      <c r="A48" s="491" t="s">
        <v>95</v>
      </c>
      <c r="B48" s="498"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492"/>
      <c r="B49" s="494"/>
      <c r="C49" s="4"/>
      <c r="D49" s="497">
        <v>100</v>
      </c>
      <c r="E49" s="4"/>
      <c r="F49" s="497" t="s">
        <v>33</v>
      </c>
      <c r="G49" s="4"/>
      <c r="H49" s="497">
        <f>+H54+H58</f>
        <v>28</v>
      </c>
      <c r="I49" s="4"/>
      <c r="J49" s="9" t="s">
        <v>100</v>
      </c>
      <c r="K49" s="23"/>
      <c r="L49" s="23"/>
      <c r="M49" s="23"/>
      <c r="N49" s="23"/>
      <c r="O49" s="14">
        <v>100</v>
      </c>
    </row>
    <row r="50" spans="1:15" ht="21.75" customHeight="1" x14ac:dyDescent="0.25">
      <c r="A50" s="492"/>
      <c r="B50" s="495"/>
      <c r="C50" s="4"/>
      <c r="D50" s="495"/>
      <c r="E50" s="4"/>
      <c r="F50" s="495"/>
      <c r="G50" s="4"/>
      <c r="H50" s="495"/>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496" t="s">
        <v>102</v>
      </c>
      <c r="B52" s="496"/>
      <c r="C52" s="496"/>
      <c r="D52" s="496"/>
      <c r="E52" s="496"/>
      <c r="F52" s="496"/>
      <c r="G52" s="496"/>
      <c r="H52" s="496"/>
      <c r="I52" s="496"/>
      <c r="J52" s="496"/>
      <c r="K52" s="496"/>
      <c r="L52" s="496"/>
      <c r="M52" s="496"/>
      <c r="N52" s="496"/>
      <c r="O52" s="496"/>
    </row>
    <row r="53" spans="1:15" ht="26.25" customHeight="1" x14ac:dyDescent="0.25">
      <c r="A53" s="511" t="s">
        <v>103</v>
      </c>
      <c r="B53" s="512" t="s">
        <v>115</v>
      </c>
      <c r="C53" s="4"/>
      <c r="D53" s="53" t="s">
        <v>105</v>
      </c>
      <c r="E53" s="4"/>
      <c r="F53" s="54" t="s">
        <v>98</v>
      </c>
      <c r="G53" s="4"/>
      <c r="H53" s="54" t="s">
        <v>106</v>
      </c>
      <c r="I53" s="4"/>
      <c r="J53" s="54" t="s">
        <v>99</v>
      </c>
      <c r="K53" s="55">
        <v>2024</v>
      </c>
      <c r="L53" s="55">
        <v>2025</v>
      </c>
      <c r="M53" s="55">
        <v>2026</v>
      </c>
      <c r="N53" s="55">
        <v>2027</v>
      </c>
      <c r="O53" s="55" t="s">
        <v>93</v>
      </c>
    </row>
    <row r="54" spans="1:15" ht="15" customHeight="1" x14ac:dyDescent="0.25">
      <c r="A54" s="511"/>
      <c r="B54" s="513"/>
      <c r="C54" s="4"/>
      <c r="D54" s="497">
        <v>100</v>
      </c>
      <c r="E54" s="4"/>
      <c r="F54" s="497" t="s">
        <v>33</v>
      </c>
      <c r="G54" s="4"/>
      <c r="H54" s="497">
        <v>15</v>
      </c>
      <c r="I54" s="4"/>
      <c r="J54" s="9" t="s">
        <v>100</v>
      </c>
      <c r="K54" s="23">
        <v>0.1</v>
      </c>
      <c r="L54" s="23">
        <v>0.5</v>
      </c>
      <c r="M54" s="23"/>
      <c r="N54" s="23"/>
      <c r="O54" s="14">
        <v>100</v>
      </c>
    </row>
    <row r="55" spans="1:15" ht="15" customHeight="1" x14ac:dyDescent="0.25">
      <c r="A55" s="511"/>
      <c r="B55" s="514"/>
      <c r="C55" s="4"/>
      <c r="D55" s="515"/>
      <c r="E55" s="4"/>
      <c r="F55" s="515"/>
      <c r="G55" s="4"/>
      <c r="H55" s="495"/>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491" t="s">
        <v>103</v>
      </c>
      <c r="B57" s="493" t="s">
        <v>116</v>
      </c>
      <c r="C57" s="4"/>
      <c r="D57" s="57" t="s">
        <v>105</v>
      </c>
      <c r="E57" s="4"/>
      <c r="F57" s="58" t="s">
        <v>98</v>
      </c>
      <c r="G57" s="4"/>
      <c r="H57" s="58" t="s">
        <v>106</v>
      </c>
      <c r="I57" s="4"/>
      <c r="J57" s="58" t="s">
        <v>99</v>
      </c>
      <c r="K57" s="59">
        <v>2024</v>
      </c>
      <c r="L57" s="59">
        <v>2025</v>
      </c>
      <c r="M57" s="59">
        <v>2026</v>
      </c>
      <c r="N57" s="59">
        <v>2027</v>
      </c>
      <c r="O57" s="59" t="s">
        <v>93</v>
      </c>
    </row>
    <row r="58" spans="1:15" ht="15" customHeight="1" x14ac:dyDescent="0.25">
      <c r="A58" s="492"/>
      <c r="B58" s="494"/>
      <c r="C58" s="4"/>
      <c r="D58" s="497">
        <v>100</v>
      </c>
      <c r="E58" s="4"/>
      <c r="F58" s="497" t="s">
        <v>23</v>
      </c>
      <c r="G58" s="4"/>
      <c r="H58" s="497">
        <v>13</v>
      </c>
      <c r="I58" s="4"/>
      <c r="J58" s="9" t="s">
        <v>100</v>
      </c>
      <c r="K58" s="23">
        <v>0.05</v>
      </c>
      <c r="L58" s="23"/>
      <c r="M58" s="23"/>
      <c r="N58" s="23"/>
      <c r="O58" s="14">
        <v>100</v>
      </c>
    </row>
    <row r="59" spans="1:15" ht="15" customHeight="1" x14ac:dyDescent="0.25">
      <c r="A59" s="492"/>
      <c r="B59" s="495"/>
      <c r="C59" s="4"/>
      <c r="D59" s="495"/>
      <c r="E59" s="4"/>
      <c r="F59" s="495"/>
      <c r="G59" s="4"/>
      <c r="H59" s="495"/>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499" t="s">
        <v>117</v>
      </c>
      <c r="B62" s="492"/>
      <c r="C62" s="492"/>
      <c r="D62" s="492"/>
      <c r="E62" s="492"/>
      <c r="F62" s="492"/>
      <c r="G62" s="492"/>
      <c r="H62" s="492"/>
      <c r="I62" s="492"/>
      <c r="J62" s="492"/>
      <c r="K62" s="492"/>
      <c r="L62" s="492"/>
      <c r="M62" s="492"/>
      <c r="N62" s="492"/>
      <c r="O62" s="492"/>
    </row>
    <row r="63" spans="1:15" ht="15" customHeight="1" x14ac:dyDescent="0.25">
      <c r="A63" s="5"/>
      <c r="B63" s="5"/>
      <c r="C63" s="5"/>
      <c r="D63" s="5"/>
      <c r="E63" s="5"/>
      <c r="F63" s="5"/>
      <c r="G63" s="5"/>
      <c r="H63" s="5"/>
      <c r="I63" s="5"/>
      <c r="J63" s="5"/>
      <c r="K63" s="5"/>
      <c r="L63" s="5"/>
      <c r="M63" s="5"/>
      <c r="N63" s="5"/>
      <c r="O63" s="5"/>
    </row>
    <row r="64" spans="1:15" ht="25.5" x14ac:dyDescent="0.25">
      <c r="A64" s="491" t="s">
        <v>95</v>
      </c>
      <c r="B64" s="498"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492"/>
      <c r="B65" s="494"/>
      <c r="C65" s="4"/>
      <c r="D65" s="497">
        <v>60</v>
      </c>
      <c r="E65" s="4"/>
      <c r="F65" s="497" t="s">
        <v>33</v>
      </c>
      <c r="G65" s="4"/>
      <c r="H65" s="497">
        <v>12</v>
      </c>
      <c r="I65" s="4"/>
      <c r="J65" s="9" t="s">
        <v>100</v>
      </c>
      <c r="K65" s="10">
        <v>15</v>
      </c>
      <c r="L65" s="11">
        <v>30</v>
      </c>
      <c r="M65" s="11">
        <v>45</v>
      </c>
      <c r="N65" s="11">
        <v>60</v>
      </c>
      <c r="O65" s="14">
        <v>60</v>
      </c>
    </row>
    <row r="66" spans="1:15" ht="15" customHeight="1" x14ac:dyDescent="0.25">
      <c r="A66" s="492"/>
      <c r="B66" s="495"/>
      <c r="C66" s="4"/>
      <c r="D66" s="495"/>
      <c r="E66" s="4"/>
      <c r="F66" s="495"/>
      <c r="G66" s="4"/>
      <c r="H66" s="495"/>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510" t="s">
        <v>102</v>
      </c>
      <c r="B68" s="492"/>
      <c r="C68" s="492"/>
      <c r="D68" s="492"/>
      <c r="E68" s="492"/>
      <c r="F68" s="492"/>
      <c r="G68" s="492"/>
      <c r="H68" s="492"/>
      <c r="I68" s="492"/>
      <c r="J68" s="492"/>
      <c r="K68" s="492"/>
      <c r="L68" s="492"/>
      <c r="M68" s="492"/>
      <c r="N68" s="492"/>
      <c r="O68" s="492"/>
    </row>
    <row r="69" spans="1:15" ht="25.5" customHeight="1" x14ac:dyDescent="0.25">
      <c r="A69" s="491" t="s">
        <v>103</v>
      </c>
      <c r="B69" s="500" t="s">
        <v>119</v>
      </c>
      <c r="C69" s="4"/>
      <c r="D69" s="53" t="s">
        <v>105</v>
      </c>
      <c r="E69" s="4"/>
      <c r="F69" s="54" t="s">
        <v>98</v>
      </c>
      <c r="G69" s="4"/>
      <c r="H69" s="54" t="s">
        <v>106</v>
      </c>
      <c r="I69" s="4"/>
      <c r="J69" s="54" t="s">
        <v>99</v>
      </c>
      <c r="K69" s="54">
        <v>2024</v>
      </c>
      <c r="L69" s="54">
        <v>2025</v>
      </c>
      <c r="M69" s="54">
        <v>2026</v>
      </c>
      <c r="N69" s="54">
        <v>2027</v>
      </c>
      <c r="O69" s="54" t="s">
        <v>93</v>
      </c>
    </row>
    <row r="70" spans="1:15" ht="15" customHeight="1" x14ac:dyDescent="0.25">
      <c r="A70" s="492"/>
      <c r="B70" s="494"/>
      <c r="C70" s="4"/>
      <c r="D70" s="497">
        <v>60</v>
      </c>
      <c r="E70" s="4"/>
      <c r="F70" s="497" t="s">
        <v>33</v>
      </c>
      <c r="G70" s="4"/>
      <c r="H70" s="497">
        <v>12</v>
      </c>
      <c r="I70" s="4"/>
      <c r="J70" s="9" t="s">
        <v>100</v>
      </c>
      <c r="K70" s="10">
        <v>15</v>
      </c>
      <c r="L70" s="11">
        <v>30</v>
      </c>
      <c r="M70" s="11">
        <v>45</v>
      </c>
      <c r="N70" s="11">
        <v>60</v>
      </c>
      <c r="O70" s="14">
        <v>60</v>
      </c>
    </row>
    <row r="71" spans="1:15" ht="15" customHeight="1" x14ac:dyDescent="0.25">
      <c r="A71" s="492"/>
      <c r="B71" s="495"/>
      <c r="C71" s="4"/>
      <c r="D71" s="495"/>
      <c r="E71" s="4"/>
      <c r="F71" s="495"/>
      <c r="G71" s="4"/>
      <c r="H71" s="495"/>
      <c r="I71" s="4"/>
      <c r="J71" s="9" t="s">
        <v>101</v>
      </c>
      <c r="K71" s="3">
        <v>233500000</v>
      </c>
      <c r="L71" s="3">
        <v>590000000</v>
      </c>
      <c r="M71" s="3">
        <v>620000000</v>
      </c>
      <c r="N71" s="3">
        <v>600000000</v>
      </c>
      <c r="O71" s="3">
        <f>SUM(K71:N71)</f>
        <v>2043500000</v>
      </c>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theme="0" tint="-0.14999847407452621"/>
    <pageSetUpPr fitToPage="1"/>
  </sheetPr>
  <dimension ref="A1:G37"/>
  <sheetViews>
    <sheetView topLeftCell="A11" zoomScale="70" zoomScaleNormal="70" workbookViewId="0">
      <selection activeCell="D13" sqref="D13:E13"/>
    </sheetView>
  </sheetViews>
  <sheetFormatPr baseColWidth="10" defaultColWidth="11.42578125" defaultRowHeight="15" x14ac:dyDescent="0.25"/>
  <cols>
    <col min="1" max="1" width="17.5703125" customWidth="1"/>
    <col min="2" max="2" width="15.42578125" customWidth="1"/>
    <col min="3" max="4" width="36.42578125" customWidth="1"/>
    <col min="5" max="5" width="34" customWidth="1"/>
  </cols>
  <sheetData>
    <row r="1" spans="1:7" ht="22.5" customHeight="1" thickBot="1" x14ac:dyDescent="0.3">
      <c r="A1" s="972"/>
      <c r="B1" s="973" t="s">
        <v>182</v>
      </c>
      <c r="C1" s="973"/>
      <c r="D1" s="973"/>
      <c r="E1" s="605" t="s">
        <v>838</v>
      </c>
      <c r="F1" s="606"/>
      <c r="G1" s="607"/>
    </row>
    <row r="2" spans="1:7" ht="22.5" customHeight="1" thickBot="1" x14ac:dyDescent="0.3">
      <c r="A2" s="972"/>
      <c r="B2" s="974" t="s">
        <v>184</v>
      </c>
      <c r="C2" s="974"/>
      <c r="D2" s="974"/>
      <c r="E2" s="605" t="s">
        <v>839</v>
      </c>
      <c r="F2" s="606"/>
      <c r="G2" s="607"/>
    </row>
    <row r="3" spans="1:7" ht="38.25" customHeight="1" thickBot="1" x14ac:dyDescent="0.3">
      <c r="A3" s="972"/>
      <c r="B3" s="793" t="s">
        <v>847</v>
      </c>
      <c r="C3" s="794"/>
      <c r="D3" s="795"/>
      <c r="E3" s="605" t="s">
        <v>840</v>
      </c>
      <c r="F3" s="606"/>
      <c r="G3" s="607"/>
    </row>
    <row r="4" spans="1:7" ht="22.5" customHeight="1" thickBot="1" x14ac:dyDescent="0.3">
      <c r="A4" s="972"/>
      <c r="B4" s="796" t="s">
        <v>415</v>
      </c>
      <c r="C4" s="797"/>
      <c r="D4" s="798"/>
      <c r="E4" s="605" t="s">
        <v>850</v>
      </c>
      <c r="F4" s="606"/>
      <c r="G4" s="607"/>
    </row>
    <row r="5" spans="1:7" ht="22.5" customHeight="1" thickBot="1" x14ac:dyDescent="0.3">
      <c r="A5" s="395"/>
      <c r="B5" s="73"/>
      <c r="C5" s="73"/>
      <c r="D5" s="73"/>
      <c r="E5" s="141"/>
      <c r="F5" s="141"/>
      <c r="G5" s="141"/>
    </row>
    <row r="6" spans="1:7" ht="51" customHeight="1" thickBot="1" x14ac:dyDescent="0.3">
      <c r="A6" s="617" t="s">
        <v>846</v>
      </c>
      <c r="B6" s="618"/>
      <c r="C6" s="975" t="s">
        <v>307</v>
      </c>
      <c r="D6" s="976"/>
      <c r="E6" s="977"/>
    </row>
    <row r="7" spans="1:7" x14ac:dyDescent="0.25">
      <c r="A7" s="832" t="s">
        <v>416</v>
      </c>
      <c r="B7" s="833"/>
      <c r="C7" s="833"/>
      <c r="D7" s="833"/>
      <c r="E7" s="834"/>
    </row>
    <row r="8" spans="1:7" ht="45.75" customHeight="1" thickBot="1" x14ac:dyDescent="0.3">
      <c r="A8" s="116" t="s">
        <v>417</v>
      </c>
      <c r="B8" s="116" t="s">
        <v>418</v>
      </c>
      <c r="C8" s="117" t="s">
        <v>419</v>
      </c>
      <c r="D8" s="970" t="s">
        <v>420</v>
      </c>
      <c r="E8" s="971"/>
    </row>
    <row r="9" spans="1:7" ht="135" customHeight="1" x14ac:dyDescent="0.25">
      <c r="A9" s="118">
        <v>45863</v>
      </c>
      <c r="B9" s="118">
        <v>45863</v>
      </c>
      <c r="C9" s="454" t="s">
        <v>1174</v>
      </c>
      <c r="D9" s="978" t="s">
        <v>1173</v>
      </c>
      <c r="E9" s="979"/>
    </row>
    <row r="10" spans="1:7" ht="124.5" customHeight="1" thickBot="1" x14ac:dyDescent="0.3">
      <c r="A10" s="118">
        <v>45918</v>
      </c>
      <c r="B10" s="118">
        <v>45922</v>
      </c>
      <c r="C10" s="120" t="s">
        <v>1290</v>
      </c>
      <c r="D10" s="745" t="s">
        <v>1289</v>
      </c>
      <c r="E10" s="980"/>
    </row>
    <row r="11" spans="1:7" ht="181.5" customHeight="1" x14ac:dyDescent="0.25">
      <c r="A11" s="458">
        <v>45931</v>
      </c>
      <c r="B11" s="458">
        <v>45936</v>
      </c>
      <c r="C11" s="454" t="s">
        <v>1472</v>
      </c>
      <c r="D11" s="981" t="s">
        <v>1471</v>
      </c>
      <c r="E11" s="982"/>
    </row>
    <row r="12" spans="1:7" ht="141.75" customHeight="1" thickBot="1" x14ac:dyDescent="0.3">
      <c r="A12" s="455">
        <v>45960</v>
      </c>
      <c r="B12" s="455">
        <v>45961</v>
      </c>
      <c r="C12" s="120" t="s">
        <v>1473</v>
      </c>
      <c r="D12" s="981" t="s">
        <v>1474</v>
      </c>
      <c r="E12" s="982"/>
    </row>
    <row r="13" spans="1:7" ht="229.5" customHeight="1" x14ac:dyDescent="0.25">
      <c r="A13" s="119">
        <v>45981</v>
      </c>
      <c r="B13" s="120"/>
      <c r="C13" s="454" t="s">
        <v>1561</v>
      </c>
      <c r="D13" s="745" t="s">
        <v>1560</v>
      </c>
      <c r="E13" s="980"/>
    </row>
    <row r="14" spans="1:7" x14ac:dyDescent="0.25">
      <c r="A14" s="121"/>
      <c r="B14" s="120"/>
      <c r="C14" s="131"/>
      <c r="D14" s="745"/>
      <c r="E14" s="980"/>
    </row>
    <row r="15" spans="1:7" x14ac:dyDescent="0.25">
      <c r="A15" s="121"/>
      <c r="B15" s="120"/>
      <c r="C15" s="132"/>
      <c r="D15" s="745"/>
      <c r="E15" s="980"/>
    </row>
    <row r="16" spans="1:7" x14ac:dyDescent="0.25">
      <c r="A16" s="121"/>
      <c r="B16" s="120"/>
      <c r="C16" s="132"/>
      <c r="D16" s="745"/>
      <c r="E16" s="980"/>
    </row>
    <row r="17" spans="1:5" x14ac:dyDescent="0.25">
      <c r="A17" s="122"/>
      <c r="B17" s="120"/>
      <c r="C17" s="131"/>
      <c r="D17" s="745"/>
      <c r="E17" s="980"/>
    </row>
    <row r="18" spans="1:5" x14ac:dyDescent="0.25">
      <c r="A18" s="123"/>
      <c r="B18" s="124"/>
      <c r="C18" s="133"/>
      <c r="D18" s="745"/>
      <c r="E18" s="980"/>
    </row>
    <row r="19" spans="1:5" x14ac:dyDescent="0.25">
      <c r="A19" s="123"/>
      <c r="B19" s="124"/>
      <c r="C19" s="133"/>
      <c r="D19" s="745"/>
      <c r="E19" s="980"/>
    </row>
    <row r="20" spans="1:5" x14ac:dyDescent="0.25">
      <c r="A20" s="125"/>
      <c r="B20" s="126"/>
      <c r="C20" s="128"/>
      <c r="D20" s="745"/>
      <c r="E20" s="980"/>
    </row>
    <row r="21" spans="1:5" x14ac:dyDescent="0.25">
      <c r="A21" s="127"/>
      <c r="B21" s="128"/>
      <c r="C21" s="128"/>
      <c r="D21" s="745"/>
      <c r="E21" s="980"/>
    </row>
    <row r="22" spans="1:5" x14ac:dyDescent="0.25">
      <c r="A22" s="127"/>
      <c r="B22" s="128"/>
      <c r="C22" s="128"/>
      <c r="D22" s="745"/>
      <c r="E22" s="980"/>
    </row>
    <row r="23" spans="1:5" x14ac:dyDescent="0.25">
      <c r="A23" s="127"/>
      <c r="B23" s="128"/>
      <c r="C23" s="128"/>
      <c r="D23" s="745"/>
      <c r="E23" s="980"/>
    </row>
    <row r="24" spans="1:5" x14ac:dyDescent="0.25">
      <c r="A24" s="127"/>
      <c r="B24" s="128"/>
      <c r="C24" s="128"/>
      <c r="D24" s="745"/>
      <c r="E24" s="980"/>
    </row>
    <row r="25" spans="1:5" x14ac:dyDescent="0.25">
      <c r="A25" s="127"/>
      <c r="B25" s="128"/>
      <c r="C25" s="128"/>
      <c r="D25" s="745"/>
      <c r="E25" s="980"/>
    </row>
    <row r="26" spans="1:5" x14ac:dyDescent="0.25">
      <c r="A26" s="127"/>
      <c r="B26" s="128"/>
      <c r="C26" s="128"/>
      <c r="D26" s="745"/>
      <c r="E26" s="980"/>
    </row>
    <row r="27" spans="1:5" x14ac:dyDescent="0.25">
      <c r="A27" s="127"/>
      <c r="B27" s="128"/>
      <c r="C27" s="128"/>
      <c r="D27" s="745"/>
      <c r="E27" s="980"/>
    </row>
    <row r="28" spans="1:5" x14ac:dyDescent="0.25">
      <c r="A28" s="127"/>
      <c r="B28" s="128"/>
      <c r="C28" s="128"/>
      <c r="D28" s="745"/>
      <c r="E28" s="980"/>
    </row>
    <row r="29" spans="1:5" x14ac:dyDescent="0.25">
      <c r="A29" s="127"/>
      <c r="B29" s="128"/>
      <c r="C29" s="128"/>
      <c r="D29" s="745"/>
      <c r="E29" s="980"/>
    </row>
    <row r="30" spans="1:5" x14ac:dyDescent="0.25">
      <c r="A30" s="127"/>
      <c r="B30" s="128"/>
      <c r="C30" s="128"/>
      <c r="D30" s="745"/>
      <c r="E30" s="980"/>
    </row>
    <row r="31" spans="1:5" x14ac:dyDescent="0.25">
      <c r="A31" s="127"/>
      <c r="B31" s="128"/>
      <c r="C31" s="128"/>
      <c r="D31" s="745"/>
      <c r="E31" s="980"/>
    </row>
    <row r="32" spans="1:5" x14ac:dyDescent="0.25">
      <c r="A32" s="127"/>
      <c r="B32" s="128"/>
      <c r="C32" s="128"/>
      <c r="D32" s="745"/>
      <c r="E32" s="980"/>
    </row>
    <row r="33" spans="1:5" x14ac:dyDescent="0.25">
      <c r="A33" s="127"/>
      <c r="B33" s="128"/>
      <c r="C33" s="128"/>
      <c r="D33" s="745"/>
      <c r="E33" s="980"/>
    </row>
    <row r="34" spans="1:5" x14ac:dyDescent="0.25">
      <c r="A34" s="127"/>
      <c r="B34" s="128"/>
      <c r="C34" s="128"/>
      <c r="D34" s="745"/>
      <c r="E34" s="980"/>
    </row>
    <row r="35" spans="1:5" x14ac:dyDescent="0.25">
      <c r="A35" s="127"/>
      <c r="B35" s="128"/>
      <c r="C35" s="128"/>
      <c r="D35" s="745"/>
      <c r="E35" s="980"/>
    </row>
    <row r="36" spans="1:5" x14ac:dyDescent="0.25">
      <c r="A36" s="127"/>
      <c r="B36" s="128"/>
      <c r="C36" s="128"/>
      <c r="D36" s="745"/>
      <c r="E36" s="980"/>
    </row>
    <row r="37" spans="1:5" ht="15.75" thickBot="1" x14ac:dyDescent="0.3">
      <c r="A37" s="129"/>
      <c r="B37" s="130"/>
      <c r="C37" s="130"/>
      <c r="D37" s="983"/>
      <c r="E37" s="984"/>
    </row>
  </sheetData>
  <mergeCells count="42">
    <mergeCell ref="D35:E35"/>
    <mergeCell ref="D36:E36"/>
    <mergeCell ref="D37:E37"/>
    <mergeCell ref="D30:E30"/>
    <mergeCell ref="D31:E31"/>
    <mergeCell ref="D32:E32"/>
    <mergeCell ref="D33:E33"/>
    <mergeCell ref="D34:E34"/>
    <mergeCell ref="D25:E25"/>
    <mergeCell ref="D26:E26"/>
    <mergeCell ref="D27:E27"/>
    <mergeCell ref="D28:E28"/>
    <mergeCell ref="D29:E29"/>
    <mergeCell ref="D20:E20"/>
    <mergeCell ref="D21:E21"/>
    <mergeCell ref="D22:E22"/>
    <mergeCell ref="D23:E23"/>
    <mergeCell ref="D24:E24"/>
    <mergeCell ref="D15:E15"/>
    <mergeCell ref="D16:E16"/>
    <mergeCell ref="D17:E17"/>
    <mergeCell ref="D18:E18"/>
    <mergeCell ref="D19:E19"/>
    <mergeCell ref="D9:E9"/>
    <mergeCell ref="D10:E10"/>
    <mergeCell ref="D12:E12"/>
    <mergeCell ref="D13:E13"/>
    <mergeCell ref="D14:E14"/>
    <mergeCell ref="D11:E11"/>
    <mergeCell ref="D8:E8"/>
    <mergeCell ref="A1:A4"/>
    <mergeCell ref="B1:D1"/>
    <mergeCell ref="B2:D2"/>
    <mergeCell ref="A7:E7"/>
    <mergeCell ref="B3:D3"/>
    <mergeCell ref="B4:D4"/>
    <mergeCell ref="E1:G1"/>
    <mergeCell ref="E2:G2"/>
    <mergeCell ref="E3:G3"/>
    <mergeCell ref="E4:G4"/>
    <mergeCell ref="A6:B6"/>
    <mergeCell ref="C6:E6"/>
  </mergeCells>
  <pageMargins left="0.7" right="0.7" top="0.75" bottom="0.75" header="0.3" footer="0.3"/>
  <pageSetup scale="76"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49" t="s">
        <v>23</v>
      </c>
      <c r="D2" s="149" t="s">
        <v>421</v>
      </c>
      <c r="F2" s="149" t="s">
        <v>20</v>
      </c>
    </row>
    <row r="3" spans="2:6" x14ac:dyDescent="0.25">
      <c r="B3" s="149" t="s">
        <v>33</v>
      </c>
      <c r="D3" s="149" t="s">
        <v>34</v>
      </c>
      <c r="F3" s="149" t="s">
        <v>42</v>
      </c>
    </row>
    <row r="4" spans="2:6" x14ac:dyDescent="0.25">
      <c r="B4" s="149" t="s">
        <v>21</v>
      </c>
      <c r="F4" s="149" t="s">
        <v>50</v>
      </c>
    </row>
    <row r="5" spans="2:6" x14ac:dyDescent="0.25">
      <c r="F5" s="149" t="s">
        <v>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4"/>
      <c r="C2" s="528"/>
      <c r="D2" s="529"/>
      <c r="E2" s="24"/>
      <c r="F2" s="547" t="s">
        <v>120</v>
      </c>
      <c r="G2" s="528"/>
      <c r="H2" s="528"/>
      <c r="I2" s="528"/>
      <c r="J2" s="528"/>
      <c r="K2" s="528"/>
      <c r="L2" s="528"/>
      <c r="M2" s="528"/>
      <c r="N2" s="528"/>
      <c r="O2" s="528"/>
      <c r="P2" s="528"/>
      <c r="Q2" s="528"/>
      <c r="R2" s="528"/>
      <c r="S2" s="528"/>
      <c r="T2" s="528"/>
      <c r="U2" s="528"/>
      <c r="V2" s="528"/>
      <c r="W2" s="528"/>
      <c r="X2" s="528"/>
      <c r="Y2" s="528"/>
      <c r="Z2" s="528"/>
      <c r="AA2" s="528"/>
      <c r="AB2" s="529"/>
    </row>
    <row r="3" spans="2:28" ht="12.75" customHeight="1" x14ac:dyDescent="0.25">
      <c r="B3" s="545"/>
      <c r="C3" s="492"/>
      <c r="D3" s="546"/>
      <c r="E3" s="25"/>
      <c r="F3" s="535"/>
      <c r="G3" s="492"/>
      <c r="H3" s="492"/>
      <c r="I3" s="492"/>
      <c r="J3" s="492"/>
      <c r="K3" s="492"/>
      <c r="L3" s="492"/>
      <c r="M3" s="492"/>
      <c r="N3" s="492"/>
      <c r="O3" s="492"/>
      <c r="P3" s="492"/>
      <c r="Q3" s="492"/>
      <c r="R3" s="492"/>
      <c r="S3" s="492"/>
      <c r="T3" s="492"/>
      <c r="U3" s="492"/>
      <c r="V3" s="492"/>
      <c r="W3" s="492"/>
      <c r="X3" s="492"/>
      <c r="Y3" s="492"/>
      <c r="Z3" s="492"/>
      <c r="AA3" s="492"/>
      <c r="AB3" s="546"/>
    </row>
    <row r="4" spans="2:28" ht="12.75" customHeight="1" x14ac:dyDescent="0.25">
      <c r="B4" s="545"/>
      <c r="C4" s="492"/>
      <c r="D4" s="546"/>
      <c r="E4" s="25"/>
      <c r="F4" s="535"/>
      <c r="G4" s="492"/>
      <c r="H4" s="492"/>
      <c r="I4" s="492"/>
      <c r="J4" s="492"/>
      <c r="K4" s="492"/>
      <c r="L4" s="492"/>
      <c r="M4" s="492"/>
      <c r="N4" s="492"/>
      <c r="O4" s="492"/>
      <c r="P4" s="492"/>
      <c r="Q4" s="492"/>
      <c r="R4" s="492"/>
      <c r="S4" s="492"/>
      <c r="T4" s="492"/>
      <c r="U4" s="492"/>
      <c r="V4" s="492"/>
      <c r="W4" s="492"/>
      <c r="X4" s="492"/>
      <c r="Y4" s="492"/>
      <c r="Z4" s="492"/>
      <c r="AA4" s="492"/>
      <c r="AB4" s="546"/>
    </row>
    <row r="5" spans="2:28" ht="12.75" customHeight="1" x14ac:dyDescent="0.25">
      <c r="B5" s="545"/>
      <c r="C5" s="492"/>
      <c r="D5" s="546"/>
      <c r="E5" s="25"/>
      <c r="F5" s="535"/>
      <c r="G5" s="492"/>
      <c r="H5" s="492"/>
      <c r="I5" s="492"/>
      <c r="J5" s="492"/>
      <c r="K5" s="492"/>
      <c r="L5" s="492"/>
      <c r="M5" s="492"/>
      <c r="N5" s="492"/>
      <c r="O5" s="492"/>
      <c r="P5" s="492"/>
      <c r="Q5" s="492"/>
      <c r="R5" s="492"/>
      <c r="S5" s="492"/>
      <c r="T5" s="492"/>
      <c r="U5" s="492"/>
      <c r="V5" s="492"/>
      <c r="W5" s="492"/>
      <c r="X5" s="492"/>
      <c r="Y5" s="492"/>
      <c r="Z5" s="492"/>
      <c r="AA5" s="492"/>
      <c r="AB5" s="546"/>
    </row>
    <row r="6" spans="2:28" ht="37.5" customHeight="1" x14ac:dyDescent="0.25">
      <c r="B6" s="530"/>
      <c r="C6" s="531"/>
      <c r="D6" s="532"/>
      <c r="E6" s="256"/>
      <c r="F6" s="531"/>
      <c r="G6" s="531"/>
      <c r="H6" s="531"/>
      <c r="I6" s="531"/>
      <c r="J6" s="531"/>
      <c r="K6" s="531"/>
      <c r="L6" s="531"/>
      <c r="M6" s="531"/>
      <c r="N6" s="531"/>
      <c r="O6" s="531"/>
      <c r="P6" s="531"/>
      <c r="Q6" s="531"/>
      <c r="R6" s="531"/>
      <c r="S6" s="531"/>
      <c r="T6" s="531"/>
      <c r="U6" s="531"/>
      <c r="V6" s="531"/>
      <c r="W6" s="531"/>
      <c r="X6" s="531"/>
      <c r="Y6" s="531"/>
      <c r="Z6" s="531"/>
      <c r="AA6" s="531"/>
      <c r="AB6" s="532"/>
    </row>
    <row r="7" spans="2:28" ht="15" customHeight="1" x14ac:dyDescent="0.25">
      <c r="B7" s="26"/>
      <c r="C7" s="548"/>
      <c r="D7" s="52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7" t="s">
        <v>121</v>
      </c>
      <c r="D8" s="31"/>
      <c r="E8" s="32"/>
      <c r="F8" s="258" t="s">
        <v>122</v>
      </c>
      <c r="G8" s="33"/>
      <c r="H8" s="34"/>
      <c r="I8" s="255"/>
      <c r="J8" s="255"/>
      <c r="K8" s="259"/>
      <c r="L8" s="259"/>
      <c r="M8" s="259"/>
      <c r="N8" s="259"/>
      <c r="O8" s="259"/>
      <c r="P8" s="259"/>
      <c r="Q8" s="259"/>
      <c r="R8" s="259"/>
      <c r="S8" s="259"/>
      <c r="T8" s="259"/>
      <c r="U8" s="259"/>
      <c r="V8" s="259"/>
      <c r="W8" s="259"/>
      <c r="X8" s="259"/>
      <c r="Y8" s="259"/>
      <c r="Z8" s="259"/>
      <c r="AA8" s="259"/>
      <c r="AB8" s="260"/>
    </row>
    <row r="9" spans="2:28" ht="15" customHeight="1" x14ac:dyDescent="0.25">
      <c r="B9" s="30"/>
      <c r="C9" s="549"/>
      <c r="D9" s="535"/>
      <c r="E9" s="535"/>
      <c r="F9" s="535"/>
      <c r="G9" s="262"/>
      <c r="H9" s="255"/>
      <c r="I9" s="255"/>
      <c r="J9" s="255"/>
      <c r="K9" s="255"/>
      <c r="L9" s="255"/>
      <c r="M9" s="255"/>
      <c r="N9" s="255"/>
      <c r="O9" s="255"/>
      <c r="P9" s="255"/>
      <c r="Q9" s="255"/>
      <c r="R9" s="255"/>
      <c r="S9" s="255"/>
      <c r="T9" s="255"/>
      <c r="U9" s="255"/>
      <c r="V9" s="255"/>
      <c r="W9" s="255"/>
      <c r="X9" s="255"/>
      <c r="Y9" s="255"/>
      <c r="Z9" s="255"/>
      <c r="AA9" s="255"/>
      <c r="AB9" s="263"/>
    </row>
    <row r="10" spans="2:28" ht="30" customHeight="1" x14ac:dyDescent="0.25">
      <c r="B10" s="30"/>
      <c r="C10" s="549" t="s">
        <v>123</v>
      </c>
      <c r="D10" s="535"/>
      <c r="E10" s="517" t="s">
        <v>422</v>
      </c>
      <c r="F10" s="518"/>
      <c r="G10" s="518"/>
      <c r="H10" s="518"/>
      <c r="I10" s="518"/>
      <c r="J10" s="518"/>
      <c r="K10" s="518"/>
      <c r="L10" s="518"/>
      <c r="M10" s="518"/>
      <c r="N10" s="518"/>
      <c r="O10" s="518"/>
      <c r="P10" s="518"/>
      <c r="Q10" s="518"/>
      <c r="R10" s="518"/>
      <c r="S10" s="518"/>
      <c r="T10" s="518"/>
      <c r="U10" s="518"/>
      <c r="V10" s="518"/>
      <c r="W10" s="518"/>
      <c r="X10" s="518"/>
      <c r="Y10" s="518"/>
      <c r="Z10" s="518"/>
      <c r="AA10" s="508"/>
      <c r="AB10" s="264"/>
    </row>
    <row r="11" spans="2:28" ht="15" customHeight="1" x14ac:dyDescent="0.25">
      <c r="B11" s="30"/>
      <c r="C11" s="549"/>
      <c r="D11" s="535"/>
      <c r="E11" s="535"/>
      <c r="F11" s="535"/>
      <c r="G11" s="255"/>
      <c r="H11" s="255"/>
      <c r="I11" s="255"/>
      <c r="J11" s="255"/>
      <c r="K11" s="255"/>
      <c r="L11" s="255"/>
      <c r="M11" s="255"/>
      <c r="N11" s="255"/>
      <c r="O11" s="255"/>
      <c r="P11" s="255"/>
      <c r="Q11" s="255"/>
      <c r="R11" s="255"/>
      <c r="S11" s="255"/>
      <c r="T11" s="255"/>
      <c r="U11" s="255"/>
      <c r="V11" s="255"/>
      <c r="W11" s="255"/>
      <c r="X11" s="255"/>
      <c r="Y11" s="255"/>
      <c r="Z11" s="255"/>
      <c r="AA11" s="550"/>
      <c r="AB11" s="546"/>
    </row>
    <row r="12" spans="2:28" ht="29.25" customHeight="1" x14ac:dyDescent="0.25">
      <c r="B12" s="30"/>
      <c r="C12" s="553" t="s">
        <v>125</v>
      </c>
      <c r="D12" s="554"/>
      <c r="E12" s="551" t="s">
        <v>423</v>
      </c>
      <c r="F12" s="552"/>
      <c r="G12" s="552"/>
      <c r="H12" s="552"/>
      <c r="I12" s="552"/>
      <c r="J12" s="552"/>
      <c r="K12" s="552"/>
      <c r="L12" s="552"/>
      <c r="M12" s="552"/>
      <c r="N12" s="552"/>
      <c r="O12" s="552"/>
      <c r="P12" s="552"/>
      <c r="Q12" s="552"/>
      <c r="R12" s="552"/>
      <c r="S12" s="552"/>
      <c r="T12" s="552"/>
      <c r="U12" s="552"/>
      <c r="V12" s="552"/>
      <c r="W12" s="552"/>
      <c r="X12" s="552"/>
      <c r="Y12" s="552"/>
      <c r="Z12" s="552"/>
      <c r="AA12" s="552"/>
      <c r="AB12" s="35"/>
    </row>
    <row r="13" spans="2:28" ht="15" customHeight="1" x14ac:dyDescent="0.25">
      <c r="B13" s="30"/>
      <c r="C13" s="550"/>
      <c r="D13" s="535"/>
      <c r="E13" s="265"/>
      <c r="F13" s="255"/>
      <c r="G13" s="255"/>
      <c r="H13" s="255"/>
      <c r="I13" s="255"/>
      <c r="J13" s="255"/>
      <c r="K13" s="255"/>
      <c r="L13" s="255"/>
      <c r="M13" s="255"/>
      <c r="N13" s="255"/>
      <c r="O13" s="255"/>
      <c r="P13" s="255"/>
      <c r="Q13" s="255"/>
      <c r="R13" s="255"/>
      <c r="S13" s="255"/>
      <c r="T13" s="255"/>
      <c r="U13" s="255"/>
      <c r="V13" s="255"/>
      <c r="W13" s="255"/>
      <c r="X13" s="255"/>
      <c r="Y13" s="255"/>
      <c r="Z13" s="255"/>
      <c r="AA13" s="255"/>
      <c r="AB13" s="263"/>
    </row>
    <row r="14" spans="2:28" ht="15" customHeight="1" x14ac:dyDescent="0.25">
      <c r="B14" s="30"/>
      <c r="C14" s="549" t="s">
        <v>127</v>
      </c>
      <c r="D14" s="535"/>
      <c r="E14" s="266"/>
      <c r="F14" s="550"/>
      <c r="G14" s="535"/>
      <c r="H14" s="535"/>
      <c r="I14" s="535"/>
      <c r="J14" s="535"/>
      <c r="K14" s="535"/>
      <c r="L14" s="535"/>
      <c r="M14" s="535"/>
      <c r="N14" s="535"/>
      <c r="O14" s="535"/>
      <c r="P14" s="535"/>
      <c r="Q14" s="535"/>
      <c r="R14" s="535"/>
      <c r="S14" s="535"/>
      <c r="T14" s="535"/>
      <c r="U14" s="535"/>
      <c r="V14" s="535"/>
      <c r="W14" s="535"/>
      <c r="X14" s="535"/>
      <c r="Y14" s="535"/>
      <c r="Z14" s="535"/>
      <c r="AA14" s="535"/>
      <c r="AB14" s="546"/>
    </row>
    <row r="15" spans="2:28" ht="29.25" customHeight="1" x14ac:dyDescent="0.25">
      <c r="B15" s="30"/>
      <c r="C15" s="517" t="s">
        <v>424</v>
      </c>
      <c r="D15" s="518"/>
      <c r="E15" s="518"/>
      <c r="F15" s="518"/>
      <c r="G15" s="518"/>
      <c r="H15" s="518"/>
      <c r="I15" s="518"/>
      <c r="J15" s="518"/>
      <c r="K15" s="518"/>
      <c r="L15" s="518"/>
      <c r="M15" s="518"/>
      <c r="N15" s="518"/>
      <c r="O15" s="518"/>
      <c r="P15" s="518"/>
      <c r="Q15" s="518"/>
      <c r="R15" s="518"/>
      <c r="S15" s="518"/>
      <c r="T15" s="518"/>
      <c r="U15" s="518"/>
      <c r="V15" s="518"/>
      <c r="W15" s="518"/>
      <c r="X15" s="518"/>
      <c r="Y15" s="518"/>
      <c r="Z15" s="518"/>
      <c r="AA15" s="508"/>
      <c r="AB15" s="267"/>
    </row>
    <row r="17" spans="3:27" ht="15" customHeight="1" x14ac:dyDescent="0.25">
      <c r="C17" s="269" t="s">
        <v>128</v>
      </c>
      <c r="D17" s="269"/>
      <c r="E17" s="255"/>
      <c r="F17" s="255"/>
      <c r="G17" s="255"/>
      <c r="H17" s="255"/>
      <c r="I17" s="255"/>
      <c r="J17" s="268"/>
      <c r="K17" s="268"/>
      <c r="L17" s="268"/>
      <c r="M17" s="268"/>
      <c r="N17" s="268"/>
      <c r="O17" s="268"/>
      <c r="P17" s="268"/>
      <c r="Q17" s="268"/>
      <c r="R17" s="268" t="s">
        <v>129</v>
      </c>
      <c r="S17" s="268"/>
      <c r="T17" s="268"/>
      <c r="U17" s="268"/>
      <c r="V17" s="268"/>
      <c r="W17" s="268"/>
      <c r="X17" s="268"/>
      <c r="Y17" s="268"/>
      <c r="Z17" s="268"/>
      <c r="AA17" s="268"/>
    </row>
    <row r="18" spans="3:27" ht="15" customHeight="1" x14ac:dyDescent="0.25">
      <c r="C18" s="544"/>
      <c r="D18" s="528"/>
      <c r="E18" s="528"/>
      <c r="F18" s="528"/>
      <c r="G18" s="528"/>
      <c r="H18" s="528"/>
      <c r="I18" s="528"/>
      <c r="J18" s="528"/>
      <c r="K18" s="528"/>
      <c r="L18" s="528"/>
      <c r="M18" s="528"/>
      <c r="N18" s="528"/>
      <c r="O18" s="528"/>
      <c r="P18" s="529"/>
      <c r="Q18" s="255"/>
      <c r="R18" s="538"/>
      <c r="S18" s="518"/>
      <c r="T18" s="518"/>
      <c r="U18" s="518"/>
      <c r="V18" s="518"/>
      <c r="W18" s="518"/>
      <c r="X18" s="518"/>
      <c r="Y18" s="518"/>
      <c r="Z18" s="518"/>
      <c r="AA18" s="508"/>
    </row>
    <row r="19" spans="3:27" ht="15" customHeight="1" x14ac:dyDescent="0.25">
      <c r="C19" s="545"/>
      <c r="D19" s="492"/>
      <c r="E19" s="492"/>
      <c r="F19" s="492"/>
      <c r="G19" s="492"/>
      <c r="H19" s="492"/>
      <c r="I19" s="492"/>
      <c r="J19" s="492"/>
      <c r="K19" s="492"/>
      <c r="L19" s="492"/>
      <c r="M19" s="492"/>
      <c r="N19" s="492"/>
      <c r="O19" s="492"/>
      <c r="P19" s="546"/>
      <c r="Q19" s="255"/>
      <c r="R19" s="255"/>
      <c r="S19" s="255"/>
      <c r="T19" s="255"/>
      <c r="U19" s="255"/>
      <c r="V19" s="255"/>
      <c r="W19" s="255"/>
      <c r="X19" s="255"/>
      <c r="Y19" s="255"/>
      <c r="Z19" s="255"/>
      <c r="AA19" s="255"/>
    </row>
    <row r="20" spans="3:27" ht="15" customHeight="1" x14ac:dyDescent="0.25">
      <c r="C20" s="545"/>
      <c r="D20" s="492"/>
      <c r="E20" s="492"/>
      <c r="F20" s="492"/>
      <c r="G20" s="492"/>
      <c r="H20" s="492"/>
      <c r="I20" s="492"/>
      <c r="J20" s="492"/>
      <c r="K20" s="492"/>
      <c r="L20" s="492"/>
      <c r="M20" s="492"/>
      <c r="N20" s="492"/>
      <c r="O20" s="492"/>
      <c r="P20" s="546"/>
      <c r="Q20" s="265"/>
      <c r="R20" s="268" t="s">
        <v>130</v>
      </c>
      <c r="S20" s="268"/>
      <c r="T20" s="268"/>
      <c r="U20" s="268"/>
      <c r="V20" s="268"/>
      <c r="W20" s="265"/>
      <c r="X20" s="265"/>
      <c r="Y20" s="265"/>
      <c r="Z20" s="255"/>
      <c r="AA20" s="265"/>
    </row>
    <row r="21" spans="3:27" ht="15" customHeight="1" x14ac:dyDescent="0.25">
      <c r="C21" s="545"/>
      <c r="D21" s="492"/>
      <c r="E21" s="492"/>
      <c r="F21" s="492"/>
      <c r="G21" s="492"/>
      <c r="H21" s="492"/>
      <c r="I21" s="492"/>
      <c r="J21" s="492"/>
      <c r="K21" s="492"/>
      <c r="L21" s="492"/>
      <c r="M21" s="492"/>
      <c r="N21" s="492"/>
      <c r="O21" s="492"/>
      <c r="P21" s="546"/>
      <c r="Q21" s="255"/>
      <c r="R21" s="36"/>
      <c r="S21" s="255" t="s">
        <v>15</v>
      </c>
      <c r="T21" s="255"/>
      <c r="U21" s="36"/>
      <c r="V21" s="255" t="s">
        <v>27</v>
      </c>
      <c r="W21" s="255"/>
      <c r="X21" s="36"/>
      <c r="Y21" s="270" t="s">
        <v>46</v>
      </c>
      <c r="Z21" s="255"/>
      <c r="AA21" s="255"/>
    </row>
    <row r="22" spans="3:27" ht="15" customHeight="1" x14ac:dyDescent="0.25">
      <c r="C22" s="545"/>
      <c r="D22" s="492"/>
      <c r="E22" s="492"/>
      <c r="F22" s="492"/>
      <c r="G22" s="492"/>
      <c r="H22" s="492"/>
      <c r="I22" s="492"/>
      <c r="J22" s="492"/>
      <c r="K22" s="492"/>
      <c r="L22" s="492"/>
      <c r="M22" s="492"/>
      <c r="N22" s="492"/>
      <c r="O22" s="492"/>
      <c r="P22" s="546"/>
      <c r="Q22" s="255"/>
      <c r="R22" s="255"/>
      <c r="S22" s="255"/>
      <c r="T22" s="255"/>
      <c r="U22" s="255"/>
      <c r="V22" s="255"/>
      <c r="W22" s="255"/>
      <c r="X22" s="255"/>
      <c r="Y22" s="255"/>
      <c r="Z22" s="255"/>
      <c r="AA22" s="255"/>
    </row>
    <row r="23" spans="3:27" ht="15" customHeight="1" x14ac:dyDescent="0.25">
      <c r="C23" s="530"/>
      <c r="D23" s="531"/>
      <c r="E23" s="531"/>
      <c r="F23" s="531"/>
      <c r="G23" s="531"/>
      <c r="H23" s="531"/>
      <c r="I23" s="531"/>
      <c r="J23" s="531"/>
      <c r="K23" s="531"/>
      <c r="L23" s="531"/>
      <c r="M23" s="531"/>
      <c r="N23" s="531"/>
      <c r="O23" s="531"/>
      <c r="P23" s="532"/>
      <c r="Q23" s="255"/>
      <c r="R23" s="268" t="s">
        <v>131</v>
      </c>
      <c r="S23" s="255"/>
      <c r="T23" s="255"/>
      <c r="U23" s="255"/>
      <c r="V23" s="255"/>
      <c r="W23" s="555" t="s">
        <v>23</v>
      </c>
      <c r="X23" s="518"/>
      <c r="Y23" s="518"/>
      <c r="Z23" s="518"/>
      <c r="AA23" s="508"/>
    </row>
    <row r="24" spans="3:27" ht="15" customHeight="1" x14ac:dyDescent="0.25">
      <c r="C24" s="265"/>
      <c r="D24" s="265"/>
      <c r="E24" s="265"/>
      <c r="F24" s="265"/>
      <c r="G24" s="265"/>
      <c r="H24" s="255"/>
      <c r="I24" s="255"/>
      <c r="J24" s="255"/>
      <c r="K24" s="255"/>
      <c r="L24" s="255"/>
      <c r="M24" s="255"/>
      <c r="N24" s="255"/>
      <c r="O24" s="255"/>
      <c r="P24" s="255"/>
      <c r="Q24" s="255"/>
      <c r="R24" s="268"/>
      <c r="S24" s="255"/>
      <c r="T24" s="255"/>
      <c r="U24" s="255"/>
      <c r="V24" s="255"/>
      <c r="W24" s="255"/>
      <c r="X24" s="255"/>
      <c r="Y24" s="255"/>
      <c r="Z24" s="255"/>
      <c r="AA24" s="255"/>
    </row>
    <row r="25" spans="3:27" ht="15" customHeight="1" x14ac:dyDescent="0.25">
      <c r="C25" s="268" t="s">
        <v>132</v>
      </c>
      <c r="D25" s="265"/>
      <c r="E25" s="265"/>
      <c r="F25" s="265"/>
      <c r="G25" s="265"/>
      <c r="H25" s="265"/>
      <c r="I25" s="255"/>
      <c r="J25" s="255"/>
      <c r="K25" s="255"/>
      <c r="L25" s="255"/>
      <c r="M25" s="255"/>
      <c r="N25" s="255"/>
      <c r="O25" s="255"/>
      <c r="P25" s="255"/>
      <c r="Q25" s="255"/>
      <c r="R25" s="255"/>
      <c r="S25" s="255"/>
      <c r="T25" s="255"/>
      <c r="U25" s="255"/>
      <c r="V25" s="255"/>
      <c r="W25" s="255"/>
      <c r="X25" s="255"/>
      <c r="Y25" s="255"/>
      <c r="Z25" s="255"/>
      <c r="AA25" s="255"/>
    </row>
    <row r="26" spans="3:27" ht="29.25" customHeight="1" x14ac:dyDescent="0.25">
      <c r="C26" s="555" t="s">
        <v>425</v>
      </c>
      <c r="D26" s="518"/>
      <c r="E26" s="518"/>
      <c r="F26" s="518"/>
      <c r="G26" s="518"/>
      <c r="H26" s="518"/>
      <c r="I26" s="518"/>
      <c r="J26" s="518"/>
      <c r="K26" s="518"/>
      <c r="L26" s="518"/>
      <c r="M26" s="518"/>
      <c r="N26" s="518"/>
      <c r="O26" s="518"/>
      <c r="P26" s="518"/>
      <c r="Q26" s="518"/>
      <c r="R26" s="518"/>
      <c r="S26" s="518"/>
      <c r="T26" s="518"/>
      <c r="U26" s="518"/>
      <c r="V26" s="518"/>
      <c r="W26" s="518"/>
      <c r="X26" s="518"/>
      <c r="Y26" s="518"/>
      <c r="Z26" s="518"/>
      <c r="AA26" s="508"/>
    </row>
    <row r="27" spans="3:27" ht="15" customHeight="1" x14ac:dyDescent="0.25">
      <c r="C27" s="265"/>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row>
    <row r="28" spans="3:27" ht="15" customHeight="1" x14ac:dyDescent="0.25">
      <c r="C28" s="259" t="s">
        <v>134</v>
      </c>
      <c r="D28" s="265"/>
      <c r="E28" s="265"/>
      <c r="F28" s="265"/>
      <c r="G28" s="265"/>
      <c r="H28" s="265"/>
      <c r="I28" s="265"/>
      <c r="J28" s="265"/>
      <c r="K28" s="265"/>
      <c r="L28" s="265"/>
      <c r="M28" s="259" t="s">
        <v>134</v>
      </c>
      <c r="N28" s="265"/>
      <c r="O28" s="265"/>
      <c r="P28" s="265"/>
      <c r="Q28" s="265"/>
      <c r="R28" s="265"/>
      <c r="S28" s="265"/>
      <c r="T28" s="265"/>
      <c r="U28" s="265"/>
      <c r="V28" s="265"/>
      <c r="W28" s="265"/>
      <c r="X28" s="265"/>
      <c r="Y28" s="265"/>
      <c r="Z28" s="265"/>
      <c r="AA28" s="265"/>
    </row>
    <row r="29" spans="3:27" ht="29.25" customHeight="1" x14ac:dyDescent="0.25">
      <c r="C29" s="555" t="s">
        <v>422</v>
      </c>
      <c r="D29" s="518"/>
      <c r="E29" s="518"/>
      <c r="F29" s="518"/>
      <c r="G29" s="518"/>
      <c r="H29" s="518"/>
      <c r="I29" s="518"/>
      <c r="J29" s="518"/>
      <c r="K29" s="508"/>
      <c r="L29" s="265"/>
      <c r="M29" s="555" t="s">
        <v>426</v>
      </c>
      <c r="N29" s="518"/>
      <c r="O29" s="518"/>
      <c r="P29" s="518"/>
      <c r="Q29" s="518"/>
      <c r="R29" s="518"/>
      <c r="S29" s="518"/>
      <c r="T29" s="518"/>
      <c r="U29" s="518"/>
      <c r="V29" s="518"/>
      <c r="W29" s="518"/>
      <c r="X29" s="518"/>
      <c r="Y29" s="518"/>
      <c r="Z29" s="518"/>
      <c r="AA29" s="508"/>
    </row>
    <row r="30" spans="3:27" ht="15" customHeight="1" x14ac:dyDescent="0.25">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row>
    <row r="31" spans="3:27" ht="15" customHeight="1" x14ac:dyDescent="0.25">
      <c r="C31" s="272" t="s">
        <v>137</v>
      </c>
      <c r="D31" s="272"/>
      <c r="E31" s="272"/>
      <c r="F31" s="272"/>
      <c r="G31" s="273"/>
      <c r="H31" s="274"/>
      <c r="I31" s="274"/>
      <c r="J31" s="274"/>
      <c r="K31" s="274"/>
      <c r="L31" s="274"/>
      <c r="M31" s="274"/>
      <c r="N31" s="274"/>
      <c r="O31" s="274"/>
      <c r="P31" s="274"/>
      <c r="Q31" s="274"/>
      <c r="R31" s="274"/>
      <c r="S31" s="274"/>
      <c r="T31" s="274"/>
      <c r="U31" s="274"/>
      <c r="V31" s="274"/>
      <c r="W31" s="274"/>
      <c r="X31" s="274"/>
      <c r="Y31" s="274"/>
      <c r="Z31" s="274"/>
      <c r="AA31" s="274"/>
    </row>
    <row r="32" spans="3:27" ht="90" customHeight="1" x14ac:dyDescent="0.25">
      <c r="C32" s="556" t="s">
        <v>427</v>
      </c>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08"/>
    </row>
    <row r="34" spans="3:27" ht="15.75" customHeight="1" x14ac:dyDescent="0.25">
      <c r="C34" s="539" t="s">
        <v>139</v>
      </c>
      <c r="D34" s="535"/>
      <c r="E34" s="268"/>
      <c r="F34" s="517" t="s">
        <v>22</v>
      </c>
      <c r="G34" s="508"/>
      <c r="H34" s="268"/>
      <c r="I34" s="255"/>
      <c r="J34" s="275" t="s">
        <v>140</v>
      </c>
      <c r="K34" s="517">
        <v>1</v>
      </c>
      <c r="L34" s="518"/>
      <c r="M34" s="518"/>
      <c r="N34" s="508"/>
      <c r="O34" s="268"/>
      <c r="P34" s="268"/>
      <c r="Q34" s="259" t="s">
        <v>141</v>
      </c>
      <c r="R34" s="255"/>
      <c r="S34" s="268"/>
      <c r="T34" s="268"/>
      <c r="U34" s="268"/>
      <c r="V34" s="268"/>
      <c r="W34" s="517" t="s">
        <v>20</v>
      </c>
      <c r="X34" s="518"/>
      <c r="Y34" s="518"/>
      <c r="Z34" s="518"/>
      <c r="AA34" s="508"/>
    </row>
    <row r="35" spans="3:27" ht="15.75" customHeight="1" x14ac:dyDescent="0.25">
      <c r="C35" s="255"/>
      <c r="D35" s="255"/>
      <c r="E35" s="255"/>
      <c r="F35" s="270"/>
      <c r="G35" s="270"/>
      <c r="H35" s="270"/>
      <c r="I35" s="270"/>
      <c r="J35" s="270"/>
      <c r="K35" s="270"/>
      <c r="L35" s="270"/>
      <c r="M35" s="255"/>
      <c r="N35" s="255"/>
      <c r="O35" s="255"/>
      <c r="P35" s="255"/>
      <c r="Q35" s="255"/>
      <c r="R35" s="255"/>
      <c r="S35" s="255"/>
      <c r="T35" s="255"/>
      <c r="U35" s="255"/>
      <c r="V35" s="255"/>
      <c r="W35" s="255"/>
      <c r="X35" s="255"/>
      <c r="Y35" s="255"/>
      <c r="Z35" s="255"/>
      <c r="AA35" s="255"/>
    </row>
    <row r="36" spans="3:27" ht="32.25" customHeight="1" x14ac:dyDescent="0.25">
      <c r="C36" s="255"/>
      <c r="D36" s="275" t="s">
        <v>142</v>
      </c>
      <c r="E36" s="268"/>
      <c r="F36" s="556" t="s">
        <v>428</v>
      </c>
      <c r="G36" s="518"/>
      <c r="H36" s="518"/>
      <c r="I36" s="518"/>
      <c r="J36" s="518"/>
      <c r="K36" s="518"/>
      <c r="L36" s="518"/>
      <c r="M36" s="508"/>
      <c r="N36" s="255"/>
      <c r="O36" s="275" t="s">
        <v>144</v>
      </c>
      <c r="P36" s="555">
        <v>1</v>
      </c>
      <c r="Q36" s="518"/>
      <c r="R36" s="518"/>
      <c r="S36" s="518"/>
      <c r="T36" s="518"/>
      <c r="U36" s="518"/>
      <c r="V36" s="518"/>
      <c r="W36" s="518"/>
      <c r="X36" s="518"/>
      <c r="Y36" s="518"/>
      <c r="Z36" s="518"/>
      <c r="AA36" s="508"/>
    </row>
    <row r="37" spans="3:27" ht="15.75" customHeight="1" x14ac:dyDescent="0.25">
      <c r="C37" s="268"/>
      <c r="D37" s="268"/>
      <c r="E37" s="268"/>
      <c r="F37" s="270"/>
      <c r="G37" s="270"/>
      <c r="H37" s="270"/>
      <c r="I37" s="270"/>
      <c r="J37" s="270"/>
      <c r="K37" s="270"/>
      <c r="L37" s="270"/>
      <c r="M37" s="268"/>
      <c r="N37" s="268"/>
      <c r="O37" s="268"/>
      <c r="P37" s="268"/>
      <c r="Q37" s="268"/>
      <c r="R37" s="268"/>
      <c r="S37" s="268"/>
      <c r="T37" s="268"/>
      <c r="U37" s="268"/>
      <c r="V37" s="268"/>
      <c r="W37" s="268"/>
      <c r="X37" s="268"/>
      <c r="Y37" s="268"/>
      <c r="Z37" s="268"/>
      <c r="AA37" s="268"/>
    </row>
    <row r="38" spans="3:27" ht="15.75" customHeight="1" x14ac:dyDescent="0.25">
      <c r="C38" s="255"/>
      <c r="D38" s="275" t="s">
        <v>145</v>
      </c>
      <c r="E38" s="255"/>
      <c r="F38" s="538" t="s">
        <v>146</v>
      </c>
      <c r="G38" s="508"/>
      <c r="H38" s="255"/>
      <c r="I38" s="255"/>
      <c r="J38" s="268" t="s">
        <v>147</v>
      </c>
      <c r="K38" s="255"/>
      <c r="L38" s="538" t="s">
        <v>148</v>
      </c>
      <c r="M38" s="518"/>
      <c r="N38" s="508"/>
      <c r="O38" s="268"/>
      <c r="P38" s="268"/>
      <c r="Q38" s="255"/>
      <c r="R38" s="268" t="s">
        <v>149</v>
      </c>
      <c r="S38" s="268"/>
      <c r="T38" s="268"/>
      <c r="U38" s="268"/>
      <c r="V38" s="268"/>
      <c r="W38" s="557"/>
      <c r="X38" s="518"/>
      <c r="Y38" s="518"/>
      <c r="Z38" s="518"/>
      <c r="AA38" s="508"/>
    </row>
    <row r="39" spans="3:27" ht="15.75" customHeight="1" x14ac:dyDescent="0.25">
      <c r="C39" s="255"/>
      <c r="D39" s="255"/>
      <c r="E39" s="255"/>
      <c r="F39" s="28"/>
      <c r="G39" s="255"/>
      <c r="H39" s="255"/>
      <c r="I39" s="259"/>
      <c r="J39" s="259"/>
      <c r="K39" s="259"/>
      <c r="L39" s="259"/>
      <c r="M39" s="259"/>
      <c r="N39" s="259"/>
      <c r="O39" s="259"/>
      <c r="P39" s="259"/>
      <c r="Q39" s="259"/>
      <c r="R39" s="259"/>
      <c r="S39" s="259"/>
      <c r="T39" s="259"/>
      <c r="U39" s="259"/>
      <c r="V39" s="259"/>
      <c r="W39" s="259"/>
      <c r="X39" s="259"/>
      <c r="Y39" s="259"/>
      <c r="Z39" s="259"/>
      <c r="AA39" s="259"/>
    </row>
    <row r="40" spans="3:27" ht="15.75" customHeight="1" x14ac:dyDescent="0.25">
      <c r="C40" s="276" t="s">
        <v>150</v>
      </c>
      <c r="D40" s="558">
        <v>2024</v>
      </c>
      <c r="E40" s="559"/>
      <c r="F40" s="560"/>
      <c r="G40" s="34"/>
      <c r="H40" s="259"/>
      <c r="I40" s="259"/>
      <c r="J40" s="259"/>
      <c r="K40" s="259"/>
      <c r="L40" s="259"/>
      <c r="M40" s="259"/>
      <c r="N40" s="259"/>
      <c r="O40" s="259"/>
      <c r="P40" s="259"/>
      <c r="Q40" s="550"/>
      <c r="R40" s="535"/>
      <c r="S40" s="535"/>
      <c r="T40" s="535"/>
      <c r="U40" s="535"/>
      <c r="V40" s="259"/>
      <c r="W40" s="259"/>
      <c r="X40" s="549"/>
      <c r="Y40" s="535"/>
      <c r="Z40" s="535"/>
      <c r="AA40" s="535"/>
    </row>
    <row r="41" spans="3:27" ht="5.25" customHeight="1" x14ac:dyDescent="0.25">
      <c r="C41" s="268"/>
      <c r="D41" s="37"/>
      <c r="E41" s="37"/>
      <c r="F41" s="37"/>
      <c r="G41" s="255"/>
      <c r="H41" s="259"/>
      <c r="I41" s="259"/>
      <c r="J41" s="259"/>
      <c r="K41" s="259"/>
      <c r="L41" s="259"/>
      <c r="M41" s="259"/>
      <c r="N41" s="259"/>
      <c r="O41" s="259"/>
      <c r="P41" s="259"/>
      <c r="Q41" s="265"/>
      <c r="R41" s="265"/>
      <c r="S41" s="265"/>
      <c r="T41" s="265"/>
      <c r="U41" s="265"/>
      <c r="V41" s="259"/>
      <c r="W41" s="259"/>
      <c r="X41" s="261"/>
      <c r="Y41" s="261"/>
      <c r="Z41" s="261"/>
      <c r="AA41" s="261"/>
    </row>
    <row r="42" spans="3:27" ht="15.75" customHeight="1" x14ac:dyDescent="0.25">
      <c r="C42" s="268" t="s">
        <v>140</v>
      </c>
      <c r="D42" s="555">
        <v>1</v>
      </c>
      <c r="E42" s="518"/>
      <c r="F42" s="508"/>
      <c r="G42" s="255"/>
      <c r="H42" s="259"/>
      <c r="I42" s="259"/>
      <c r="J42" s="259"/>
      <c r="K42" s="259"/>
      <c r="L42" s="259"/>
      <c r="M42" s="259"/>
      <c r="N42" s="259"/>
      <c r="O42" s="259"/>
      <c r="P42" s="259"/>
      <c r="Q42" s="550"/>
      <c r="R42" s="535"/>
      <c r="S42" s="535"/>
      <c r="T42" s="535"/>
      <c r="U42" s="535"/>
      <c r="V42" s="259"/>
      <c r="W42" s="259"/>
      <c r="X42" s="549"/>
      <c r="Y42" s="535"/>
      <c r="Z42" s="535"/>
      <c r="AA42" s="535"/>
    </row>
    <row r="43" spans="3:27" ht="15.75" customHeight="1" x14ac:dyDescent="0.25">
      <c r="C43" s="255"/>
      <c r="D43" s="255"/>
      <c r="E43" s="255"/>
      <c r="F43" s="255"/>
      <c r="G43" s="255"/>
      <c r="H43" s="255"/>
      <c r="I43" s="259"/>
      <c r="J43" s="259"/>
      <c r="K43" s="268"/>
      <c r="L43" s="268"/>
      <c r="M43" s="268"/>
      <c r="N43" s="268"/>
      <c r="O43" s="268"/>
      <c r="P43" s="268"/>
      <c r="Q43" s="268"/>
      <c r="R43" s="268"/>
      <c r="S43" s="268"/>
      <c r="T43" s="268"/>
      <c r="U43" s="268"/>
      <c r="V43" s="268"/>
      <c r="W43" s="268"/>
      <c r="X43" s="268"/>
      <c r="Y43" s="268"/>
      <c r="Z43" s="268"/>
      <c r="AA43" s="268"/>
    </row>
    <row r="44" spans="3:27" ht="15.75" customHeight="1" x14ac:dyDescent="0.25">
      <c r="C44" s="268"/>
      <c r="D44" s="517" t="s">
        <v>151</v>
      </c>
      <c r="E44" s="518"/>
      <c r="F44" s="518"/>
      <c r="G44" s="518"/>
      <c r="H44" s="518"/>
      <c r="I44" s="518"/>
      <c r="J44" s="518"/>
      <c r="K44" s="518"/>
      <c r="L44" s="518"/>
      <c r="M44" s="518"/>
      <c r="N44" s="518"/>
      <c r="O44" s="518"/>
      <c r="P44" s="518"/>
      <c r="Q44" s="518"/>
      <c r="R44" s="518"/>
      <c r="S44" s="518"/>
      <c r="T44" s="518"/>
      <c r="U44" s="518"/>
      <c r="V44" s="518"/>
      <c r="W44" s="518"/>
      <c r="X44" s="518"/>
      <c r="Y44" s="508"/>
      <c r="Z44" s="269"/>
      <c r="AA44" s="269"/>
    </row>
    <row r="45" spans="3:27" ht="15.75" customHeight="1" x14ac:dyDescent="0.25">
      <c r="C45" s="255"/>
      <c r="D45" s="523" t="s">
        <v>152</v>
      </c>
      <c r="E45" s="518"/>
      <c r="F45" s="518"/>
      <c r="G45" s="518"/>
      <c r="H45" s="508"/>
      <c r="I45" s="519" t="s">
        <v>153</v>
      </c>
      <c r="J45" s="518"/>
      <c r="K45" s="518"/>
      <c r="L45" s="518"/>
      <c r="M45" s="518"/>
      <c r="N45" s="518"/>
      <c r="O45" s="518"/>
      <c r="P45" s="508"/>
      <c r="Q45" s="520" t="s">
        <v>154</v>
      </c>
      <c r="R45" s="518"/>
      <c r="S45" s="518"/>
      <c r="T45" s="518"/>
      <c r="U45" s="518"/>
      <c r="V45" s="518"/>
      <c r="W45" s="518"/>
      <c r="X45" s="518"/>
      <c r="Y45" s="508"/>
      <c r="Z45" s="269"/>
      <c r="AA45" s="269"/>
    </row>
    <row r="46" spans="3:27" ht="15.75" customHeight="1" x14ac:dyDescent="0.25">
      <c r="C46" s="38"/>
      <c r="D46" s="524" t="s">
        <v>155</v>
      </c>
      <c r="E46" s="518"/>
      <c r="F46" s="518"/>
      <c r="G46" s="518"/>
      <c r="H46" s="508"/>
      <c r="I46" s="521" t="s">
        <v>156</v>
      </c>
      <c r="J46" s="518"/>
      <c r="K46" s="518"/>
      <c r="L46" s="518"/>
      <c r="M46" s="518"/>
      <c r="N46" s="518"/>
      <c r="O46" s="518"/>
      <c r="P46" s="508"/>
      <c r="Q46" s="522" t="s">
        <v>157</v>
      </c>
      <c r="R46" s="518"/>
      <c r="S46" s="518"/>
      <c r="T46" s="518"/>
      <c r="U46" s="518"/>
      <c r="V46" s="518"/>
      <c r="W46" s="518"/>
      <c r="X46" s="518"/>
      <c r="Y46" s="508"/>
      <c r="Z46" s="278"/>
      <c r="AA46" s="278"/>
    </row>
    <row r="47" spans="3:27" ht="15.75" customHeight="1" x14ac:dyDescent="0.25">
      <c r="C47" s="279"/>
      <c r="D47" s="279"/>
      <c r="E47" s="279"/>
      <c r="F47" s="279"/>
      <c r="G47" s="280"/>
      <c r="H47" s="280"/>
      <c r="I47" s="280"/>
      <c r="J47" s="280"/>
      <c r="K47" s="280"/>
      <c r="L47" s="280"/>
      <c r="M47" s="280"/>
      <c r="N47" s="280"/>
      <c r="O47" s="280"/>
      <c r="P47" s="280"/>
      <c r="Q47" s="280"/>
      <c r="R47" s="280"/>
      <c r="S47" s="280"/>
      <c r="T47" s="280"/>
      <c r="U47" s="280"/>
      <c r="V47" s="280"/>
      <c r="W47" s="280"/>
      <c r="X47" s="280"/>
      <c r="Y47" s="280"/>
      <c r="Z47" s="279"/>
      <c r="AA47" s="279"/>
    </row>
    <row r="48" spans="3:27" ht="15.75" customHeight="1" x14ac:dyDescent="0.25">
      <c r="C48" s="525" t="s">
        <v>158</v>
      </c>
      <c r="D48" s="518"/>
      <c r="E48" s="518"/>
      <c r="F48" s="508"/>
      <c r="G48" s="526" t="s">
        <v>159</v>
      </c>
      <c r="H48" s="527" t="s">
        <v>160</v>
      </c>
      <c r="I48" s="528"/>
      <c r="J48" s="528"/>
      <c r="K48" s="528"/>
      <c r="L48" s="528"/>
      <c r="M48" s="528"/>
      <c r="N48" s="528"/>
      <c r="O48" s="528"/>
      <c r="P48" s="528"/>
      <c r="Q48" s="528"/>
      <c r="R48" s="528"/>
      <c r="S48" s="528"/>
      <c r="T48" s="528"/>
      <c r="U48" s="528"/>
      <c r="V48" s="528"/>
      <c r="W48" s="528"/>
      <c r="X48" s="528"/>
      <c r="Y48" s="528"/>
      <c r="Z48" s="528"/>
      <c r="AA48" s="529"/>
    </row>
    <row r="49" spans="2:28" ht="15.75" customHeight="1" x14ac:dyDescent="0.25">
      <c r="B49" s="39"/>
      <c r="C49" s="40" t="s">
        <v>161</v>
      </c>
      <c r="D49" s="41">
        <v>1.2</v>
      </c>
      <c r="E49" s="525" t="s">
        <v>162</v>
      </c>
      <c r="F49" s="508"/>
      <c r="G49" s="495"/>
      <c r="H49" s="530"/>
      <c r="I49" s="531"/>
      <c r="J49" s="531"/>
      <c r="K49" s="531"/>
      <c r="L49" s="531"/>
      <c r="M49" s="531"/>
      <c r="N49" s="531"/>
      <c r="O49" s="531"/>
      <c r="P49" s="531"/>
      <c r="Q49" s="531"/>
      <c r="R49" s="531"/>
      <c r="S49" s="531"/>
      <c r="T49" s="531"/>
      <c r="U49" s="531"/>
      <c r="V49" s="531"/>
      <c r="W49" s="531"/>
      <c r="X49" s="531"/>
      <c r="Y49" s="531"/>
      <c r="Z49" s="531"/>
      <c r="AA49" s="532"/>
      <c r="AB49" s="277"/>
    </row>
    <row r="50" spans="2:28" ht="15.75" customHeight="1" x14ac:dyDescent="0.25">
      <c r="B50" s="39"/>
      <c r="C50" s="42">
        <v>2024</v>
      </c>
      <c r="D50" s="43">
        <v>45474</v>
      </c>
      <c r="E50" s="533">
        <v>45656</v>
      </c>
      <c r="F50" s="508"/>
      <c r="G50" s="44">
        <v>1</v>
      </c>
      <c r="H50" s="537" t="s">
        <v>422</v>
      </c>
      <c r="I50" s="518"/>
      <c r="J50" s="518"/>
      <c r="K50" s="518"/>
      <c r="L50" s="518"/>
      <c r="M50" s="518"/>
      <c r="N50" s="518"/>
      <c r="O50" s="518"/>
      <c r="P50" s="518"/>
      <c r="Q50" s="518"/>
      <c r="R50" s="518"/>
      <c r="S50" s="518"/>
      <c r="T50" s="518"/>
      <c r="U50" s="518"/>
      <c r="V50" s="518"/>
      <c r="W50" s="518"/>
      <c r="X50" s="518"/>
      <c r="Y50" s="518"/>
      <c r="Z50" s="518"/>
      <c r="AA50" s="508"/>
      <c r="AB50" s="277"/>
    </row>
    <row r="51" spans="2:28" ht="15.75" customHeight="1" x14ac:dyDescent="0.25">
      <c r="B51" s="39"/>
      <c r="C51" s="42">
        <v>2025</v>
      </c>
      <c r="D51" s="43">
        <v>45658</v>
      </c>
      <c r="E51" s="533">
        <v>46021</v>
      </c>
      <c r="F51" s="508"/>
      <c r="G51" s="44">
        <v>1</v>
      </c>
      <c r="H51" s="537" t="s">
        <v>422</v>
      </c>
      <c r="I51" s="518"/>
      <c r="J51" s="518"/>
      <c r="K51" s="518"/>
      <c r="L51" s="518"/>
      <c r="M51" s="518"/>
      <c r="N51" s="518"/>
      <c r="O51" s="518"/>
      <c r="P51" s="518"/>
      <c r="Q51" s="518"/>
      <c r="R51" s="518"/>
      <c r="S51" s="518"/>
      <c r="T51" s="518"/>
      <c r="U51" s="518"/>
      <c r="V51" s="518"/>
      <c r="W51" s="518"/>
      <c r="X51" s="518"/>
      <c r="Y51" s="518"/>
      <c r="Z51" s="518"/>
      <c r="AA51" s="508"/>
      <c r="AB51" s="277"/>
    </row>
    <row r="52" spans="2:28" ht="15.75" customHeight="1" x14ac:dyDescent="0.25">
      <c r="B52" s="39"/>
      <c r="C52" s="42">
        <v>2026</v>
      </c>
      <c r="D52" s="43">
        <v>46023</v>
      </c>
      <c r="E52" s="533">
        <v>46386</v>
      </c>
      <c r="F52" s="508"/>
      <c r="G52" s="44">
        <v>1</v>
      </c>
      <c r="H52" s="537" t="s">
        <v>422</v>
      </c>
      <c r="I52" s="518"/>
      <c r="J52" s="518"/>
      <c r="K52" s="518"/>
      <c r="L52" s="518"/>
      <c r="M52" s="518"/>
      <c r="N52" s="518"/>
      <c r="O52" s="518"/>
      <c r="P52" s="518"/>
      <c r="Q52" s="518"/>
      <c r="R52" s="518"/>
      <c r="S52" s="518"/>
      <c r="T52" s="518"/>
      <c r="U52" s="518"/>
      <c r="V52" s="518"/>
      <c r="W52" s="518"/>
      <c r="X52" s="518"/>
      <c r="Y52" s="518"/>
      <c r="Z52" s="518"/>
      <c r="AA52" s="508"/>
      <c r="AB52" s="277"/>
    </row>
    <row r="53" spans="2:28" ht="15.75" customHeight="1" x14ac:dyDescent="0.25">
      <c r="B53" s="39"/>
      <c r="C53" s="42">
        <v>2027</v>
      </c>
      <c r="D53" s="43">
        <v>46388</v>
      </c>
      <c r="E53" s="533">
        <v>46751</v>
      </c>
      <c r="F53" s="508"/>
      <c r="G53" s="44">
        <v>1</v>
      </c>
      <c r="H53" s="537" t="s">
        <v>422</v>
      </c>
      <c r="I53" s="518"/>
      <c r="J53" s="518"/>
      <c r="K53" s="518"/>
      <c r="L53" s="518"/>
      <c r="M53" s="518"/>
      <c r="N53" s="518"/>
      <c r="O53" s="518"/>
      <c r="P53" s="518"/>
      <c r="Q53" s="518"/>
      <c r="R53" s="518"/>
      <c r="S53" s="518"/>
      <c r="T53" s="518"/>
      <c r="U53" s="518"/>
      <c r="V53" s="518"/>
      <c r="W53" s="518"/>
      <c r="X53" s="518"/>
      <c r="Y53" s="518"/>
      <c r="Z53" s="518"/>
      <c r="AA53" s="508"/>
      <c r="AB53" s="277"/>
    </row>
    <row r="54" spans="2:28" ht="15.75" customHeight="1" x14ac:dyDescent="0.25">
      <c r="B54" s="39"/>
      <c r="C54" s="42"/>
      <c r="D54" s="42"/>
      <c r="E54" s="525"/>
      <c r="F54" s="508"/>
      <c r="G54" s="41"/>
      <c r="H54" s="525"/>
      <c r="I54" s="518"/>
      <c r="J54" s="518"/>
      <c r="K54" s="518"/>
      <c r="L54" s="518"/>
      <c r="M54" s="518"/>
      <c r="N54" s="518"/>
      <c r="O54" s="518"/>
      <c r="P54" s="518"/>
      <c r="Q54" s="518"/>
      <c r="R54" s="518"/>
      <c r="S54" s="518"/>
      <c r="T54" s="518"/>
      <c r="U54" s="518"/>
      <c r="V54" s="518"/>
      <c r="W54" s="518"/>
      <c r="X54" s="518"/>
      <c r="Y54" s="518"/>
      <c r="Z54" s="518"/>
      <c r="AA54" s="508"/>
      <c r="AB54" s="277"/>
    </row>
    <row r="55" spans="2:28" ht="15.75" customHeight="1" x14ac:dyDescent="0.25">
      <c r="B55" s="30"/>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63"/>
    </row>
    <row r="56" spans="2:28" ht="15.75" customHeight="1" x14ac:dyDescent="0.25">
      <c r="B56" s="30"/>
      <c r="C56" s="539" t="s">
        <v>163</v>
      </c>
      <c r="D56" s="535"/>
      <c r="E56" s="268"/>
      <c r="F56" s="259" t="s">
        <v>164</v>
      </c>
      <c r="G56" s="45"/>
      <c r="H56" s="270"/>
      <c r="I56" s="259" t="s">
        <v>165</v>
      </c>
      <c r="J56" s="255"/>
      <c r="K56" s="538"/>
      <c r="L56" s="508"/>
      <c r="M56" s="268"/>
      <c r="N56" s="255"/>
      <c r="O56" s="255"/>
      <c r="P56" s="255"/>
      <c r="Q56" s="255"/>
      <c r="R56" s="255"/>
      <c r="S56" s="255"/>
      <c r="T56" s="255"/>
      <c r="U56" s="255"/>
      <c r="V56" s="255"/>
      <c r="W56" s="255"/>
      <c r="X56" s="255"/>
      <c r="Y56" s="255"/>
      <c r="Z56" s="255"/>
      <c r="AA56" s="255"/>
      <c r="AB56" s="263"/>
    </row>
    <row r="57" spans="2:28" ht="15.75" customHeight="1" x14ac:dyDescent="0.25">
      <c r="B57" s="281"/>
      <c r="C57" s="274"/>
      <c r="D57" s="274"/>
      <c r="E57" s="274"/>
      <c r="F57" s="274"/>
      <c r="G57" s="274"/>
      <c r="H57" s="274"/>
      <c r="I57" s="274"/>
      <c r="J57" s="274"/>
      <c r="K57" s="274"/>
      <c r="L57" s="274"/>
      <c r="M57" s="274"/>
      <c r="N57" s="274"/>
      <c r="O57" s="274"/>
      <c r="P57" s="274"/>
      <c r="Q57" s="274"/>
      <c r="R57" s="274"/>
      <c r="S57" s="274"/>
      <c r="T57" s="274"/>
      <c r="U57" s="274"/>
      <c r="V57" s="274"/>
      <c r="W57" s="274"/>
      <c r="X57" s="274"/>
      <c r="Y57" s="274"/>
      <c r="Z57" s="274"/>
      <c r="AA57" s="274"/>
      <c r="AB57" s="282"/>
    </row>
    <row r="58" spans="2:28" ht="15.75" customHeight="1" x14ac:dyDescent="0.25">
      <c r="B58" s="536" t="s">
        <v>166</v>
      </c>
      <c r="C58" s="518"/>
      <c r="D58" s="518"/>
      <c r="E58" s="518"/>
      <c r="F58" s="518"/>
      <c r="G58" s="518"/>
      <c r="H58" s="518"/>
      <c r="I58" s="518"/>
      <c r="J58" s="518"/>
      <c r="K58" s="518"/>
      <c r="L58" s="518"/>
      <c r="M58" s="518"/>
      <c r="N58" s="518"/>
      <c r="O58" s="518"/>
      <c r="P58" s="518"/>
      <c r="Q58" s="518"/>
      <c r="R58" s="518"/>
      <c r="S58" s="518"/>
      <c r="T58" s="518"/>
      <c r="U58" s="518"/>
      <c r="V58" s="518"/>
      <c r="W58" s="518"/>
      <c r="X58" s="518"/>
      <c r="Y58" s="518"/>
      <c r="Z58" s="518"/>
      <c r="AA58" s="518"/>
      <c r="AB58" s="508"/>
    </row>
    <row r="59" spans="2:28" ht="15.75" customHeight="1" x14ac:dyDescent="0.25">
      <c r="B59" s="46"/>
      <c r="C59" s="283"/>
      <c r="D59" s="283"/>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47"/>
    </row>
    <row r="60" spans="2:28" ht="29.25" customHeight="1" x14ac:dyDescent="0.25">
      <c r="B60" s="525" t="s">
        <v>161</v>
      </c>
      <c r="C60" s="508"/>
      <c r="D60" s="41"/>
      <c r="E60" s="525" t="s">
        <v>167</v>
      </c>
      <c r="F60" s="508"/>
      <c r="G60" s="41"/>
      <c r="H60" s="517" t="s">
        <v>168</v>
      </c>
      <c r="I60" s="508"/>
      <c r="J60" s="525"/>
      <c r="K60" s="508"/>
      <c r="L60" s="534"/>
      <c r="M60" s="535"/>
      <c r="N60" s="41" t="s">
        <v>169</v>
      </c>
      <c r="O60" s="525"/>
      <c r="P60" s="518"/>
      <c r="Q60" s="508"/>
      <c r="R60" s="525" t="s">
        <v>170</v>
      </c>
      <c r="S60" s="518"/>
      <c r="T60" s="508"/>
      <c r="U60" s="525"/>
      <c r="V60" s="518"/>
      <c r="W60" s="508"/>
      <c r="X60" s="525" t="s">
        <v>171</v>
      </c>
      <c r="Y60" s="508"/>
      <c r="Z60" s="525"/>
      <c r="AA60" s="518"/>
      <c r="AB60" s="508"/>
    </row>
    <row r="61" spans="2:28" ht="15.75" customHeight="1" x14ac:dyDescent="0.25">
      <c r="B61" s="46"/>
      <c r="C61" s="283"/>
      <c r="D61" s="283"/>
      <c r="E61" s="283"/>
      <c r="F61" s="278"/>
      <c r="G61" s="284"/>
      <c r="H61" s="285"/>
      <c r="I61" s="285"/>
      <c r="J61" s="278"/>
      <c r="K61" s="278"/>
      <c r="L61" s="278"/>
      <c r="M61" s="278"/>
      <c r="N61" s="285"/>
      <c r="O61" s="278"/>
      <c r="P61" s="278"/>
      <c r="Q61" s="278"/>
      <c r="R61" s="278"/>
      <c r="S61" s="285"/>
      <c r="T61" s="265"/>
      <c r="U61" s="265"/>
      <c r="V61" s="255"/>
      <c r="W61" s="285"/>
      <c r="X61" s="275"/>
      <c r="Y61" s="275"/>
      <c r="Z61" s="48"/>
      <c r="AA61" s="27"/>
      <c r="AB61" s="49"/>
    </row>
    <row r="62" spans="2:28" ht="15.75" customHeight="1" x14ac:dyDescent="0.25">
      <c r="B62" s="536" t="s">
        <v>172</v>
      </c>
      <c r="C62" s="508"/>
      <c r="D62" s="540"/>
      <c r="E62" s="531"/>
      <c r="F62" s="531"/>
      <c r="G62" s="531"/>
      <c r="H62" s="531"/>
      <c r="I62" s="531"/>
      <c r="J62" s="531"/>
      <c r="K62" s="531"/>
      <c r="L62" s="531"/>
      <c r="M62" s="531"/>
      <c r="N62" s="531"/>
      <c r="O62" s="531"/>
      <c r="P62" s="531"/>
      <c r="Q62" s="531"/>
      <c r="R62" s="531"/>
      <c r="S62" s="531"/>
      <c r="T62" s="531"/>
      <c r="U62" s="531"/>
      <c r="V62" s="531"/>
      <c r="W62" s="531"/>
      <c r="X62" s="531"/>
      <c r="Y62" s="531"/>
      <c r="Z62" s="531"/>
      <c r="AA62" s="531"/>
      <c r="AB62" s="532"/>
    </row>
    <row r="63" spans="2:28" ht="15.75" customHeight="1" x14ac:dyDescent="0.25">
      <c r="B63" s="46"/>
      <c r="C63" s="283"/>
      <c r="D63" s="283"/>
      <c r="E63" s="283"/>
      <c r="F63" s="278"/>
      <c r="G63" s="284"/>
      <c r="H63" s="285"/>
      <c r="I63" s="285"/>
      <c r="J63" s="278"/>
      <c r="K63" s="278"/>
      <c r="L63" s="278"/>
      <c r="M63" s="278"/>
      <c r="N63" s="285"/>
      <c r="O63" s="278"/>
      <c r="P63" s="278"/>
      <c r="Q63" s="278"/>
      <c r="R63" s="278"/>
      <c r="S63" s="285"/>
      <c r="T63" s="265"/>
      <c r="U63" s="265"/>
      <c r="V63" s="255"/>
      <c r="W63" s="285"/>
      <c r="X63" s="275"/>
      <c r="Y63" s="275"/>
      <c r="Z63" s="48"/>
      <c r="AA63" s="27"/>
      <c r="AB63" s="49"/>
    </row>
    <row r="64" spans="2:28" ht="15.75" customHeight="1" x14ac:dyDescent="0.25">
      <c r="B64" s="536" t="s">
        <v>173</v>
      </c>
      <c r="C64" s="508"/>
      <c r="D64" s="541"/>
      <c r="E64" s="531"/>
      <c r="F64" s="531"/>
      <c r="G64" s="531"/>
      <c r="H64" s="531"/>
      <c r="I64" s="531"/>
      <c r="J64" s="531"/>
      <c r="K64" s="531"/>
      <c r="L64" s="531"/>
      <c r="M64" s="531"/>
      <c r="N64" s="531"/>
      <c r="O64" s="531"/>
      <c r="P64" s="531"/>
      <c r="Q64" s="531"/>
      <c r="R64" s="531"/>
      <c r="S64" s="531"/>
      <c r="T64" s="531"/>
      <c r="U64" s="531"/>
      <c r="V64" s="531"/>
      <c r="W64" s="531"/>
      <c r="X64" s="531"/>
      <c r="Y64" s="531"/>
      <c r="Z64" s="531"/>
      <c r="AA64" s="531"/>
      <c r="AB64" s="532"/>
    </row>
    <row r="66" spans="2:28" ht="15.75" customHeight="1" x14ac:dyDescent="0.25">
      <c r="B66" s="536" t="s">
        <v>174</v>
      </c>
      <c r="C66" s="508"/>
      <c r="D66" s="541"/>
      <c r="E66" s="531"/>
      <c r="F66" s="531"/>
      <c r="G66" s="531"/>
      <c r="H66" s="531"/>
      <c r="I66" s="531"/>
      <c r="J66" s="531"/>
      <c r="K66" s="531"/>
      <c r="L66" s="531"/>
      <c r="M66" s="531"/>
      <c r="N66" s="531"/>
      <c r="O66" s="531"/>
      <c r="P66" s="531"/>
      <c r="Q66" s="531"/>
      <c r="R66" s="531"/>
      <c r="S66" s="531"/>
      <c r="T66" s="531"/>
      <c r="U66" s="531"/>
      <c r="V66" s="531"/>
      <c r="W66" s="531"/>
      <c r="X66" s="531"/>
      <c r="Y66" s="531"/>
      <c r="Z66" s="531"/>
      <c r="AA66" s="531"/>
      <c r="AB66" s="532"/>
    </row>
    <row r="67" spans="2:28" ht="15.75" customHeight="1" x14ac:dyDescent="0.25">
      <c r="B67" s="46"/>
      <c r="C67" s="283"/>
      <c r="D67" s="283"/>
      <c r="E67" s="283"/>
      <c r="F67" s="278"/>
      <c r="G67" s="284"/>
      <c r="H67" s="285"/>
      <c r="I67" s="285"/>
      <c r="J67" s="278"/>
      <c r="K67" s="278"/>
      <c r="L67" s="278"/>
      <c r="M67" s="278"/>
      <c r="N67" s="285"/>
      <c r="O67" s="278"/>
      <c r="P67" s="278"/>
      <c r="Q67" s="278"/>
      <c r="R67" s="278"/>
      <c r="S67" s="285"/>
      <c r="T67" s="265"/>
      <c r="U67" s="265"/>
      <c r="V67" s="255"/>
      <c r="W67" s="285"/>
      <c r="X67" s="275"/>
      <c r="Y67" s="275"/>
      <c r="Z67" s="48"/>
      <c r="AA67" s="27"/>
      <c r="AB67" s="49"/>
    </row>
    <row r="68" spans="2:28" ht="15.75" customHeight="1" x14ac:dyDescent="0.25">
      <c r="B68" s="536" t="s">
        <v>175</v>
      </c>
      <c r="C68" s="508"/>
      <c r="D68" s="541"/>
      <c r="E68" s="531"/>
      <c r="F68" s="531"/>
      <c r="G68" s="531"/>
      <c r="H68" s="531"/>
      <c r="I68" s="531"/>
      <c r="J68" s="531"/>
      <c r="K68" s="531"/>
      <c r="L68" s="531"/>
      <c r="M68" s="531"/>
      <c r="N68" s="531"/>
      <c r="O68" s="531"/>
      <c r="P68" s="531"/>
      <c r="Q68" s="531"/>
      <c r="R68" s="531"/>
      <c r="S68" s="531"/>
      <c r="T68" s="531"/>
      <c r="U68" s="531"/>
      <c r="V68" s="531"/>
      <c r="W68" s="531"/>
      <c r="X68" s="531"/>
      <c r="Y68" s="531"/>
      <c r="Z68" s="531"/>
      <c r="AA68" s="531"/>
      <c r="AB68" s="532"/>
    </row>
    <row r="69" spans="2:28" ht="15.75" customHeight="1" x14ac:dyDescent="0.25">
      <c r="B69" s="46"/>
      <c r="C69" s="283"/>
      <c r="D69" s="283"/>
      <c r="E69" s="283"/>
      <c r="F69" s="278"/>
      <c r="G69" s="284"/>
      <c r="H69" s="285"/>
      <c r="I69" s="285"/>
      <c r="J69" s="278"/>
      <c r="K69" s="278"/>
      <c r="L69" s="278"/>
      <c r="M69" s="278"/>
      <c r="N69" s="285"/>
      <c r="O69" s="278"/>
      <c r="P69" s="278"/>
      <c r="Q69" s="278"/>
      <c r="R69" s="278"/>
      <c r="S69" s="285"/>
      <c r="T69" s="265"/>
      <c r="U69" s="265"/>
      <c r="V69" s="255"/>
      <c r="W69" s="285"/>
      <c r="X69" s="275"/>
      <c r="Y69" s="275"/>
      <c r="Z69" s="48"/>
      <c r="AA69" s="27"/>
      <c r="AB69" s="49"/>
    </row>
    <row r="70" spans="2:28" ht="15.75" customHeight="1" x14ac:dyDescent="0.25">
      <c r="B70" s="536" t="s">
        <v>176</v>
      </c>
      <c r="C70" s="508"/>
      <c r="D70" s="541"/>
      <c r="E70" s="531"/>
      <c r="F70" s="531"/>
      <c r="G70" s="531"/>
      <c r="H70" s="531"/>
      <c r="I70" s="531"/>
      <c r="J70" s="531"/>
      <c r="K70" s="531"/>
      <c r="L70" s="531"/>
      <c r="M70" s="531"/>
      <c r="N70" s="531"/>
      <c r="O70" s="531"/>
      <c r="P70" s="531"/>
      <c r="Q70" s="531"/>
      <c r="R70" s="531"/>
      <c r="S70" s="531"/>
      <c r="T70" s="531"/>
      <c r="U70" s="531"/>
      <c r="V70" s="531"/>
      <c r="W70" s="531"/>
      <c r="X70" s="531"/>
      <c r="Y70" s="531"/>
      <c r="Z70" s="531"/>
      <c r="AA70" s="531"/>
      <c r="AB70" s="532"/>
    </row>
    <row r="71" spans="2:28" ht="15.75" customHeight="1" x14ac:dyDescent="0.25">
      <c r="B71" s="46"/>
      <c r="C71" s="283"/>
      <c r="D71" s="283"/>
      <c r="E71" s="283"/>
      <c r="F71" s="278"/>
      <c r="G71" s="284"/>
      <c r="H71" s="285"/>
      <c r="I71" s="285"/>
      <c r="J71" s="278"/>
      <c r="K71" s="278"/>
      <c r="L71" s="278"/>
      <c r="M71" s="278"/>
      <c r="N71" s="285"/>
      <c r="O71" s="278"/>
      <c r="P71" s="278"/>
      <c r="Q71" s="278"/>
      <c r="R71" s="278"/>
      <c r="S71" s="285"/>
      <c r="T71" s="265"/>
      <c r="U71" s="265"/>
      <c r="V71" s="255"/>
      <c r="W71" s="285"/>
      <c r="X71" s="275"/>
      <c r="Y71" s="275"/>
      <c r="Z71" s="48"/>
      <c r="AA71" s="27"/>
      <c r="AB71" s="49"/>
    </row>
    <row r="72" spans="2:28" ht="15.75" customHeight="1" x14ac:dyDescent="0.25">
      <c r="B72" s="536" t="s">
        <v>177</v>
      </c>
      <c r="C72" s="518"/>
      <c r="D72" s="518"/>
      <c r="E72" s="518"/>
      <c r="F72" s="518"/>
      <c r="G72" s="518"/>
      <c r="H72" s="518"/>
      <c r="I72" s="518"/>
      <c r="J72" s="518"/>
      <c r="K72" s="518"/>
      <c r="L72" s="518"/>
      <c r="M72" s="518"/>
      <c r="N72" s="518"/>
      <c r="O72" s="518"/>
      <c r="P72" s="518"/>
      <c r="Q72" s="518"/>
      <c r="R72" s="518"/>
      <c r="S72" s="518"/>
      <c r="T72" s="518"/>
      <c r="U72" s="518"/>
      <c r="V72" s="518"/>
      <c r="W72" s="518"/>
      <c r="X72" s="518"/>
      <c r="Y72" s="518"/>
      <c r="Z72" s="518"/>
      <c r="AA72" s="518"/>
      <c r="AB72" s="508"/>
    </row>
    <row r="73" spans="2:28" ht="15.75" customHeight="1" x14ac:dyDescent="0.25">
      <c r="B73" s="517" t="s">
        <v>122</v>
      </c>
      <c r="C73" s="508"/>
      <c r="D73" s="50" t="s">
        <v>178</v>
      </c>
      <c r="E73" s="517" t="s">
        <v>179</v>
      </c>
      <c r="F73" s="508"/>
      <c r="G73" s="517" t="s">
        <v>177</v>
      </c>
      <c r="H73" s="518"/>
      <c r="I73" s="518"/>
      <c r="J73" s="518"/>
      <c r="K73" s="518"/>
      <c r="L73" s="518"/>
      <c r="M73" s="518"/>
      <c r="N73" s="518"/>
      <c r="O73" s="508"/>
      <c r="P73" s="517" t="s">
        <v>180</v>
      </c>
      <c r="Q73" s="518"/>
      <c r="R73" s="518"/>
      <c r="S73" s="518"/>
      <c r="T73" s="518"/>
      <c r="U73" s="518"/>
      <c r="V73" s="518"/>
      <c r="W73" s="518"/>
      <c r="X73" s="518"/>
      <c r="Y73" s="518"/>
      <c r="Z73" s="518"/>
      <c r="AA73" s="518"/>
      <c r="AB73" s="508"/>
    </row>
    <row r="74" spans="2:28" ht="15.75" customHeight="1" x14ac:dyDescent="0.25">
      <c r="B74" s="517"/>
      <c r="C74" s="508"/>
      <c r="D74" s="36"/>
      <c r="E74" s="517"/>
      <c r="F74" s="508"/>
      <c r="G74" s="542"/>
      <c r="H74" s="518"/>
      <c r="I74" s="518"/>
      <c r="J74" s="518"/>
      <c r="K74" s="518"/>
      <c r="L74" s="518"/>
      <c r="M74" s="518"/>
      <c r="N74" s="518"/>
      <c r="O74" s="508"/>
      <c r="P74" s="542"/>
      <c r="Q74" s="518"/>
      <c r="R74" s="518"/>
      <c r="S74" s="518"/>
      <c r="T74" s="518"/>
      <c r="U74" s="518"/>
      <c r="V74" s="518"/>
      <c r="W74" s="518"/>
      <c r="X74" s="518"/>
      <c r="Y74" s="518"/>
      <c r="Z74" s="518"/>
      <c r="AA74" s="518"/>
      <c r="AB74" s="508"/>
    </row>
    <row r="75" spans="2:28" ht="15.75" customHeight="1" x14ac:dyDescent="0.25">
      <c r="B75" s="517"/>
      <c r="C75" s="508"/>
      <c r="D75" s="36"/>
      <c r="E75" s="517"/>
      <c r="F75" s="508"/>
      <c r="G75" s="542"/>
      <c r="H75" s="518"/>
      <c r="I75" s="518"/>
      <c r="J75" s="518"/>
      <c r="K75" s="518"/>
      <c r="L75" s="518"/>
      <c r="M75" s="518"/>
      <c r="N75" s="518"/>
      <c r="O75" s="508"/>
      <c r="P75" s="542"/>
      <c r="Q75" s="518"/>
      <c r="R75" s="518"/>
      <c r="S75" s="518"/>
      <c r="T75" s="518"/>
      <c r="U75" s="518"/>
      <c r="V75" s="518"/>
      <c r="W75" s="518"/>
      <c r="X75" s="518"/>
      <c r="Y75" s="518"/>
      <c r="Z75" s="518"/>
      <c r="AA75" s="518"/>
      <c r="AB75" s="508"/>
    </row>
    <row r="76" spans="2:28" ht="26.25" customHeight="1" x14ac:dyDescent="0.25">
      <c r="B76" s="543" t="s">
        <v>181</v>
      </c>
      <c r="C76" s="518"/>
      <c r="D76" s="518"/>
      <c r="E76" s="518"/>
      <c r="F76" s="518"/>
      <c r="G76" s="518"/>
      <c r="H76" s="518"/>
      <c r="I76" s="518"/>
      <c r="J76" s="518"/>
      <c r="K76" s="518"/>
      <c r="L76" s="518"/>
      <c r="M76" s="518"/>
      <c r="N76" s="518"/>
      <c r="O76" s="518"/>
      <c r="P76" s="518"/>
      <c r="Q76" s="518"/>
      <c r="R76" s="518"/>
      <c r="S76" s="518"/>
      <c r="T76" s="518"/>
      <c r="U76" s="518"/>
      <c r="V76" s="518"/>
      <c r="W76" s="518"/>
      <c r="X76" s="518"/>
      <c r="Y76" s="518"/>
      <c r="Z76" s="518"/>
      <c r="AA76" s="518"/>
      <c r="AB76" s="508"/>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4"/>
      <c r="C2" s="528"/>
      <c r="D2" s="529"/>
      <c r="E2" s="24"/>
      <c r="F2" s="547" t="s">
        <v>120</v>
      </c>
      <c r="G2" s="528"/>
      <c r="H2" s="528"/>
      <c r="I2" s="528"/>
      <c r="J2" s="528"/>
      <c r="K2" s="528"/>
      <c r="L2" s="528"/>
      <c r="M2" s="528"/>
      <c r="N2" s="528"/>
      <c r="O2" s="528"/>
      <c r="P2" s="528"/>
      <c r="Q2" s="528"/>
      <c r="R2" s="528"/>
      <c r="S2" s="528"/>
      <c r="T2" s="528"/>
      <c r="U2" s="528"/>
      <c r="V2" s="528"/>
      <c r="W2" s="528"/>
      <c r="X2" s="528"/>
      <c r="Y2" s="528"/>
      <c r="Z2" s="528"/>
      <c r="AA2" s="528"/>
      <c r="AB2" s="529"/>
    </row>
    <row r="3" spans="2:28" ht="12.75" customHeight="1" x14ac:dyDescent="0.25">
      <c r="B3" s="545"/>
      <c r="C3" s="492"/>
      <c r="D3" s="546"/>
      <c r="E3" s="25"/>
      <c r="F3" s="535"/>
      <c r="G3" s="492"/>
      <c r="H3" s="492"/>
      <c r="I3" s="492"/>
      <c r="J3" s="492"/>
      <c r="K3" s="492"/>
      <c r="L3" s="492"/>
      <c r="M3" s="492"/>
      <c r="N3" s="492"/>
      <c r="O3" s="492"/>
      <c r="P3" s="492"/>
      <c r="Q3" s="492"/>
      <c r="R3" s="492"/>
      <c r="S3" s="492"/>
      <c r="T3" s="492"/>
      <c r="U3" s="492"/>
      <c r="V3" s="492"/>
      <c r="W3" s="492"/>
      <c r="X3" s="492"/>
      <c r="Y3" s="492"/>
      <c r="Z3" s="492"/>
      <c r="AA3" s="492"/>
      <c r="AB3" s="546"/>
    </row>
    <row r="4" spans="2:28" ht="12.75" customHeight="1" x14ac:dyDescent="0.25">
      <c r="B4" s="545"/>
      <c r="C4" s="492"/>
      <c r="D4" s="546"/>
      <c r="E4" s="25"/>
      <c r="F4" s="535"/>
      <c r="G4" s="492"/>
      <c r="H4" s="492"/>
      <c r="I4" s="492"/>
      <c r="J4" s="492"/>
      <c r="K4" s="492"/>
      <c r="L4" s="492"/>
      <c r="M4" s="492"/>
      <c r="N4" s="492"/>
      <c r="O4" s="492"/>
      <c r="P4" s="492"/>
      <c r="Q4" s="492"/>
      <c r="R4" s="492"/>
      <c r="S4" s="492"/>
      <c r="T4" s="492"/>
      <c r="U4" s="492"/>
      <c r="V4" s="492"/>
      <c r="W4" s="492"/>
      <c r="X4" s="492"/>
      <c r="Y4" s="492"/>
      <c r="Z4" s="492"/>
      <c r="AA4" s="492"/>
      <c r="AB4" s="546"/>
    </row>
    <row r="5" spans="2:28" ht="12.75" customHeight="1" x14ac:dyDescent="0.25">
      <c r="B5" s="545"/>
      <c r="C5" s="492"/>
      <c r="D5" s="546"/>
      <c r="E5" s="25"/>
      <c r="F5" s="535"/>
      <c r="G5" s="492"/>
      <c r="H5" s="492"/>
      <c r="I5" s="492"/>
      <c r="J5" s="492"/>
      <c r="K5" s="492"/>
      <c r="L5" s="492"/>
      <c r="M5" s="492"/>
      <c r="N5" s="492"/>
      <c r="O5" s="492"/>
      <c r="P5" s="492"/>
      <c r="Q5" s="492"/>
      <c r="R5" s="492"/>
      <c r="S5" s="492"/>
      <c r="T5" s="492"/>
      <c r="U5" s="492"/>
      <c r="V5" s="492"/>
      <c r="W5" s="492"/>
      <c r="X5" s="492"/>
      <c r="Y5" s="492"/>
      <c r="Z5" s="492"/>
      <c r="AA5" s="492"/>
      <c r="AB5" s="546"/>
    </row>
    <row r="6" spans="2:28" ht="37.5" customHeight="1" x14ac:dyDescent="0.25">
      <c r="B6" s="530"/>
      <c r="C6" s="531"/>
      <c r="D6" s="532"/>
      <c r="E6" s="256"/>
      <c r="F6" s="531"/>
      <c r="G6" s="531"/>
      <c r="H6" s="531"/>
      <c r="I6" s="531"/>
      <c r="J6" s="531"/>
      <c r="K6" s="531"/>
      <c r="L6" s="531"/>
      <c r="M6" s="531"/>
      <c r="N6" s="531"/>
      <c r="O6" s="531"/>
      <c r="P6" s="531"/>
      <c r="Q6" s="531"/>
      <c r="R6" s="531"/>
      <c r="S6" s="531"/>
      <c r="T6" s="531"/>
      <c r="U6" s="531"/>
      <c r="V6" s="531"/>
      <c r="W6" s="531"/>
      <c r="X6" s="531"/>
      <c r="Y6" s="531"/>
      <c r="Z6" s="531"/>
      <c r="AA6" s="531"/>
      <c r="AB6" s="532"/>
    </row>
    <row r="7" spans="2:28" ht="15" customHeight="1" x14ac:dyDescent="0.25">
      <c r="B7" s="26"/>
      <c r="C7" s="548"/>
      <c r="D7" s="52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7" t="s">
        <v>121</v>
      </c>
      <c r="D8" s="31"/>
      <c r="E8" s="32"/>
      <c r="F8" s="258" t="s">
        <v>122</v>
      </c>
      <c r="G8" s="33"/>
      <c r="H8" s="34"/>
      <c r="I8" s="255"/>
      <c r="J8" s="255"/>
      <c r="K8" s="259"/>
      <c r="L8" s="259"/>
      <c r="M8" s="259"/>
      <c r="N8" s="259"/>
      <c r="O8" s="259"/>
      <c r="P8" s="259"/>
      <c r="Q8" s="259"/>
      <c r="R8" s="259"/>
      <c r="S8" s="259"/>
      <c r="T8" s="259"/>
      <c r="U8" s="259"/>
      <c r="V8" s="259"/>
      <c r="W8" s="259"/>
      <c r="X8" s="259"/>
      <c r="Y8" s="259"/>
      <c r="Z8" s="259"/>
      <c r="AA8" s="259"/>
      <c r="AB8" s="260"/>
    </row>
    <row r="9" spans="2:28" ht="15" customHeight="1" x14ac:dyDescent="0.25">
      <c r="B9" s="30"/>
      <c r="C9" s="549"/>
      <c r="D9" s="535"/>
      <c r="E9" s="535"/>
      <c r="F9" s="535"/>
      <c r="G9" s="262"/>
      <c r="H9" s="255"/>
      <c r="I9" s="255"/>
      <c r="J9" s="255"/>
      <c r="K9" s="255"/>
      <c r="L9" s="255"/>
      <c r="M9" s="255"/>
      <c r="N9" s="255"/>
      <c r="O9" s="255"/>
      <c r="P9" s="255"/>
      <c r="Q9" s="255"/>
      <c r="R9" s="255"/>
      <c r="S9" s="255"/>
      <c r="T9" s="255"/>
      <c r="U9" s="255"/>
      <c r="V9" s="255"/>
      <c r="W9" s="255"/>
      <c r="X9" s="255"/>
      <c r="Y9" s="255"/>
      <c r="Z9" s="255"/>
      <c r="AA9" s="255"/>
      <c r="AB9" s="263"/>
    </row>
    <row r="10" spans="2:28" ht="30" customHeight="1" x14ac:dyDescent="0.25">
      <c r="B10" s="30"/>
      <c r="C10" s="549" t="s">
        <v>123</v>
      </c>
      <c r="D10" s="535"/>
      <c r="E10" s="517" t="s">
        <v>429</v>
      </c>
      <c r="F10" s="518"/>
      <c r="G10" s="518"/>
      <c r="H10" s="518"/>
      <c r="I10" s="518"/>
      <c r="J10" s="518"/>
      <c r="K10" s="518"/>
      <c r="L10" s="518"/>
      <c r="M10" s="518"/>
      <c r="N10" s="518"/>
      <c r="O10" s="518"/>
      <c r="P10" s="518"/>
      <c r="Q10" s="518"/>
      <c r="R10" s="518"/>
      <c r="S10" s="518"/>
      <c r="T10" s="518"/>
      <c r="U10" s="518"/>
      <c r="V10" s="518"/>
      <c r="W10" s="518"/>
      <c r="X10" s="518"/>
      <c r="Y10" s="518"/>
      <c r="Z10" s="518"/>
      <c r="AA10" s="508"/>
      <c r="AB10" s="264"/>
    </row>
    <row r="11" spans="2:28" ht="15" customHeight="1" x14ac:dyDescent="0.25">
      <c r="B11" s="30"/>
      <c r="C11" s="549"/>
      <c r="D11" s="535"/>
      <c r="E11" s="535"/>
      <c r="F11" s="535"/>
      <c r="G11" s="255"/>
      <c r="H11" s="255"/>
      <c r="I11" s="255"/>
      <c r="J11" s="255"/>
      <c r="K11" s="255"/>
      <c r="L11" s="255"/>
      <c r="M11" s="255"/>
      <c r="N11" s="255"/>
      <c r="O11" s="255"/>
      <c r="P11" s="255"/>
      <c r="Q11" s="255"/>
      <c r="R11" s="255"/>
      <c r="S11" s="255"/>
      <c r="T11" s="255"/>
      <c r="U11" s="255"/>
      <c r="V11" s="255"/>
      <c r="W11" s="255"/>
      <c r="X11" s="255"/>
      <c r="Y11" s="255"/>
      <c r="Z11" s="255"/>
      <c r="AA11" s="550"/>
      <c r="AB11" s="546"/>
    </row>
    <row r="12" spans="2:28" ht="29.25" customHeight="1" x14ac:dyDescent="0.25">
      <c r="B12" s="30"/>
      <c r="C12" s="553" t="s">
        <v>125</v>
      </c>
      <c r="D12" s="554"/>
      <c r="E12" s="551" t="s">
        <v>430</v>
      </c>
      <c r="F12" s="552"/>
      <c r="G12" s="552"/>
      <c r="H12" s="552"/>
      <c r="I12" s="552"/>
      <c r="J12" s="552"/>
      <c r="K12" s="552"/>
      <c r="L12" s="552"/>
      <c r="M12" s="552"/>
      <c r="N12" s="552"/>
      <c r="O12" s="552"/>
      <c r="P12" s="552"/>
      <c r="Q12" s="552"/>
      <c r="R12" s="552"/>
      <c r="S12" s="552"/>
      <c r="T12" s="552"/>
      <c r="U12" s="552"/>
      <c r="V12" s="552"/>
      <c r="W12" s="552"/>
      <c r="X12" s="552"/>
      <c r="Y12" s="552"/>
      <c r="Z12" s="552"/>
      <c r="AA12" s="552"/>
      <c r="AB12" s="35"/>
    </row>
    <row r="13" spans="2:28" ht="15" customHeight="1" x14ac:dyDescent="0.25">
      <c r="B13" s="30"/>
      <c r="C13" s="550"/>
      <c r="D13" s="535"/>
      <c r="E13" s="265"/>
      <c r="F13" s="255"/>
      <c r="G13" s="255"/>
      <c r="H13" s="255"/>
      <c r="I13" s="255"/>
      <c r="J13" s="255"/>
      <c r="K13" s="255"/>
      <c r="L13" s="255"/>
      <c r="M13" s="255"/>
      <c r="N13" s="255"/>
      <c r="O13" s="255"/>
      <c r="P13" s="255"/>
      <c r="Q13" s="255"/>
      <c r="R13" s="255"/>
      <c r="S13" s="255"/>
      <c r="T13" s="255"/>
      <c r="U13" s="255"/>
      <c r="V13" s="255"/>
      <c r="W13" s="255"/>
      <c r="X13" s="255"/>
      <c r="Y13" s="255"/>
      <c r="Z13" s="255"/>
      <c r="AA13" s="255"/>
      <c r="AB13" s="263"/>
    </row>
    <row r="14" spans="2:28" ht="15" customHeight="1" x14ac:dyDescent="0.25">
      <c r="B14" s="30"/>
      <c r="C14" s="549" t="s">
        <v>127</v>
      </c>
      <c r="D14" s="535"/>
      <c r="E14" s="266"/>
      <c r="F14" s="550"/>
      <c r="G14" s="535"/>
      <c r="H14" s="535"/>
      <c r="I14" s="535"/>
      <c r="J14" s="535"/>
      <c r="K14" s="535"/>
      <c r="L14" s="535"/>
      <c r="M14" s="535"/>
      <c r="N14" s="535"/>
      <c r="O14" s="535"/>
      <c r="P14" s="535"/>
      <c r="Q14" s="535"/>
      <c r="R14" s="535"/>
      <c r="S14" s="535"/>
      <c r="T14" s="535"/>
      <c r="U14" s="535"/>
      <c r="V14" s="535"/>
      <c r="W14" s="535"/>
      <c r="X14" s="535"/>
      <c r="Y14" s="535"/>
      <c r="Z14" s="535"/>
      <c r="AA14" s="535"/>
      <c r="AB14" s="546"/>
    </row>
    <row r="15" spans="2:28" ht="29.25" customHeight="1" x14ac:dyDescent="0.25">
      <c r="B15" s="30"/>
      <c r="C15" s="517" t="s">
        <v>431</v>
      </c>
      <c r="D15" s="518"/>
      <c r="E15" s="518"/>
      <c r="F15" s="518"/>
      <c r="G15" s="518"/>
      <c r="H15" s="518"/>
      <c r="I15" s="518"/>
      <c r="J15" s="518"/>
      <c r="K15" s="518"/>
      <c r="L15" s="518"/>
      <c r="M15" s="518"/>
      <c r="N15" s="518"/>
      <c r="O15" s="518"/>
      <c r="P15" s="518"/>
      <c r="Q15" s="518"/>
      <c r="R15" s="518"/>
      <c r="S15" s="518"/>
      <c r="T15" s="518"/>
      <c r="U15" s="518"/>
      <c r="V15" s="518"/>
      <c r="W15" s="518"/>
      <c r="X15" s="518"/>
      <c r="Y15" s="518"/>
      <c r="Z15" s="518"/>
      <c r="AA15" s="508"/>
      <c r="AB15" s="267"/>
    </row>
    <row r="17" spans="3:27" ht="15" customHeight="1" x14ac:dyDescent="0.25">
      <c r="C17" s="269" t="s">
        <v>128</v>
      </c>
      <c r="D17" s="269"/>
      <c r="E17" s="255"/>
      <c r="F17" s="255"/>
      <c r="G17" s="255"/>
      <c r="H17" s="255"/>
      <c r="I17" s="255"/>
      <c r="J17" s="268"/>
      <c r="K17" s="268"/>
      <c r="L17" s="268"/>
      <c r="M17" s="268"/>
      <c r="N17" s="268"/>
      <c r="O17" s="268"/>
      <c r="P17" s="268"/>
      <c r="Q17" s="268"/>
      <c r="R17" s="268" t="s">
        <v>129</v>
      </c>
      <c r="S17" s="268"/>
      <c r="T17" s="268"/>
      <c r="U17" s="268"/>
      <c r="V17" s="268"/>
      <c r="W17" s="268"/>
      <c r="X17" s="268"/>
      <c r="Y17" s="268"/>
      <c r="Z17" s="268"/>
      <c r="AA17" s="268"/>
    </row>
    <row r="18" spans="3:27" ht="15" customHeight="1" x14ac:dyDescent="0.25">
      <c r="C18" s="544"/>
      <c r="D18" s="528"/>
      <c r="E18" s="528"/>
      <c r="F18" s="528"/>
      <c r="G18" s="528"/>
      <c r="H18" s="528"/>
      <c r="I18" s="528"/>
      <c r="J18" s="528"/>
      <c r="K18" s="528"/>
      <c r="L18" s="528"/>
      <c r="M18" s="528"/>
      <c r="N18" s="528"/>
      <c r="O18" s="528"/>
      <c r="P18" s="529"/>
      <c r="Q18" s="255"/>
      <c r="R18" s="538"/>
      <c r="S18" s="518"/>
      <c r="T18" s="518"/>
      <c r="U18" s="518"/>
      <c r="V18" s="518"/>
      <c r="W18" s="518"/>
      <c r="X18" s="518"/>
      <c r="Y18" s="518"/>
      <c r="Z18" s="518"/>
      <c r="AA18" s="508"/>
    </row>
    <row r="19" spans="3:27" ht="15" customHeight="1" x14ac:dyDescent="0.25">
      <c r="C19" s="545"/>
      <c r="D19" s="492"/>
      <c r="E19" s="492"/>
      <c r="F19" s="492"/>
      <c r="G19" s="492"/>
      <c r="H19" s="492"/>
      <c r="I19" s="492"/>
      <c r="J19" s="492"/>
      <c r="K19" s="492"/>
      <c r="L19" s="492"/>
      <c r="M19" s="492"/>
      <c r="N19" s="492"/>
      <c r="O19" s="492"/>
      <c r="P19" s="546"/>
      <c r="Q19" s="255"/>
      <c r="R19" s="255"/>
      <c r="S19" s="255"/>
      <c r="T19" s="255"/>
      <c r="U19" s="255"/>
      <c r="V19" s="255"/>
      <c r="W19" s="255"/>
      <c r="X19" s="255"/>
      <c r="Y19" s="255"/>
      <c r="Z19" s="255"/>
      <c r="AA19" s="255"/>
    </row>
    <row r="20" spans="3:27" ht="15" customHeight="1" x14ac:dyDescent="0.25">
      <c r="C20" s="545"/>
      <c r="D20" s="492"/>
      <c r="E20" s="492"/>
      <c r="F20" s="492"/>
      <c r="G20" s="492"/>
      <c r="H20" s="492"/>
      <c r="I20" s="492"/>
      <c r="J20" s="492"/>
      <c r="K20" s="492"/>
      <c r="L20" s="492"/>
      <c r="M20" s="492"/>
      <c r="N20" s="492"/>
      <c r="O20" s="492"/>
      <c r="P20" s="546"/>
      <c r="Q20" s="265"/>
      <c r="R20" s="268" t="s">
        <v>130</v>
      </c>
      <c r="S20" s="268"/>
      <c r="T20" s="268"/>
      <c r="U20" s="268"/>
      <c r="V20" s="268"/>
      <c r="W20" s="265"/>
      <c r="X20" s="265"/>
      <c r="Y20" s="265"/>
      <c r="Z20" s="255"/>
      <c r="AA20" s="265"/>
    </row>
    <row r="21" spans="3:27" ht="15" customHeight="1" x14ac:dyDescent="0.25">
      <c r="C21" s="545"/>
      <c r="D21" s="492"/>
      <c r="E21" s="492"/>
      <c r="F21" s="492"/>
      <c r="G21" s="492"/>
      <c r="H21" s="492"/>
      <c r="I21" s="492"/>
      <c r="J21" s="492"/>
      <c r="K21" s="492"/>
      <c r="L21" s="492"/>
      <c r="M21" s="492"/>
      <c r="N21" s="492"/>
      <c r="O21" s="492"/>
      <c r="P21" s="546"/>
      <c r="Q21" s="255"/>
      <c r="R21" s="36"/>
      <c r="S21" s="255" t="s">
        <v>15</v>
      </c>
      <c r="T21" s="255"/>
      <c r="U21" s="36"/>
      <c r="V21" s="255" t="s">
        <v>27</v>
      </c>
      <c r="W21" s="255"/>
      <c r="X21" s="36"/>
      <c r="Y21" s="270" t="s">
        <v>46</v>
      </c>
      <c r="Z21" s="255"/>
      <c r="AA21" s="255"/>
    </row>
    <row r="22" spans="3:27" ht="15" customHeight="1" x14ac:dyDescent="0.25">
      <c r="C22" s="545"/>
      <c r="D22" s="492"/>
      <c r="E22" s="492"/>
      <c r="F22" s="492"/>
      <c r="G22" s="492"/>
      <c r="H22" s="492"/>
      <c r="I22" s="492"/>
      <c r="J22" s="492"/>
      <c r="K22" s="492"/>
      <c r="L22" s="492"/>
      <c r="M22" s="492"/>
      <c r="N22" s="492"/>
      <c r="O22" s="492"/>
      <c r="P22" s="546"/>
      <c r="Q22" s="255"/>
      <c r="R22" s="255"/>
      <c r="S22" s="255"/>
      <c r="T22" s="255"/>
      <c r="U22" s="255"/>
      <c r="V22" s="255"/>
      <c r="W22" s="255"/>
      <c r="X22" s="255"/>
      <c r="Y22" s="255"/>
      <c r="Z22" s="255"/>
      <c r="AA22" s="255"/>
    </row>
    <row r="23" spans="3:27" ht="15" customHeight="1" x14ac:dyDescent="0.25">
      <c r="C23" s="530"/>
      <c r="D23" s="531"/>
      <c r="E23" s="531"/>
      <c r="F23" s="531"/>
      <c r="G23" s="531"/>
      <c r="H23" s="531"/>
      <c r="I23" s="531"/>
      <c r="J23" s="531"/>
      <c r="K23" s="531"/>
      <c r="L23" s="531"/>
      <c r="M23" s="531"/>
      <c r="N23" s="531"/>
      <c r="O23" s="531"/>
      <c r="P23" s="532"/>
      <c r="Q23" s="255"/>
      <c r="R23" s="268" t="s">
        <v>131</v>
      </c>
      <c r="S23" s="255"/>
      <c r="T23" s="255"/>
      <c r="U23" s="255"/>
      <c r="V23" s="255"/>
      <c r="W23" s="555" t="s">
        <v>21</v>
      </c>
      <c r="X23" s="518"/>
      <c r="Y23" s="518"/>
      <c r="Z23" s="518"/>
      <c r="AA23" s="508"/>
    </row>
    <row r="24" spans="3:27" ht="15" customHeight="1" x14ac:dyDescent="0.25">
      <c r="C24" s="265"/>
      <c r="D24" s="265"/>
      <c r="E24" s="265"/>
      <c r="F24" s="265"/>
      <c r="G24" s="265"/>
      <c r="H24" s="255"/>
      <c r="I24" s="255"/>
      <c r="J24" s="255"/>
      <c r="K24" s="255"/>
      <c r="L24" s="255"/>
      <c r="M24" s="255"/>
      <c r="N24" s="255"/>
      <c r="O24" s="255"/>
      <c r="P24" s="255"/>
      <c r="Q24" s="255"/>
      <c r="R24" s="268"/>
      <c r="S24" s="255"/>
      <c r="T24" s="255"/>
      <c r="U24" s="255"/>
      <c r="V24" s="255"/>
      <c r="W24" s="255"/>
      <c r="X24" s="255"/>
      <c r="Y24" s="255"/>
      <c r="Z24" s="255"/>
      <c r="AA24" s="255"/>
    </row>
    <row r="25" spans="3:27" ht="15" customHeight="1" x14ac:dyDescent="0.25">
      <c r="C25" s="268" t="s">
        <v>132</v>
      </c>
      <c r="D25" s="265"/>
      <c r="E25" s="265"/>
      <c r="F25" s="265"/>
      <c r="G25" s="265"/>
      <c r="H25" s="265"/>
      <c r="I25" s="255"/>
      <c r="J25" s="255"/>
      <c r="K25" s="255"/>
      <c r="L25" s="255"/>
      <c r="M25" s="255"/>
      <c r="N25" s="255"/>
      <c r="O25" s="255"/>
      <c r="P25" s="255"/>
      <c r="Q25" s="255"/>
      <c r="R25" s="255"/>
      <c r="S25" s="255"/>
      <c r="T25" s="255"/>
      <c r="U25" s="255"/>
      <c r="V25" s="255"/>
      <c r="W25" s="255"/>
      <c r="X25" s="255"/>
      <c r="Y25" s="255"/>
      <c r="Z25" s="255"/>
      <c r="AA25" s="255"/>
    </row>
    <row r="26" spans="3:27" ht="39.75" customHeight="1" x14ac:dyDescent="0.25">
      <c r="C26" s="985" t="s">
        <v>432</v>
      </c>
      <c r="D26" s="518"/>
      <c r="E26" s="518"/>
      <c r="F26" s="518"/>
      <c r="G26" s="518"/>
      <c r="H26" s="518"/>
      <c r="I26" s="518"/>
      <c r="J26" s="518"/>
      <c r="K26" s="518"/>
      <c r="L26" s="518"/>
      <c r="M26" s="518"/>
      <c r="N26" s="518"/>
      <c r="O26" s="518"/>
      <c r="P26" s="518"/>
      <c r="Q26" s="518"/>
      <c r="R26" s="518"/>
      <c r="S26" s="518"/>
      <c r="T26" s="518"/>
      <c r="U26" s="518"/>
      <c r="V26" s="518"/>
      <c r="W26" s="518"/>
      <c r="X26" s="518"/>
      <c r="Y26" s="518"/>
      <c r="Z26" s="518"/>
      <c r="AA26" s="508"/>
    </row>
    <row r="27" spans="3:27" ht="15" customHeight="1" x14ac:dyDescent="0.25">
      <c r="C27" s="265"/>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row>
    <row r="28" spans="3:27" ht="15" customHeight="1" x14ac:dyDescent="0.25">
      <c r="C28" s="259" t="s">
        <v>134</v>
      </c>
      <c r="D28" s="265"/>
      <c r="E28" s="265"/>
      <c r="F28" s="265"/>
      <c r="G28" s="265"/>
      <c r="H28" s="265"/>
      <c r="I28" s="265"/>
      <c r="J28" s="265"/>
      <c r="K28" s="265"/>
      <c r="L28" s="265"/>
      <c r="M28" s="259" t="s">
        <v>134</v>
      </c>
      <c r="N28" s="265"/>
      <c r="O28" s="265"/>
      <c r="P28" s="265"/>
      <c r="Q28" s="265"/>
      <c r="R28" s="265"/>
      <c r="S28" s="265"/>
      <c r="T28" s="265"/>
      <c r="U28" s="265"/>
      <c r="V28" s="265"/>
      <c r="W28" s="265"/>
      <c r="X28" s="265"/>
      <c r="Y28" s="265"/>
      <c r="Z28" s="265"/>
      <c r="AA28" s="265"/>
    </row>
    <row r="29" spans="3:27" ht="29.25" customHeight="1" x14ac:dyDescent="0.25">
      <c r="C29" s="555" t="s">
        <v>433</v>
      </c>
      <c r="D29" s="518"/>
      <c r="E29" s="518"/>
      <c r="F29" s="518"/>
      <c r="G29" s="518"/>
      <c r="H29" s="518"/>
      <c r="I29" s="518"/>
      <c r="J29" s="518"/>
      <c r="K29" s="508"/>
      <c r="L29" s="265"/>
      <c r="M29" s="555"/>
      <c r="N29" s="518"/>
      <c r="O29" s="518"/>
      <c r="P29" s="518"/>
      <c r="Q29" s="518"/>
      <c r="R29" s="518"/>
      <c r="S29" s="518"/>
      <c r="T29" s="518"/>
      <c r="U29" s="518"/>
      <c r="V29" s="518"/>
      <c r="W29" s="518"/>
      <c r="X29" s="518"/>
      <c r="Y29" s="518"/>
      <c r="Z29" s="518"/>
      <c r="AA29" s="508"/>
    </row>
    <row r="30" spans="3:27" ht="15" customHeight="1" x14ac:dyDescent="0.25">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row>
    <row r="31" spans="3:27" ht="15" customHeight="1" x14ac:dyDescent="0.25">
      <c r="C31" s="272" t="s">
        <v>137</v>
      </c>
      <c r="D31" s="272"/>
      <c r="E31" s="272"/>
      <c r="F31" s="272"/>
      <c r="G31" s="273"/>
      <c r="H31" s="274"/>
      <c r="I31" s="274"/>
      <c r="J31" s="274"/>
      <c r="K31" s="274"/>
      <c r="L31" s="274"/>
      <c r="M31" s="274"/>
      <c r="N31" s="274"/>
      <c r="O31" s="274"/>
      <c r="P31" s="274"/>
      <c r="Q31" s="274"/>
      <c r="R31" s="274"/>
      <c r="S31" s="274"/>
      <c r="T31" s="274"/>
      <c r="U31" s="274"/>
      <c r="V31" s="274"/>
      <c r="W31" s="274"/>
      <c r="X31" s="274"/>
      <c r="Y31" s="274"/>
      <c r="Z31" s="274"/>
      <c r="AA31" s="274"/>
    </row>
    <row r="32" spans="3:27" ht="90" customHeight="1" x14ac:dyDescent="0.25">
      <c r="C32" s="556" t="s">
        <v>434</v>
      </c>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08"/>
    </row>
    <row r="34" spans="3:27" ht="15.75" customHeight="1" x14ac:dyDescent="0.25">
      <c r="C34" s="539" t="s">
        <v>139</v>
      </c>
      <c r="D34" s="535"/>
      <c r="E34" s="268"/>
      <c r="F34" s="517" t="s">
        <v>22</v>
      </c>
      <c r="G34" s="508"/>
      <c r="H34" s="268"/>
      <c r="I34" s="255"/>
      <c r="J34" s="275" t="s">
        <v>140</v>
      </c>
      <c r="K34" s="517">
        <v>1.2</v>
      </c>
      <c r="L34" s="518"/>
      <c r="M34" s="518"/>
      <c r="N34" s="508"/>
      <c r="O34" s="268"/>
      <c r="P34" s="268"/>
      <c r="Q34" s="259" t="s">
        <v>141</v>
      </c>
      <c r="R34" s="255"/>
      <c r="S34" s="268"/>
      <c r="T34" s="268"/>
      <c r="U34" s="268"/>
      <c r="V34" s="268"/>
      <c r="W34" s="517" t="s">
        <v>20</v>
      </c>
      <c r="X34" s="518"/>
      <c r="Y34" s="518"/>
      <c r="Z34" s="518"/>
      <c r="AA34" s="508"/>
    </row>
    <row r="35" spans="3:27" ht="15.75" customHeight="1" x14ac:dyDescent="0.25">
      <c r="C35" s="255"/>
      <c r="D35" s="255"/>
      <c r="E35" s="255"/>
      <c r="F35" s="270"/>
      <c r="G35" s="270"/>
      <c r="H35" s="270"/>
      <c r="I35" s="270"/>
      <c r="J35" s="270"/>
      <c r="K35" s="270"/>
      <c r="L35" s="270"/>
      <c r="M35" s="255"/>
      <c r="N35" s="255"/>
      <c r="O35" s="255"/>
      <c r="P35" s="255"/>
      <c r="Q35" s="255"/>
      <c r="R35" s="255"/>
      <c r="S35" s="255"/>
      <c r="T35" s="255"/>
      <c r="U35" s="255"/>
      <c r="V35" s="255"/>
      <c r="W35" s="255"/>
      <c r="X35" s="255"/>
      <c r="Y35" s="255"/>
      <c r="Z35" s="255"/>
      <c r="AA35" s="255"/>
    </row>
    <row r="36" spans="3:27" ht="32.25" customHeight="1" x14ac:dyDescent="0.25">
      <c r="C36" s="255"/>
      <c r="D36" s="275" t="s">
        <v>142</v>
      </c>
      <c r="E36" s="268"/>
      <c r="F36" s="556" t="s">
        <v>435</v>
      </c>
      <c r="G36" s="518"/>
      <c r="H36" s="518"/>
      <c r="I36" s="518"/>
      <c r="J36" s="518"/>
      <c r="K36" s="518"/>
      <c r="L36" s="518"/>
      <c r="M36" s="508"/>
      <c r="N36" s="255"/>
      <c r="O36" s="275" t="s">
        <v>144</v>
      </c>
      <c r="P36" s="555">
        <v>0</v>
      </c>
      <c r="Q36" s="518"/>
      <c r="R36" s="518"/>
      <c r="S36" s="518"/>
      <c r="T36" s="518"/>
      <c r="U36" s="518"/>
      <c r="V36" s="518"/>
      <c r="W36" s="518"/>
      <c r="X36" s="518"/>
      <c r="Y36" s="518"/>
      <c r="Z36" s="518"/>
      <c r="AA36" s="508"/>
    </row>
    <row r="37" spans="3:27" ht="15.75" customHeight="1" x14ac:dyDescent="0.25">
      <c r="C37" s="268"/>
      <c r="D37" s="268"/>
      <c r="E37" s="268"/>
      <c r="F37" s="270"/>
      <c r="G37" s="270"/>
      <c r="H37" s="270"/>
      <c r="I37" s="270"/>
      <c r="J37" s="270"/>
      <c r="K37" s="270"/>
      <c r="L37" s="270"/>
      <c r="M37" s="268"/>
      <c r="N37" s="268"/>
      <c r="O37" s="268"/>
      <c r="P37" s="268"/>
      <c r="Q37" s="268"/>
      <c r="R37" s="268"/>
      <c r="S37" s="268"/>
      <c r="T37" s="268"/>
      <c r="U37" s="268"/>
      <c r="V37" s="268"/>
      <c r="W37" s="268"/>
      <c r="X37" s="268"/>
      <c r="Y37" s="268"/>
      <c r="Z37" s="268"/>
      <c r="AA37" s="268"/>
    </row>
    <row r="38" spans="3:27" ht="15.75" customHeight="1" x14ac:dyDescent="0.25">
      <c r="C38" s="255"/>
      <c r="D38" s="275" t="s">
        <v>145</v>
      </c>
      <c r="E38" s="255"/>
      <c r="F38" s="538" t="s">
        <v>146</v>
      </c>
      <c r="G38" s="508"/>
      <c r="H38" s="255"/>
      <c r="I38" s="255"/>
      <c r="J38" s="268" t="s">
        <v>147</v>
      </c>
      <c r="K38" s="255"/>
      <c r="L38" s="538" t="s">
        <v>148</v>
      </c>
      <c r="M38" s="518"/>
      <c r="N38" s="508"/>
      <c r="O38" s="268"/>
      <c r="P38" s="268"/>
      <c r="Q38" s="255"/>
      <c r="R38" s="268" t="s">
        <v>149</v>
      </c>
      <c r="S38" s="268"/>
      <c r="T38" s="268"/>
      <c r="U38" s="268"/>
      <c r="V38" s="268"/>
      <c r="W38" s="557"/>
      <c r="X38" s="518"/>
      <c r="Y38" s="518"/>
      <c r="Z38" s="518"/>
      <c r="AA38" s="508"/>
    </row>
    <row r="39" spans="3:27" ht="15.75" customHeight="1" x14ac:dyDescent="0.25">
      <c r="C39" s="255"/>
      <c r="D39" s="255"/>
      <c r="E39" s="255"/>
      <c r="F39" s="28"/>
      <c r="G39" s="255"/>
      <c r="H39" s="255"/>
      <c r="I39" s="259"/>
      <c r="J39" s="259"/>
      <c r="K39" s="259"/>
      <c r="L39" s="259"/>
      <c r="M39" s="259"/>
      <c r="N39" s="259"/>
      <c r="O39" s="259"/>
      <c r="P39" s="259"/>
      <c r="Q39" s="259"/>
      <c r="R39" s="259"/>
      <c r="S39" s="259"/>
      <c r="T39" s="259"/>
      <c r="U39" s="259"/>
      <c r="V39" s="259"/>
      <c r="W39" s="259"/>
      <c r="X39" s="259"/>
      <c r="Y39" s="259"/>
      <c r="Z39" s="259"/>
      <c r="AA39" s="259"/>
    </row>
    <row r="40" spans="3:27" ht="15.75" customHeight="1" x14ac:dyDescent="0.25">
      <c r="C40" s="276" t="s">
        <v>150</v>
      </c>
      <c r="D40" s="558">
        <v>2024</v>
      </c>
      <c r="E40" s="559"/>
      <c r="F40" s="560"/>
      <c r="G40" s="34"/>
      <c r="H40" s="259"/>
      <c r="I40" s="259"/>
      <c r="J40" s="259"/>
      <c r="K40" s="259"/>
      <c r="L40" s="259"/>
      <c r="M40" s="259"/>
      <c r="N40" s="259"/>
      <c r="O40" s="259"/>
      <c r="P40" s="259"/>
      <c r="Q40" s="550"/>
      <c r="R40" s="535"/>
      <c r="S40" s="535"/>
      <c r="T40" s="535"/>
      <c r="U40" s="535"/>
      <c r="V40" s="259"/>
      <c r="W40" s="259"/>
      <c r="X40" s="549"/>
      <c r="Y40" s="535"/>
      <c r="Z40" s="535"/>
      <c r="AA40" s="535"/>
    </row>
    <row r="41" spans="3:27" ht="5.25" customHeight="1" x14ac:dyDescent="0.25">
      <c r="C41" s="268"/>
      <c r="D41" s="37"/>
      <c r="E41" s="37"/>
      <c r="F41" s="37"/>
      <c r="G41" s="255"/>
      <c r="H41" s="259"/>
      <c r="I41" s="259"/>
      <c r="J41" s="259"/>
      <c r="K41" s="259"/>
      <c r="L41" s="259"/>
      <c r="M41" s="259"/>
      <c r="N41" s="259"/>
      <c r="O41" s="259"/>
      <c r="P41" s="259"/>
      <c r="Q41" s="265"/>
      <c r="R41" s="265"/>
      <c r="S41" s="265"/>
      <c r="T41" s="265"/>
      <c r="U41" s="265"/>
      <c r="V41" s="259"/>
      <c r="W41" s="259"/>
      <c r="X41" s="261"/>
      <c r="Y41" s="261"/>
      <c r="Z41" s="261"/>
      <c r="AA41" s="261"/>
    </row>
    <row r="42" spans="3:27" ht="15.75" customHeight="1" x14ac:dyDescent="0.25">
      <c r="C42" s="268" t="s">
        <v>140</v>
      </c>
      <c r="D42" s="555">
        <v>1</v>
      </c>
      <c r="E42" s="518"/>
      <c r="F42" s="508"/>
      <c r="G42" s="255"/>
      <c r="H42" s="259"/>
      <c r="I42" s="259"/>
      <c r="J42" s="259"/>
      <c r="K42" s="259"/>
      <c r="L42" s="259"/>
      <c r="M42" s="259"/>
      <c r="N42" s="259"/>
      <c r="O42" s="259"/>
      <c r="P42" s="259"/>
      <c r="Q42" s="550"/>
      <c r="R42" s="535"/>
      <c r="S42" s="535"/>
      <c r="T42" s="535"/>
      <c r="U42" s="535"/>
      <c r="V42" s="259"/>
      <c r="W42" s="259"/>
      <c r="X42" s="549"/>
      <c r="Y42" s="535"/>
      <c r="Z42" s="535"/>
      <c r="AA42" s="535"/>
    </row>
    <row r="43" spans="3:27" ht="15.75" customHeight="1" x14ac:dyDescent="0.25">
      <c r="C43" s="255"/>
      <c r="D43" s="255"/>
      <c r="E43" s="255"/>
      <c r="F43" s="255"/>
      <c r="G43" s="255"/>
      <c r="H43" s="255"/>
      <c r="I43" s="259"/>
      <c r="J43" s="259"/>
      <c r="K43" s="268"/>
      <c r="L43" s="268"/>
      <c r="M43" s="268"/>
      <c r="N43" s="268"/>
      <c r="O43" s="268"/>
      <c r="P43" s="268"/>
      <c r="Q43" s="268"/>
      <c r="R43" s="268"/>
      <c r="S43" s="268"/>
      <c r="T43" s="268"/>
      <c r="U43" s="268"/>
      <c r="V43" s="268"/>
      <c r="W43" s="268"/>
      <c r="X43" s="268"/>
      <c r="Y43" s="268"/>
      <c r="Z43" s="268"/>
      <c r="AA43" s="268"/>
    </row>
    <row r="44" spans="3:27" ht="15.75" customHeight="1" x14ac:dyDescent="0.25">
      <c r="C44" s="268"/>
      <c r="D44" s="517" t="s">
        <v>151</v>
      </c>
      <c r="E44" s="518"/>
      <c r="F44" s="518"/>
      <c r="G44" s="518"/>
      <c r="H44" s="518"/>
      <c r="I44" s="518"/>
      <c r="J44" s="518"/>
      <c r="K44" s="518"/>
      <c r="L44" s="518"/>
      <c r="M44" s="518"/>
      <c r="N44" s="518"/>
      <c r="O44" s="518"/>
      <c r="P44" s="518"/>
      <c r="Q44" s="518"/>
      <c r="R44" s="518"/>
      <c r="S44" s="518"/>
      <c r="T44" s="518"/>
      <c r="U44" s="518"/>
      <c r="V44" s="518"/>
      <c r="W44" s="518"/>
      <c r="X44" s="518"/>
      <c r="Y44" s="508"/>
      <c r="Z44" s="269"/>
      <c r="AA44" s="269"/>
    </row>
    <row r="45" spans="3:27" ht="15.75" customHeight="1" x14ac:dyDescent="0.25">
      <c r="C45" s="255"/>
      <c r="D45" s="523" t="s">
        <v>152</v>
      </c>
      <c r="E45" s="518"/>
      <c r="F45" s="518"/>
      <c r="G45" s="518"/>
      <c r="H45" s="508"/>
      <c r="I45" s="519" t="s">
        <v>153</v>
      </c>
      <c r="J45" s="518"/>
      <c r="K45" s="518"/>
      <c r="L45" s="518"/>
      <c r="M45" s="518"/>
      <c r="N45" s="518"/>
      <c r="O45" s="518"/>
      <c r="P45" s="508"/>
      <c r="Q45" s="520" t="s">
        <v>154</v>
      </c>
      <c r="R45" s="518"/>
      <c r="S45" s="518"/>
      <c r="T45" s="518"/>
      <c r="U45" s="518"/>
      <c r="V45" s="518"/>
      <c r="W45" s="518"/>
      <c r="X45" s="518"/>
      <c r="Y45" s="508"/>
      <c r="Z45" s="269"/>
      <c r="AA45" s="269"/>
    </row>
    <row r="46" spans="3:27" ht="15.75" customHeight="1" x14ac:dyDescent="0.25">
      <c r="C46" s="38"/>
      <c r="D46" s="524" t="s">
        <v>155</v>
      </c>
      <c r="E46" s="518"/>
      <c r="F46" s="518"/>
      <c r="G46" s="518"/>
      <c r="H46" s="508"/>
      <c r="I46" s="521" t="s">
        <v>156</v>
      </c>
      <c r="J46" s="518"/>
      <c r="K46" s="518"/>
      <c r="L46" s="518"/>
      <c r="M46" s="518"/>
      <c r="N46" s="518"/>
      <c r="O46" s="518"/>
      <c r="P46" s="508"/>
      <c r="Q46" s="522" t="s">
        <v>157</v>
      </c>
      <c r="R46" s="518"/>
      <c r="S46" s="518"/>
      <c r="T46" s="518"/>
      <c r="U46" s="518"/>
      <c r="V46" s="518"/>
      <c r="W46" s="518"/>
      <c r="X46" s="518"/>
      <c r="Y46" s="508"/>
      <c r="Z46" s="278"/>
      <c r="AA46" s="278"/>
    </row>
    <row r="47" spans="3:27" ht="15.75" customHeight="1" x14ac:dyDescent="0.25">
      <c r="C47" s="279"/>
      <c r="D47" s="279"/>
      <c r="E47" s="279"/>
      <c r="F47" s="279"/>
      <c r="G47" s="280"/>
      <c r="H47" s="280"/>
      <c r="I47" s="280"/>
      <c r="J47" s="280"/>
      <c r="K47" s="280"/>
      <c r="L47" s="280"/>
      <c r="M47" s="280"/>
      <c r="N47" s="280"/>
      <c r="O47" s="280"/>
      <c r="P47" s="280"/>
      <c r="Q47" s="280"/>
      <c r="R47" s="280"/>
      <c r="S47" s="280"/>
      <c r="T47" s="280"/>
      <c r="U47" s="280"/>
      <c r="V47" s="280"/>
      <c r="W47" s="280"/>
      <c r="X47" s="280"/>
      <c r="Y47" s="280"/>
      <c r="Z47" s="279"/>
      <c r="AA47" s="279"/>
    </row>
    <row r="48" spans="3:27" ht="15.75" customHeight="1" x14ac:dyDescent="0.25">
      <c r="C48" s="525" t="s">
        <v>158</v>
      </c>
      <c r="D48" s="518"/>
      <c r="E48" s="518"/>
      <c r="F48" s="508"/>
      <c r="G48" s="526" t="s">
        <v>159</v>
      </c>
      <c r="H48" s="527" t="s">
        <v>160</v>
      </c>
      <c r="I48" s="528"/>
      <c r="J48" s="528"/>
      <c r="K48" s="528"/>
      <c r="L48" s="528"/>
      <c r="M48" s="528"/>
      <c r="N48" s="528"/>
      <c r="O48" s="528"/>
      <c r="P48" s="528"/>
      <c r="Q48" s="528"/>
      <c r="R48" s="528"/>
      <c r="S48" s="528"/>
      <c r="T48" s="528"/>
      <c r="U48" s="528"/>
      <c r="V48" s="528"/>
      <c r="W48" s="528"/>
      <c r="X48" s="528"/>
      <c r="Y48" s="528"/>
      <c r="Z48" s="528"/>
      <c r="AA48" s="529"/>
    </row>
    <row r="49" spans="2:28" ht="15.75" customHeight="1" x14ac:dyDescent="0.25">
      <c r="B49" s="39"/>
      <c r="C49" s="40" t="s">
        <v>161</v>
      </c>
      <c r="D49" s="41">
        <v>1.2</v>
      </c>
      <c r="E49" s="525" t="s">
        <v>162</v>
      </c>
      <c r="F49" s="508"/>
      <c r="G49" s="495"/>
      <c r="H49" s="530"/>
      <c r="I49" s="531"/>
      <c r="J49" s="531"/>
      <c r="K49" s="531"/>
      <c r="L49" s="531"/>
      <c r="M49" s="531"/>
      <c r="N49" s="531"/>
      <c r="O49" s="531"/>
      <c r="P49" s="531"/>
      <c r="Q49" s="531"/>
      <c r="R49" s="531"/>
      <c r="S49" s="531"/>
      <c r="T49" s="531"/>
      <c r="U49" s="531"/>
      <c r="V49" s="531"/>
      <c r="W49" s="531"/>
      <c r="X49" s="531"/>
      <c r="Y49" s="531"/>
      <c r="Z49" s="531"/>
      <c r="AA49" s="532"/>
      <c r="AB49" s="277"/>
    </row>
    <row r="50" spans="2:28" ht="15.75" customHeight="1" x14ac:dyDescent="0.25">
      <c r="B50" s="39"/>
      <c r="C50" s="42">
        <v>2024</v>
      </c>
      <c r="D50" s="43">
        <v>45474</v>
      </c>
      <c r="E50" s="533">
        <v>45656</v>
      </c>
      <c r="F50" s="508"/>
      <c r="G50" s="44">
        <v>1.2</v>
      </c>
      <c r="H50" s="537" t="s">
        <v>436</v>
      </c>
      <c r="I50" s="518"/>
      <c r="J50" s="518"/>
      <c r="K50" s="518"/>
      <c r="L50" s="518"/>
      <c r="M50" s="518"/>
      <c r="N50" s="518"/>
      <c r="O50" s="518"/>
      <c r="P50" s="518"/>
      <c r="Q50" s="518"/>
      <c r="R50" s="518"/>
      <c r="S50" s="518"/>
      <c r="T50" s="518"/>
      <c r="U50" s="518"/>
      <c r="V50" s="518"/>
      <c r="W50" s="518"/>
      <c r="X50" s="518"/>
      <c r="Y50" s="518"/>
      <c r="Z50" s="518"/>
      <c r="AA50" s="508"/>
      <c r="AB50" s="277"/>
    </row>
    <row r="51" spans="2:28" ht="15.75" customHeight="1" x14ac:dyDescent="0.25">
      <c r="B51" s="39"/>
      <c r="C51" s="42">
        <v>2025</v>
      </c>
      <c r="D51" s="43">
        <v>45658</v>
      </c>
      <c r="E51" s="533">
        <v>46021</v>
      </c>
      <c r="F51" s="508"/>
      <c r="G51" s="44">
        <v>1.7</v>
      </c>
      <c r="H51" s="537" t="s">
        <v>436</v>
      </c>
      <c r="I51" s="518"/>
      <c r="J51" s="518"/>
      <c r="K51" s="518"/>
      <c r="L51" s="518"/>
      <c r="M51" s="518"/>
      <c r="N51" s="518"/>
      <c r="O51" s="518"/>
      <c r="P51" s="518"/>
      <c r="Q51" s="518"/>
      <c r="R51" s="518"/>
      <c r="S51" s="518"/>
      <c r="T51" s="518"/>
      <c r="U51" s="518"/>
      <c r="V51" s="518"/>
      <c r="W51" s="518"/>
      <c r="X51" s="518"/>
      <c r="Y51" s="518"/>
      <c r="Z51" s="518"/>
      <c r="AA51" s="508"/>
      <c r="AB51" s="277"/>
    </row>
    <row r="52" spans="2:28" ht="15.75" customHeight="1" x14ac:dyDescent="0.25">
      <c r="B52" s="39"/>
      <c r="C52" s="42">
        <v>2026</v>
      </c>
      <c r="D52" s="43">
        <v>46023</v>
      </c>
      <c r="E52" s="533">
        <v>46386</v>
      </c>
      <c r="F52" s="508"/>
      <c r="G52" s="44">
        <v>1.1000000000000001</v>
      </c>
      <c r="H52" s="537" t="s">
        <v>436</v>
      </c>
      <c r="I52" s="518"/>
      <c r="J52" s="518"/>
      <c r="K52" s="518"/>
      <c r="L52" s="518"/>
      <c r="M52" s="518"/>
      <c r="N52" s="518"/>
      <c r="O52" s="518"/>
      <c r="P52" s="518"/>
      <c r="Q52" s="518"/>
      <c r="R52" s="518"/>
      <c r="S52" s="518"/>
      <c r="T52" s="518"/>
      <c r="U52" s="518"/>
      <c r="V52" s="518"/>
      <c r="W52" s="518"/>
      <c r="X52" s="518"/>
      <c r="Y52" s="518"/>
      <c r="Z52" s="518"/>
      <c r="AA52" s="508"/>
      <c r="AB52" s="277"/>
    </row>
    <row r="53" spans="2:28" ht="15.75" customHeight="1" x14ac:dyDescent="0.25">
      <c r="B53" s="39"/>
      <c r="C53" s="42">
        <v>2027</v>
      </c>
      <c r="D53" s="43">
        <v>46388</v>
      </c>
      <c r="E53" s="533">
        <v>46751</v>
      </c>
      <c r="F53" s="508"/>
      <c r="G53" s="44">
        <v>1</v>
      </c>
      <c r="H53" s="537" t="s">
        <v>436</v>
      </c>
      <c r="I53" s="518"/>
      <c r="J53" s="518"/>
      <c r="K53" s="518"/>
      <c r="L53" s="518"/>
      <c r="M53" s="518"/>
      <c r="N53" s="518"/>
      <c r="O53" s="518"/>
      <c r="P53" s="518"/>
      <c r="Q53" s="518"/>
      <c r="R53" s="518"/>
      <c r="S53" s="518"/>
      <c r="T53" s="518"/>
      <c r="U53" s="518"/>
      <c r="V53" s="518"/>
      <c r="W53" s="518"/>
      <c r="X53" s="518"/>
      <c r="Y53" s="518"/>
      <c r="Z53" s="518"/>
      <c r="AA53" s="508"/>
      <c r="AB53" s="277"/>
    </row>
    <row r="54" spans="2:28" ht="15.75" customHeight="1" x14ac:dyDescent="0.25">
      <c r="B54" s="39"/>
      <c r="C54" s="42"/>
      <c r="D54" s="42"/>
      <c r="E54" s="525"/>
      <c r="F54" s="508"/>
      <c r="G54" s="41"/>
      <c r="H54" s="525"/>
      <c r="I54" s="518"/>
      <c r="J54" s="518"/>
      <c r="K54" s="518"/>
      <c r="L54" s="518"/>
      <c r="M54" s="518"/>
      <c r="N54" s="518"/>
      <c r="O54" s="518"/>
      <c r="P54" s="518"/>
      <c r="Q54" s="518"/>
      <c r="R54" s="518"/>
      <c r="S54" s="518"/>
      <c r="T54" s="518"/>
      <c r="U54" s="518"/>
      <c r="V54" s="518"/>
      <c r="W54" s="518"/>
      <c r="X54" s="518"/>
      <c r="Y54" s="518"/>
      <c r="Z54" s="518"/>
      <c r="AA54" s="508"/>
      <c r="AB54" s="277"/>
    </row>
    <row r="55" spans="2:28" ht="15.75" customHeight="1" x14ac:dyDescent="0.25">
      <c r="B55" s="30"/>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63"/>
    </row>
    <row r="56" spans="2:28" ht="15.75" customHeight="1" x14ac:dyDescent="0.25">
      <c r="B56" s="30"/>
      <c r="C56" s="539" t="s">
        <v>163</v>
      </c>
      <c r="D56" s="535"/>
      <c r="E56" s="268"/>
      <c r="F56" s="259" t="s">
        <v>164</v>
      </c>
      <c r="G56" s="45"/>
      <c r="H56" s="270"/>
      <c r="I56" s="259" t="s">
        <v>165</v>
      </c>
      <c r="J56" s="255"/>
      <c r="K56" s="538"/>
      <c r="L56" s="508"/>
      <c r="M56" s="268"/>
      <c r="N56" s="255"/>
      <c r="O56" s="255"/>
      <c r="P56" s="255"/>
      <c r="Q56" s="255"/>
      <c r="R56" s="255"/>
      <c r="S56" s="255"/>
      <c r="T56" s="255"/>
      <c r="U56" s="255"/>
      <c r="V56" s="255"/>
      <c r="W56" s="255"/>
      <c r="X56" s="255"/>
      <c r="Y56" s="255"/>
      <c r="Z56" s="255"/>
      <c r="AA56" s="255"/>
      <c r="AB56" s="263"/>
    </row>
    <row r="57" spans="2:28" ht="15.75" customHeight="1" x14ac:dyDescent="0.25">
      <c r="B57" s="281"/>
      <c r="C57" s="274"/>
      <c r="D57" s="274"/>
      <c r="E57" s="274"/>
      <c r="F57" s="274"/>
      <c r="G57" s="274"/>
      <c r="H57" s="274"/>
      <c r="I57" s="274"/>
      <c r="J57" s="274"/>
      <c r="K57" s="274"/>
      <c r="L57" s="274"/>
      <c r="M57" s="274"/>
      <c r="N57" s="274"/>
      <c r="O57" s="274"/>
      <c r="P57" s="274"/>
      <c r="Q57" s="274"/>
      <c r="R57" s="274"/>
      <c r="S57" s="274"/>
      <c r="T57" s="274"/>
      <c r="U57" s="274"/>
      <c r="V57" s="274"/>
      <c r="W57" s="274"/>
      <c r="X57" s="274"/>
      <c r="Y57" s="274"/>
      <c r="Z57" s="274"/>
      <c r="AA57" s="274"/>
      <c r="AB57" s="282"/>
    </row>
    <row r="58" spans="2:28" ht="15.75" customHeight="1" x14ac:dyDescent="0.25">
      <c r="B58" s="536" t="s">
        <v>166</v>
      </c>
      <c r="C58" s="518"/>
      <c r="D58" s="518"/>
      <c r="E58" s="518"/>
      <c r="F58" s="518"/>
      <c r="G58" s="518"/>
      <c r="H58" s="518"/>
      <c r="I58" s="518"/>
      <c r="J58" s="518"/>
      <c r="K58" s="518"/>
      <c r="L58" s="518"/>
      <c r="M58" s="518"/>
      <c r="N58" s="518"/>
      <c r="O58" s="518"/>
      <c r="P58" s="518"/>
      <c r="Q58" s="518"/>
      <c r="R58" s="518"/>
      <c r="S58" s="518"/>
      <c r="T58" s="518"/>
      <c r="U58" s="518"/>
      <c r="V58" s="518"/>
      <c r="W58" s="518"/>
      <c r="X58" s="518"/>
      <c r="Y58" s="518"/>
      <c r="Z58" s="518"/>
      <c r="AA58" s="518"/>
      <c r="AB58" s="508"/>
    </row>
    <row r="59" spans="2:28" ht="15.75" customHeight="1" x14ac:dyDescent="0.25">
      <c r="B59" s="46"/>
      <c r="C59" s="283"/>
      <c r="D59" s="283"/>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47"/>
    </row>
    <row r="60" spans="2:28" ht="29.25" customHeight="1" x14ac:dyDescent="0.25">
      <c r="B60" s="525" t="s">
        <v>161</v>
      </c>
      <c r="C60" s="508"/>
      <c r="D60" s="41"/>
      <c r="E60" s="525" t="s">
        <v>167</v>
      </c>
      <c r="F60" s="508"/>
      <c r="G60" s="41"/>
      <c r="H60" s="517" t="s">
        <v>168</v>
      </c>
      <c r="I60" s="508"/>
      <c r="J60" s="525"/>
      <c r="K60" s="508"/>
      <c r="L60" s="534"/>
      <c r="M60" s="535"/>
      <c r="N60" s="41" t="s">
        <v>169</v>
      </c>
      <c r="O60" s="525"/>
      <c r="P60" s="518"/>
      <c r="Q60" s="508"/>
      <c r="R60" s="525" t="s">
        <v>170</v>
      </c>
      <c r="S60" s="518"/>
      <c r="T60" s="508"/>
      <c r="U60" s="525"/>
      <c r="V60" s="518"/>
      <c r="W60" s="508"/>
      <c r="X60" s="525" t="s">
        <v>171</v>
      </c>
      <c r="Y60" s="508"/>
      <c r="Z60" s="525"/>
      <c r="AA60" s="518"/>
      <c r="AB60" s="508"/>
    </row>
    <row r="61" spans="2:28" ht="15.75" customHeight="1" x14ac:dyDescent="0.25">
      <c r="B61" s="46"/>
      <c r="C61" s="283"/>
      <c r="D61" s="283"/>
      <c r="E61" s="283"/>
      <c r="F61" s="278"/>
      <c r="G61" s="284"/>
      <c r="H61" s="285"/>
      <c r="I61" s="285"/>
      <c r="J61" s="278"/>
      <c r="K61" s="278"/>
      <c r="L61" s="278"/>
      <c r="M61" s="278"/>
      <c r="N61" s="285"/>
      <c r="O61" s="278"/>
      <c r="P61" s="278"/>
      <c r="Q61" s="278"/>
      <c r="R61" s="278"/>
      <c r="S61" s="285"/>
      <c r="T61" s="265"/>
      <c r="U61" s="265"/>
      <c r="V61" s="255"/>
      <c r="W61" s="285"/>
      <c r="X61" s="275"/>
      <c r="Y61" s="275"/>
      <c r="Z61" s="48"/>
      <c r="AA61" s="27"/>
      <c r="AB61" s="49"/>
    </row>
    <row r="62" spans="2:28" ht="15.75" customHeight="1" x14ac:dyDescent="0.25">
      <c r="B62" s="536" t="s">
        <v>172</v>
      </c>
      <c r="C62" s="508"/>
      <c r="D62" s="540"/>
      <c r="E62" s="531"/>
      <c r="F62" s="531"/>
      <c r="G62" s="531"/>
      <c r="H62" s="531"/>
      <c r="I62" s="531"/>
      <c r="J62" s="531"/>
      <c r="K62" s="531"/>
      <c r="L62" s="531"/>
      <c r="M62" s="531"/>
      <c r="N62" s="531"/>
      <c r="O62" s="531"/>
      <c r="P62" s="531"/>
      <c r="Q62" s="531"/>
      <c r="R62" s="531"/>
      <c r="S62" s="531"/>
      <c r="T62" s="531"/>
      <c r="U62" s="531"/>
      <c r="V62" s="531"/>
      <c r="W62" s="531"/>
      <c r="X62" s="531"/>
      <c r="Y62" s="531"/>
      <c r="Z62" s="531"/>
      <c r="AA62" s="531"/>
      <c r="AB62" s="532"/>
    </row>
    <row r="63" spans="2:28" ht="15.75" customHeight="1" x14ac:dyDescent="0.25">
      <c r="B63" s="46"/>
      <c r="C63" s="283"/>
      <c r="D63" s="283"/>
      <c r="E63" s="283"/>
      <c r="F63" s="278"/>
      <c r="G63" s="284"/>
      <c r="H63" s="285"/>
      <c r="I63" s="285"/>
      <c r="J63" s="278"/>
      <c r="K63" s="278"/>
      <c r="L63" s="278"/>
      <c r="M63" s="278"/>
      <c r="N63" s="285"/>
      <c r="O63" s="278"/>
      <c r="P63" s="278"/>
      <c r="Q63" s="278"/>
      <c r="R63" s="278"/>
      <c r="S63" s="285"/>
      <c r="T63" s="265"/>
      <c r="U63" s="265"/>
      <c r="V63" s="255"/>
      <c r="W63" s="285"/>
      <c r="X63" s="275"/>
      <c r="Y63" s="275"/>
      <c r="Z63" s="48"/>
      <c r="AA63" s="27"/>
      <c r="AB63" s="49"/>
    </row>
    <row r="64" spans="2:28" ht="15.75" customHeight="1" x14ac:dyDescent="0.25">
      <c r="B64" s="536" t="s">
        <v>173</v>
      </c>
      <c r="C64" s="508"/>
      <c r="D64" s="541"/>
      <c r="E64" s="531"/>
      <c r="F64" s="531"/>
      <c r="G64" s="531"/>
      <c r="H64" s="531"/>
      <c r="I64" s="531"/>
      <c r="J64" s="531"/>
      <c r="K64" s="531"/>
      <c r="L64" s="531"/>
      <c r="M64" s="531"/>
      <c r="N64" s="531"/>
      <c r="O64" s="531"/>
      <c r="P64" s="531"/>
      <c r="Q64" s="531"/>
      <c r="R64" s="531"/>
      <c r="S64" s="531"/>
      <c r="T64" s="531"/>
      <c r="U64" s="531"/>
      <c r="V64" s="531"/>
      <c r="W64" s="531"/>
      <c r="X64" s="531"/>
      <c r="Y64" s="531"/>
      <c r="Z64" s="531"/>
      <c r="AA64" s="531"/>
      <c r="AB64" s="532"/>
    </row>
    <row r="66" spans="2:28" ht="15.75" customHeight="1" x14ac:dyDescent="0.25">
      <c r="B66" s="536" t="s">
        <v>174</v>
      </c>
      <c r="C66" s="508"/>
      <c r="D66" s="541"/>
      <c r="E66" s="531"/>
      <c r="F66" s="531"/>
      <c r="G66" s="531"/>
      <c r="H66" s="531"/>
      <c r="I66" s="531"/>
      <c r="J66" s="531"/>
      <c r="K66" s="531"/>
      <c r="L66" s="531"/>
      <c r="M66" s="531"/>
      <c r="N66" s="531"/>
      <c r="O66" s="531"/>
      <c r="P66" s="531"/>
      <c r="Q66" s="531"/>
      <c r="R66" s="531"/>
      <c r="S66" s="531"/>
      <c r="T66" s="531"/>
      <c r="U66" s="531"/>
      <c r="V66" s="531"/>
      <c r="W66" s="531"/>
      <c r="X66" s="531"/>
      <c r="Y66" s="531"/>
      <c r="Z66" s="531"/>
      <c r="AA66" s="531"/>
      <c r="AB66" s="532"/>
    </row>
    <row r="67" spans="2:28" ht="15.75" customHeight="1" x14ac:dyDescent="0.25">
      <c r="B67" s="46"/>
      <c r="C67" s="283"/>
      <c r="D67" s="283"/>
      <c r="E67" s="283"/>
      <c r="F67" s="278"/>
      <c r="G67" s="284"/>
      <c r="H67" s="285"/>
      <c r="I67" s="285"/>
      <c r="J67" s="278"/>
      <c r="K67" s="278"/>
      <c r="L67" s="278"/>
      <c r="M67" s="278"/>
      <c r="N67" s="285"/>
      <c r="O67" s="278"/>
      <c r="P67" s="278"/>
      <c r="Q67" s="278"/>
      <c r="R67" s="278"/>
      <c r="S67" s="285"/>
      <c r="T67" s="265"/>
      <c r="U67" s="265"/>
      <c r="V67" s="255"/>
      <c r="W67" s="285"/>
      <c r="X67" s="275"/>
      <c r="Y67" s="275"/>
      <c r="Z67" s="48"/>
      <c r="AA67" s="27"/>
      <c r="AB67" s="49"/>
    </row>
    <row r="68" spans="2:28" ht="15.75" customHeight="1" x14ac:dyDescent="0.25">
      <c r="B68" s="536" t="s">
        <v>175</v>
      </c>
      <c r="C68" s="508"/>
      <c r="D68" s="541"/>
      <c r="E68" s="531"/>
      <c r="F68" s="531"/>
      <c r="G68" s="531"/>
      <c r="H68" s="531"/>
      <c r="I68" s="531"/>
      <c r="J68" s="531"/>
      <c r="K68" s="531"/>
      <c r="L68" s="531"/>
      <c r="M68" s="531"/>
      <c r="N68" s="531"/>
      <c r="O68" s="531"/>
      <c r="P68" s="531"/>
      <c r="Q68" s="531"/>
      <c r="R68" s="531"/>
      <c r="S68" s="531"/>
      <c r="T68" s="531"/>
      <c r="U68" s="531"/>
      <c r="V68" s="531"/>
      <c r="W68" s="531"/>
      <c r="X68" s="531"/>
      <c r="Y68" s="531"/>
      <c r="Z68" s="531"/>
      <c r="AA68" s="531"/>
      <c r="AB68" s="532"/>
    </row>
    <row r="69" spans="2:28" ht="15.75" customHeight="1" x14ac:dyDescent="0.25">
      <c r="B69" s="46"/>
      <c r="C69" s="283"/>
      <c r="D69" s="283"/>
      <c r="E69" s="283"/>
      <c r="F69" s="278"/>
      <c r="G69" s="284"/>
      <c r="H69" s="285"/>
      <c r="I69" s="285"/>
      <c r="J69" s="278"/>
      <c r="K69" s="278"/>
      <c r="L69" s="278"/>
      <c r="M69" s="278"/>
      <c r="N69" s="285"/>
      <c r="O69" s="278"/>
      <c r="P69" s="278"/>
      <c r="Q69" s="278"/>
      <c r="R69" s="278"/>
      <c r="S69" s="285"/>
      <c r="T69" s="265"/>
      <c r="U69" s="265"/>
      <c r="V69" s="255"/>
      <c r="W69" s="285"/>
      <c r="X69" s="275"/>
      <c r="Y69" s="275"/>
      <c r="Z69" s="48"/>
      <c r="AA69" s="27"/>
      <c r="AB69" s="49"/>
    </row>
    <row r="70" spans="2:28" ht="15.75" customHeight="1" x14ac:dyDescent="0.25">
      <c r="B70" s="536" t="s">
        <v>176</v>
      </c>
      <c r="C70" s="508"/>
      <c r="D70" s="541"/>
      <c r="E70" s="531"/>
      <c r="F70" s="531"/>
      <c r="G70" s="531"/>
      <c r="H70" s="531"/>
      <c r="I70" s="531"/>
      <c r="J70" s="531"/>
      <c r="K70" s="531"/>
      <c r="L70" s="531"/>
      <c r="M70" s="531"/>
      <c r="N70" s="531"/>
      <c r="O70" s="531"/>
      <c r="P70" s="531"/>
      <c r="Q70" s="531"/>
      <c r="R70" s="531"/>
      <c r="S70" s="531"/>
      <c r="T70" s="531"/>
      <c r="U70" s="531"/>
      <c r="V70" s="531"/>
      <c r="W70" s="531"/>
      <c r="X70" s="531"/>
      <c r="Y70" s="531"/>
      <c r="Z70" s="531"/>
      <c r="AA70" s="531"/>
      <c r="AB70" s="532"/>
    </row>
    <row r="71" spans="2:28" ht="15.75" customHeight="1" x14ac:dyDescent="0.25">
      <c r="B71" s="46"/>
      <c r="C71" s="283"/>
      <c r="D71" s="283"/>
      <c r="E71" s="283"/>
      <c r="F71" s="278"/>
      <c r="G71" s="284"/>
      <c r="H71" s="285"/>
      <c r="I71" s="285"/>
      <c r="J71" s="278"/>
      <c r="K71" s="278"/>
      <c r="L71" s="278"/>
      <c r="M71" s="278"/>
      <c r="N71" s="285"/>
      <c r="O71" s="278"/>
      <c r="P71" s="278"/>
      <c r="Q71" s="278"/>
      <c r="R71" s="278"/>
      <c r="S71" s="285"/>
      <c r="T71" s="265"/>
      <c r="U71" s="265"/>
      <c r="V71" s="255"/>
      <c r="W71" s="285"/>
      <c r="X71" s="275"/>
      <c r="Y71" s="275"/>
      <c r="Z71" s="48"/>
      <c r="AA71" s="27"/>
      <c r="AB71" s="49"/>
    </row>
    <row r="72" spans="2:28" ht="15.75" customHeight="1" x14ac:dyDescent="0.25">
      <c r="B72" s="536" t="s">
        <v>177</v>
      </c>
      <c r="C72" s="518"/>
      <c r="D72" s="518"/>
      <c r="E72" s="518"/>
      <c r="F72" s="518"/>
      <c r="G72" s="518"/>
      <c r="H72" s="518"/>
      <c r="I72" s="518"/>
      <c r="J72" s="518"/>
      <c r="K72" s="518"/>
      <c r="L72" s="518"/>
      <c r="M72" s="518"/>
      <c r="N72" s="518"/>
      <c r="O72" s="518"/>
      <c r="P72" s="518"/>
      <c r="Q72" s="518"/>
      <c r="R72" s="518"/>
      <c r="S72" s="518"/>
      <c r="T72" s="518"/>
      <c r="U72" s="518"/>
      <c r="V72" s="518"/>
      <c r="W72" s="518"/>
      <c r="X72" s="518"/>
      <c r="Y72" s="518"/>
      <c r="Z72" s="518"/>
      <c r="AA72" s="518"/>
      <c r="AB72" s="508"/>
    </row>
    <row r="73" spans="2:28" ht="15.75" customHeight="1" x14ac:dyDescent="0.25">
      <c r="B73" s="517" t="s">
        <v>122</v>
      </c>
      <c r="C73" s="508"/>
      <c r="D73" s="50" t="s">
        <v>178</v>
      </c>
      <c r="E73" s="517" t="s">
        <v>179</v>
      </c>
      <c r="F73" s="508"/>
      <c r="G73" s="517" t="s">
        <v>177</v>
      </c>
      <c r="H73" s="518"/>
      <c r="I73" s="518"/>
      <c r="J73" s="518"/>
      <c r="K73" s="518"/>
      <c r="L73" s="518"/>
      <c r="M73" s="518"/>
      <c r="N73" s="518"/>
      <c r="O73" s="508"/>
      <c r="P73" s="517" t="s">
        <v>180</v>
      </c>
      <c r="Q73" s="518"/>
      <c r="R73" s="518"/>
      <c r="S73" s="518"/>
      <c r="T73" s="518"/>
      <c r="U73" s="518"/>
      <c r="V73" s="518"/>
      <c r="W73" s="518"/>
      <c r="X73" s="518"/>
      <c r="Y73" s="518"/>
      <c r="Z73" s="518"/>
      <c r="AA73" s="518"/>
      <c r="AB73" s="508"/>
    </row>
    <row r="74" spans="2:28" ht="15.75" customHeight="1" x14ac:dyDescent="0.25">
      <c r="B74" s="517"/>
      <c r="C74" s="508"/>
      <c r="D74" s="36"/>
      <c r="E74" s="517"/>
      <c r="F74" s="508"/>
      <c r="G74" s="542"/>
      <c r="H74" s="518"/>
      <c r="I74" s="518"/>
      <c r="J74" s="518"/>
      <c r="K74" s="518"/>
      <c r="L74" s="518"/>
      <c r="M74" s="518"/>
      <c r="N74" s="518"/>
      <c r="O74" s="508"/>
      <c r="P74" s="542"/>
      <c r="Q74" s="518"/>
      <c r="R74" s="518"/>
      <c r="S74" s="518"/>
      <c r="T74" s="518"/>
      <c r="U74" s="518"/>
      <c r="V74" s="518"/>
      <c r="W74" s="518"/>
      <c r="X74" s="518"/>
      <c r="Y74" s="518"/>
      <c r="Z74" s="518"/>
      <c r="AA74" s="518"/>
      <c r="AB74" s="508"/>
    </row>
    <row r="75" spans="2:28" ht="15.75" customHeight="1" x14ac:dyDescent="0.25">
      <c r="B75" s="517"/>
      <c r="C75" s="508"/>
      <c r="D75" s="36"/>
      <c r="E75" s="517"/>
      <c r="F75" s="508"/>
      <c r="G75" s="542"/>
      <c r="H75" s="518"/>
      <c r="I75" s="518"/>
      <c r="J75" s="518"/>
      <c r="K75" s="518"/>
      <c r="L75" s="518"/>
      <c r="M75" s="518"/>
      <c r="N75" s="518"/>
      <c r="O75" s="508"/>
      <c r="P75" s="542"/>
      <c r="Q75" s="518"/>
      <c r="R75" s="518"/>
      <c r="S75" s="518"/>
      <c r="T75" s="518"/>
      <c r="U75" s="518"/>
      <c r="V75" s="518"/>
      <c r="W75" s="518"/>
      <c r="X75" s="518"/>
      <c r="Y75" s="518"/>
      <c r="Z75" s="518"/>
      <c r="AA75" s="518"/>
      <c r="AB75" s="508"/>
    </row>
    <row r="76" spans="2:28" ht="26.25" customHeight="1" x14ac:dyDescent="0.25">
      <c r="B76" s="543" t="s">
        <v>181</v>
      </c>
      <c r="C76" s="518"/>
      <c r="D76" s="518"/>
      <c r="E76" s="518"/>
      <c r="F76" s="518"/>
      <c r="G76" s="518"/>
      <c r="H76" s="518"/>
      <c r="I76" s="518"/>
      <c r="J76" s="518"/>
      <c r="K76" s="518"/>
      <c r="L76" s="518"/>
      <c r="M76" s="518"/>
      <c r="N76" s="518"/>
      <c r="O76" s="518"/>
      <c r="P76" s="518"/>
      <c r="Q76" s="518"/>
      <c r="R76" s="518"/>
      <c r="S76" s="518"/>
      <c r="T76" s="518"/>
      <c r="U76" s="518"/>
      <c r="V76" s="518"/>
      <c r="W76" s="518"/>
      <c r="X76" s="518"/>
      <c r="Y76" s="518"/>
      <c r="Z76" s="518"/>
      <c r="AA76" s="518"/>
      <c r="AB76" s="508"/>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x14ac:dyDescent="0.25">
      <c r="B2" s="544"/>
      <c r="C2" s="528"/>
      <c r="D2" s="529"/>
      <c r="E2" s="24"/>
      <c r="F2" s="547" t="s">
        <v>120</v>
      </c>
      <c r="G2" s="528"/>
      <c r="H2" s="528"/>
      <c r="I2" s="528"/>
      <c r="J2" s="528"/>
      <c r="K2" s="528"/>
      <c r="L2" s="528"/>
      <c r="M2" s="528"/>
      <c r="N2" s="528"/>
      <c r="O2" s="528"/>
      <c r="P2" s="528"/>
      <c r="Q2" s="528"/>
      <c r="R2" s="528"/>
      <c r="S2" s="528"/>
      <c r="T2" s="528"/>
      <c r="U2" s="528"/>
      <c r="V2" s="528"/>
      <c r="W2" s="528"/>
      <c r="X2" s="528"/>
      <c r="Y2" s="528"/>
      <c r="Z2" s="528"/>
      <c r="AA2" s="528"/>
      <c r="AB2" s="529"/>
      <c r="AC2" s="255"/>
      <c r="AD2" s="255"/>
      <c r="AE2" s="255"/>
      <c r="AF2" s="255"/>
      <c r="AG2" s="255"/>
    </row>
    <row r="3" spans="2:33" ht="12.75" customHeight="1" x14ac:dyDescent="0.25">
      <c r="B3" s="545"/>
      <c r="C3" s="492"/>
      <c r="D3" s="546"/>
      <c r="E3" s="25"/>
      <c r="F3" s="535"/>
      <c r="G3" s="492"/>
      <c r="H3" s="492"/>
      <c r="I3" s="492"/>
      <c r="J3" s="492"/>
      <c r="K3" s="492"/>
      <c r="L3" s="492"/>
      <c r="M3" s="492"/>
      <c r="N3" s="492"/>
      <c r="O3" s="492"/>
      <c r="P3" s="492"/>
      <c r="Q3" s="492"/>
      <c r="R3" s="492"/>
      <c r="S3" s="492"/>
      <c r="T3" s="492"/>
      <c r="U3" s="492"/>
      <c r="V3" s="492"/>
      <c r="W3" s="492"/>
      <c r="X3" s="492"/>
      <c r="Y3" s="492"/>
      <c r="Z3" s="492"/>
      <c r="AA3" s="492"/>
      <c r="AB3" s="546"/>
      <c r="AC3" s="255"/>
      <c r="AD3" s="255"/>
      <c r="AE3" s="255"/>
      <c r="AF3" s="255"/>
      <c r="AG3" s="255"/>
    </row>
    <row r="4" spans="2:33" ht="12.75" customHeight="1" x14ac:dyDescent="0.25">
      <c r="B4" s="545"/>
      <c r="C4" s="492"/>
      <c r="D4" s="546"/>
      <c r="E4" s="25"/>
      <c r="F4" s="535"/>
      <c r="G4" s="492"/>
      <c r="H4" s="492"/>
      <c r="I4" s="492"/>
      <c r="J4" s="492"/>
      <c r="K4" s="492"/>
      <c r="L4" s="492"/>
      <c r="M4" s="492"/>
      <c r="N4" s="492"/>
      <c r="O4" s="492"/>
      <c r="P4" s="492"/>
      <c r="Q4" s="492"/>
      <c r="R4" s="492"/>
      <c r="S4" s="492"/>
      <c r="T4" s="492"/>
      <c r="U4" s="492"/>
      <c r="V4" s="492"/>
      <c r="W4" s="492"/>
      <c r="X4" s="492"/>
      <c r="Y4" s="492"/>
      <c r="Z4" s="492"/>
      <c r="AA4" s="492"/>
      <c r="AB4" s="546"/>
      <c r="AC4" s="255"/>
      <c r="AD4" s="255"/>
      <c r="AE4" s="255"/>
      <c r="AF4" s="255"/>
      <c r="AG4" s="255"/>
    </row>
    <row r="5" spans="2:33" ht="12.75" customHeight="1" x14ac:dyDescent="0.25">
      <c r="B5" s="545"/>
      <c r="C5" s="492"/>
      <c r="D5" s="546"/>
      <c r="E5" s="25"/>
      <c r="F5" s="535"/>
      <c r="G5" s="492"/>
      <c r="H5" s="492"/>
      <c r="I5" s="492"/>
      <c r="J5" s="492"/>
      <c r="K5" s="492"/>
      <c r="L5" s="492"/>
      <c r="M5" s="492"/>
      <c r="N5" s="492"/>
      <c r="O5" s="492"/>
      <c r="P5" s="492"/>
      <c r="Q5" s="492"/>
      <c r="R5" s="492"/>
      <c r="S5" s="492"/>
      <c r="T5" s="492"/>
      <c r="U5" s="492"/>
      <c r="V5" s="492"/>
      <c r="W5" s="492"/>
      <c r="X5" s="492"/>
      <c r="Y5" s="492"/>
      <c r="Z5" s="492"/>
      <c r="AA5" s="492"/>
      <c r="AB5" s="546"/>
      <c r="AC5" s="255"/>
      <c r="AD5" s="255"/>
      <c r="AE5" s="255"/>
      <c r="AF5" s="255"/>
      <c r="AG5" s="255"/>
    </row>
    <row r="6" spans="2:33" ht="37.5" customHeight="1" x14ac:dyDescent="0.25">
      <c r="B6" s="530"/>
      <c r="C6" s="531"/>
      <c r="D6" s="532"/>
      <c r="E6" s="256"/>
      <c r="F6" s="531"/>
      <c r="G6" s="531"/>
      <c r="H6" s="531"/>
      <c r="I6" s="531"/>
      <c r="J6" s="531"/>
      <c r="K6" s="531"/>
      <c r="L6" s="531"/>
      <c r="M6" s="531"/>
      <c r="N6" s="531"/>
      <c r="O6" s="531"/>
      <c r="P6" s="531"/>
      <c r="Q6" s="531"/>
      <c r="R6" s="531"/>
      <c r="S6" s="531"/>
      <c r="T6" s="531"/>
      <c r="U6" s="531"/>
      <c r="V6" s="531"/>
      <c r="W6" s="531"/>
      <c r="X6" s="531"/>
      <c r="Y6" s="531"/>
      <c r="Z6" s="531"/>
      <c r="AA6" s="531"/>
      <c r="AB6" s="532"/>
      <c r="AC6" s="255"/>
      <c r="AD6" s="255"/>
      <c r="AE6" s="255"/>
      <c r="AF6" s="255"/>
      <c r="AG6" s="255"/>
    </row>
    <row r="7" spans="2:33" ht="15" customHeight="1" x14ac:dyDescent="0.25">
      <c r="B7" s="26"/>
      <c r="C7" s="548"/>
      <c r="D7" s="528"/>
      <c r="E7" s="27"/>
      <c r="F7" s="28"/>
      <c r="G7" s="28"/>
      <c r="H7" s="28"/>
      <c r="I7" s="28"/>
      <c r="J7" s="28"/>
      <c r="K7" s="28"/>
      <c r="L7" s="28"/>
      <c r="M7" s="28"/>
      <c r="N7" s="28"/>
      <c r="O7" s="28"/>
      <c r="P7" s="28"/>
      <c r="Q7" s="28"/>
      <c r="R7" s="28"/>
      <c r="S7" s="28"/>
      <c r="T7" s="28"/>
      <c r="U7" s="28"/>
      <c r="V7" s="28"/>
      <c r="W7" s="28"/>
      <c r="X7" s="28"/>
      <c r="Y7" s="28"/>
      <c r="Z7" s="28"/>
      <c r="AA7" s="28"/>
      <c r="AB7" s="29"/>
      <c r="AC7" s="255"/>
      <c r="AD7" s="255"/>
      <c r="AE7" s="255"/>
      <c r="AF7" s="255"/>
      <c r="AG7" s="255"/>
    </row>
    <row r="8" spans="2:33" ht="15" customHeight="1" x14ac:dyDescent="0.25">
      <c r="B8" s="30"/>
      <c r="C8" s="257" t="s">
        <v>121</v>
      </c>
      <c r="D8" s="31"/>
      <c r="E8" s="32"/>
      <c r="F8" s="258" t="s">
        <v>122</v>
      </c>
      <c r="G8" s="33"/>
      <c r="H8" s="34"/>
      <c r="I8" s="255"/>
      <c r="J8" s="255"/>
      <c r="K8" s="259"/>
      <c r="L8" s="259"/>
      <c r="M8" s="259"/>
      <c r="N8" s="259"/>
      <c r="O8" s="259"/>
      <c r="P8" s="259"/>
      <c r="Q8" s="259"/>
      <c r="R8" s="259"/>
      <c r="S8" s="259"/>
      <c r="T8" s="259"/>
      <c r="U8" s="259"/>
      <c r="V8" s="259"/>
      <c r="W8" s="259"/>
      <c r="X8" s="259"/>
      <c r="Y8" s="259"/>
      <c r="Z8" s="259"/>
      <c r="AA8" s="259"/>
      <c r="AB8" s="260"/>
      <c r="AC8" s="255"/>
      <c r="AD8" s="255"/>
      <c r="AE8" s="255"/>
      <c r="AF8" s="986" t="s">
        <v>437</v>
      </c>
      <c r="AG8" s="535"/>
    </row>
    <row r="9" spans="2:33" ht="15" customHeight="1" x14ac:dyDescent="0.25">
      <c r="B9" s="30"/>
      <c r="C9" s="549"/>
      <c r="D9" s="535"/>
      <c r="E9" s="535"/>
      <c r="F9" s="535"/>
      <c r="G9" s="262"/>
      <c r="H9" s="255"/>
      <c r="I9" s="255"/>
      <c r="J9" s="255"/>
      <c r="K9" s="255"/>
      <c r="L9" s="255"/>
      <c r="M9" s="255"/>
      <c r="N9" s="255"/>
      <c r="O9" s="255"/>
      <c r="P9" s="255"/>
      <c r="Q9" s="255"/>
      <c r="R9" s="255"/>
      <c r="S9" s="255"/>
      <c r="T9" s="255"/>
      <c r="U9" s="255"/>
      <c r="V9" s="255"/>
      <c r="W9" s="255"/>
      <c r="X9" s="255"/>
      <c r="Y9" s="255"/>
      <c r="Z9" s="255"/>
      <c r="AA9" s="255"/>
      <c r="AB9" s="263"/>
      <c r="AC9" s="255"/>
      <c r="AD9" s="255"/>
      <c r="AE9" s="255"/>
      <c r="AF9" s="255"/>
      <c r="AG9" s="255"/>
    </row>
    <row r="10" spans="2:33" ht="30" customHeight="1" x14ac:dyDescent="0.25">
      <c r="B10" s="30"/>
      <c r="C10" s="549" t="s">
        <v>123</v>
      </c>
      <c r="D10" s="535"/>
      <c r="E10" s="517" t="s">
        <v>114</v>
      </c>
      <c r="F10" s="518"/>
      <c r="G10" s="518"/>
      <c r="H10" s="518"/>
      <c r="I10" s="518"/>
      <c r="J10" s="518"/>
      <c r="K10" s="518"/>
      <c r="L10" s="518"/>
      <c r="M10" s="518"/>
      <c r="N10" s="518"/>
      <c r="O10" s="518"/>
      <c r="P10" s="518"/>
      <c r="Q10" s="518"/>
      <c r="R10" s="518"/>
      <c r="S10" s="518"/>
      <c r="T10" s="518"/>
      <c r="U10" s="518"/>
      <c r="V10" s="518"/>
      <c r="W10" s="518"/>
      <c r="X10" s="518"/>
      <c r="Y10" s="518"/>
      <c r="Z10" s="518"/>
      <c r="AA10" s="508"/>
      <c r="AB10" s="264"/>
      <c r="AC10" s="255"/>
      <c r="AD10" s="255"/>
      <c r="AE10" s="255"/>
      <c r="AF10" s="255"/>
      <c r="AG10" s="255"/>
    </row>
    <row r="11" spans="2:33" ht="15" customHeight="1" x14ac:dyDescent="0.25">
      <c r="B11" s="30"/>
      <c r="C11" s="549"/>
      <c r="D11" s="535"/>
      <c r="E11" s="535"/>
      <c r="F11" s="535"/>
      <c r="G11" s="255"/>
      <c r="H11" s="255"/>
      <c r="I11" s="255"/>
      <c r="J11" s="255"/>
      <c r="K11" s="255"/>
      <c r="L11" s="255"/>
      <c r="M11" s="255"/>
      <c r="N11" s="255"/>
      <c r="O11" s="255"/>
      <c r="P11" s="255"/>
      <c r="Q11" s="255"/>
      <c r="R11" s="255"/>
      <c r="S11" s="255"/>
      <c r="T11" s="255"/>
      <c r="U11" s="255"/>
      <c r="V11" s="255"/>
      <c r="W11" s="255"/>
      <c r="X11" s="255"/>
      <c r="Y11" s="255"/>
      <c r="Z11" s="255"/>
      <c r="AA11" s="550"/>
      <c r="AB11" s="546"/>
      <c r="AC11" s="255"/>
      <c r="AD11" s="255"/>
      <c r="AE11" s="255"/>
      <c r="AF11" s="50" t="s">
        <v>438</v>
      </c>
      <c r="AG11" s="50" t="s">
        <v>439</v>
      </c>
    </row>
    <row r="12" spans="2:33" ht="29.25" customHeight="1" x14ac:dyDescent="0.25">
      <c r="B12" s="30"/>
      <c r="C12" s="553" t="s">
        <v>125</v>
      </c>
      <c r="D12" s="554"/>
      <c r="E12" s="551" t="s">
        <v>440</v>
      </c>
      <c r="F12" s="552"/>
      <c r="G12" s="552"/>
      <c r="H12" s="552"/>
      <c r="I12" s="552"/>
      <c r="J12" s="552"/>
      <c r="K12" s="552"/>
      <c r="L12" s="552"/>
      <c r="M12" s="552"/>
      <c r="N12" s="552"/>
      <c r="O12" s="552"/>
      <c r="P12" s="552"/>
      <c r="Q12" s="552"/>
      <c r="R12" s="552"/>
      <c r="S12" s="552"/>
      <c r="T12" s="552"/>
      <c r="U12" s="552"/>
      <c r="V12" s="552"/>
      <c r="W12" s="552"/>
      <c r="X12" s="552"/>
      <c r="Y12" s="552"/>
      <c r="Z12" s="552"/>
      <c r="AA12" s="552"/>
      <c r="AB12" s="35"/>
      <c r="AC12" s="255"/>
      <c r="AD12" s="255"/>
      <c r="AE12" s="255"/>
      <c r="AF12" s="36" t="s">
        <v>441</v>
      </c>
      <c r="AG12" s="36">
        <v>28</v>
      </c>
    </row>
    <row r="13" spans="2:33" ht="15" customHeight="1" x14ac:dyDescent="0.25">
      <c r="B13" s="30"/>
      <c r="C13" s="550"/>
      <c r="D13" s="535"/>
      <c r="E13" s="265"/>
      <c r="F13" s="255"/>
      <c r="G13" s="255"/>
      <c r="H13" s="255"/>
      <c r="I13" s="255"/>
      <c r="J13" s="255"/>
      <c r="K13" s="255"/>
      <c r="L13" s="255"/>
      <c r="M13" s="255"/>
      <c r="N13" s="255"/>
      <c r="O13" s="255"/>
      <c r="P13" s="255"/>
      <c r="Q13" s="255"/>
      <c r="R13" s="255"/>
      <c r="S13" s="255"/>
      <c r="T13" s="255"/>
      <c r="U13" s="255"/>
      <c r="V13" s="255"/>
      <c r="W13" s="255"/>
      <c r="X13" s="255"/>
      <c r="Y13" s="255"/>
      <c r="Z13" s="255"/>
      <c r="AA13" s="255"/>
      <c r="AB13" s="263"/>
      <c r="AC13" s="255"/>
      <c r="AD13" s="255"/>
      <c r="AE13" s="255"/>
      <c r="AF13" s="36" t="s">
        <v>442</v>
      </c>
      <c r="AG13" s="36">
        <v>100</v>
      </c>
    </row>
    <row r="14" spans="2:33" ht="15" customHeight="1" x14ac:dyDescent="0.25">
      <c r="B14" s="30"/>
      <c r="C14" s="549" t="s">
        <v>127</v>
      </c>
      <c r="D14" s="535"/>
      <c r="E14" s="266"/>
      <c r="F14" s="550"/>
      <c r="G14" s="535"/>
      <c r="H14" s="535"/>
      <c r="I14" s="535"/>
      <c r="J14" s="535"/>
      <c r="K14" s="535"/>
      <c r="L14" s="535"/>
      <c r="M14" s="535"/>
      <c r="N14" s="535"/>
      <c r="O14" s="535"/>
      <c r="P14" s="535"/>
      <c r="Q14" s="535"/>
      <c r="R14" s="535"/>
      <c r="S14" s="535"/>
      <c r="T14" s="535"/>
      <c r="U14" s="535"/>
      <c r="V14" s="535"/>
      <c r="W14" s="535"/>
      <c r="X14" s="535"/>
      <c r="Y14" s="535"/>
      <c r="Z14" s="535"/>
      <c r="AA14" s="535"/>
      <c r="AB14" s="546"/>
      <c r="AC14" s="255"/>
      <c r="AD14" s="255"/>
      <c r="AE14" s="255"/>
      <c r="AF14" s="36" t="s">
        <v>443</v>
      </c>
      <c r="AG14" s="36">
        <v>34</v>
      </c>
    </row>
    <row r="15" spans="2:33" ht="29.25" customHeight="1" x14ac:dyDescent="0.25">
      <c r="B15" s="30"/>
      <c r="C15" s="517" t="s">
        <v>444</v>
      </c>
      <c r="D15" s="518"/>
      <c r="E15" s="518"/>
      <c r="F15" s="518"/>
      <c r="G15" s="518"/>
      <c r="H15" s="518"/>
      <c r="I15" s="518"/>
      <c r="J15" s="518"/>
      <c r="K15" s="518"/>
      <c r="L15" s="518"/>
      <c r="M15" s="518"/>
      <c r="N15" s="518"/>
      <c r="O15" s="518"/>
      <c r="P15" s="518"/>
      <c r="Q15" s="518"/>
      <c r="R15" s="518"/>
      <c r="S15" s="518"/>
      <c r="T15" s="518"/>
      <c r="U15" s="518"/>
      <c r="V15" s="518"/>
      <c r="W15" s="518"/>
      <c r="X15" s="518"/>
      <c r="Y15" s="518"/>
      <c r="Z15" s="518"/>
      <c r="AA15" s="508"/>
      <c r="AB15" s="267"/>
      <c r="AC15" s="255"/>
      <c r="AD15" s="255"/>
      <c r="AE15" s="255"/>
      <c r="AF15" s="36" t="s">
        <v>445</v>
      </c>
      <c r="AG15" s="36">
        <v>100</v>
      </c>
    </row>
    <row r="16" spans="2:33" ht="15" customHeight="1" x14ac:dyDescent="0.25">
      <c r="B16" s="30"/>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7"/>
      <c r="AC16" s="255"/>
      <c r="AD16" s="255"/>
      <c r="AE16" s="255"/>
      <c r="AF16" s="36" t="s">
        <v>446</v>
      </c>
      <c r="AG16" s="36">
        <v>38</v>
      </c>
    </row>
    <row r="17" spans="3:33" ht="15" customHeight="1" x14ac:dyDescent="0.25">
      <c r="C17" s="269" t="s">
        <v>128</v>
      </c>
      <c r="D17" s="269"/>
      <c r="E17" s="255"/>
      <c r="F17" s="255"/>
      <c r="G17" s="255"/>
      <c r="H17" s="255"/>
      <c r="I17" s="255"/>
      <c r="J17" s="268"/>
      <c r="K17" s="268"/>
      <c r="L17" s="268"/>
      <c r="M17" s="268"/>
      <c r="N17" s="268"/>
      <c r="O17" s="268"/>
      <c r="P17" s="268"/>
      <c r="Q17" s="268"/>
      <c r="R17" s="268" t="s">
        <v>129</v>
      </c>
      <c r="S17" s="268"/>
      <c r="T17" s="268"/>
      <c r="U17" s="268"/>
      <c r="V17" s="268"/>
      <c r="W17" s="268"/>
      <c r="X17" s="268"/>
      <c r="Y17" s="268"/>
      <c r="Z17" s="268"/>
      <c r="AA17" s="268"/>
      <c r="AB17" s="267"/>
      <c r="AC17" s="255"/>
      <c r="AD17" s="255"/>
      <c r="AE17" s="255"/>
      <c r="AF17" s="36" t="s">
        <v>447</v>
      </c>
      <c r="AG17" s="36">
        <v>100</v>
      </c>
    </row>
    <row r="18" spans="3:33" ht="15" customHeight="1" x14ac:dyDescent="0.25">
      <c r="C18" s="544"/>
      <c r="D18" s="528"/>
      <c r="E18" s="528"/>
      <c r="F18" s="528"/>
      <c r="G18" s="528"/>
      <c r="H18" s="528"/>
      <c r="I18" s="528"/>
      <c r="J18" s="528"/>
      <c r="K18" s="528"/>
      <c r="L18" s="528"/>
      <c r="M18" s="528"/>
      <c r="N18" s="528"/>
      <c r="O18" s="528"/>
      <c r="P18" s="529"/>
      <c r="Q18" s="255"/>
      <c r="R18" s="538"/>
      <c r="S18" s="518"/>
      <c r="T18" s="518"/>
      <c r="U18" s="518"/>
      <c r="V18" s="518"/>
      <c r="W18" s="518"/>
      <c r="X18" s="518"/>
      <c r="Y18" s="518"/>
      <c r="Z18" s="518"/>
      <c r="AA18" s="508"/>
      <c r="AB18" s="263"/>
      <c r="AC18" s="255"/>
      <c r="AD18" s="255"/>
      <c r="AE18" s="255"/>
      <c r="AF18" s="36" t="s">
        <v>448</v>
      </c>
      <c r="AG18" s="36">
        <v>25</v>
      </c>
    </row>
    <row r="19" spans="3:33" ht="15" customHeight="1" x14ac:dyDescent="0.25">
      <c r="C19" s="545"/>
      <c r="D19" s="492"/>
      <c r="E19" s="492"/>
      <c r="F19" s="492"/>
      <c r="G19" s="492"/>
      <c r="H19" s="492"/>
      <c r="I19" s="492"/>
      <c r="J19" s="492"/>
      <c r="K19" s="492"/>
      <c r="L19" s="492"/>
      <c r="M19" s="492"/>
      <c r="N19" s="492"/>
      <c r="O19" s="492"/>
      <c r="P19" s="546"/>
      <c r="Q19" s="255"/>
      <c r="R19" s="255"/>
      <c r="S19" s="255"/>
      <c r="T19" s="255"/>
      <c r="U19" s="255"/>
      <c r="V19" s="255"/>
      <c r="W19" s="255"/>
      <c r="X19" s="255"/>
      <c r="Y19" s="255"/>
      <c r="Z19" s="255"/>
      <c r="AA19" s="255"/>
      <c r="AB19" s="263"/>
      <c r="AC19" s="255"/>
      <c r="AD19" s="255"/>
      <c r="AE19" s="255"/>
      <c r="AF19" s="255"/>
      <c r="AG19" s="255"/>
    </row>
    <row r="20" spans="3:33" ht="15" customHeight="1" x14ac:dyDescent="0.25">
      <c r="C20" s="545"/>
      <c r="D20" s="492"/>
      <c r="E20" s="492"/>
      <c r="F20" s="492"/>
      <c r="G20" s="492"/>
      <c r="H20" s="492"/>
      <c r="I20" s="492"/>
      <c r="J20" s="492"/>
      <c r="K20" s="492"/>
      <c r="L20" s="492"/>
      <c r="M20" s="492"/>
      <c r="N20" s="492"/>
      <c r="O20" s="492"/>
      <c r="P20" s="546"/>
      <c r="Q20" s="265"/>
      <c r="R20" s="268" t="s">
        <v>130</v>
      </c>
      <c r="S20" s="268"/>
      <c r="T20" s="268"/>
      <c r="U20" s="268"/>
      <c r="V20" s="268"/>
      <c r="W20" s="265"/>
      <c r="X20" s="265"/>
      <c r="Y20" s="265"/>
      <c r="Z20" s="255"/>
      <c r="AA20" s="265"/>
      <c r="AB20" s="263"/>
      <c r="AC20" s="255"/>
      <c r="AD20" s="255"/>
      <c r="AE20" s="255"/>
      <c r="AF20" s="255"/>
      <c r="AG20" s="255"/>
    </row>
    <row r="21" spans="3:33" ht="15" customHeight="1" x14ac:dyDescent="0.25">
      <c r="C21" s="545"/>
      <c r="D21" s="492"/>
      <c r="E21" s="492"/>
      <c r="F21" s="492"/>
      <c r="G21" s="492"/>
      <c r="H21" s="492"/>
      <c r="I21" s="492"/>
      <c r="J21" s="492"/>
      <c r="K21" s="492"/>
      <c r="L21" s="492"/>
      <c r="M21" s="492"/>
      <c r="N21" s="492"/>
      <c r="O21" s="492"/>
      <c r="P21" s="546"/>
      <c r="Q21" s="255"/>
      <c r="R21" s="36"/>
      <c r="S21" s="255" t="s">
        <v>15</v>
      </c>
      <c r="T21" s="255"/>
      <c r="U21" s="36"/>
      <c r="V21" s="255" t="s">
        <v>27</v>
      </c>
      <c r="W21" s="255"/>
      <c r="X21" s="36"/>
      <c r="Y21" s="270" t="s">
        <v>46</v>
      </c>
      <c r="Z21" s="255"/>
      <c r="AA21" s="255"/>
      <c r="AB21" s="263"/>
      <c r="AC21" s="255"/>
      <c r="AD21" s="255"/>
      <c r="AE21" s="255"/>
      <c r="AF21" s="255"/>
      <c r="AG21" s="255"/>
    </row>
    <row r="22" spans="3:33" ht="15" customHeight="1" x14ac:dyDescent="0.25">
      <c r="C22" s="545"/>
      <c r="D22" s="492"/>
      <c r="E22" s="492"/>
      <c r="F22" s="492"/>
      <c r="G22" s="492"/>
      <c r="H22" s="492"/>
      <c r="I22" s="492"/>
      <c r="J22" s="492"/>
      <c r="K22" s="492"/>
      <c r="L22" s="492"/>
      <c r="M22" s="492"/>
      <c r="N22" s="492"/>
      <c r="O22" s="492"/>
      <c r="P22" s="546"/>
      <c r="Q22" s="255"/>
      <c r="R22" s="255"/>
      <c r="S22" s="255"/>
      <c r="T22" s="255"/>
      <c r="U22" s="255"/>
      <c r="V22" s="255"/>
      <c r="W22" s="255"/>
      <c r="X22" s="255"/>
      <c r="Y22" s="255"/>
      <c r="Z22" s="255"/>
      <c r="AA22" s="255"/>
      <c r="AB22" s="263"/>
      <c r="AC22" s="255"/>
      <c r="AD22" s="255"/>
      <c r="AE22" s="255"/>
      <c r="AF22" s="255"/>
      <c r="AG22" s="255"/>
    </row>
    <row r="23" spans="3:33" ht="15" customHeight="1" x14ac:dyDescent="0.25">
      <c r="C23" s="530"/>
      <c r="D23" s="531"/>
      <c r="E23" s="531"/>
      <c r="F23" s="531"/>
      <c r="G23" s="531"/>
      <c r="H23" s="531"/>
      <c r="I23" s="531"/>
      <c r="J23" s="531"/>
      <c r="K23" s="531"/>
      <c r="L23" s="531"/>
      <c r="M23" s="531"/>
      <c r="N23" s="531"/>
      <c r="O23" s="531"/>
      <c r="P23" s="532"/>
      <c r="Q23" s="255"/>
      <c r="R23" s="268" t="s">
        <v>131</v>
      </c>
      <c r="S23" s="255"/>
      <c r="T23" s="255"/>
      <c r="U23" s="255"/>
      <c r="V23" s="255"/>
      <c r="W23" s="555" t="s">
        <v>33</v>
      </c>
      <c r="X23" s="518"/>
      <c r="Y23" s="518"/>
      <c r="Z23" s="518"/>
      <c r="AA23" s="508"/>
      <c r="AB23" s="263"/>
      <c r="AC23" s="255"/>
      <c r="AD23" s="255"/>
      <c r="AE23" s="255"/>
      <c r="AF23" s="255"/>
      <c r="AG23" s="255"/>
    </row>
    <row r="24" spans="3:33" ht="15" customHeight="1" x14ac:dyDescent="0.25">
      <c r="C24" s="265"/>
      <c r="D24" s="265"/>
      <c r="E24" s="265"/>
      <c r="F24" s="265"/>
      <c r="G24" s="265"/>
      <c r="H24" s="255"/>
      <c r="I24" s="255"/>
      <c r="J24" s="255"/>
      <c r="K24" s="255"/>
      <c r="L24" s="255"/>
      <c r="M24" s="255"/>
      <c r="N24" s="255"/>
      <c r="O24" s="255"/>
      <c r="P24" s="255"/>
      <c r="Q24" s="255"/>
      <c r="R24" s="268"/>
      <c r="S24" s="255"/>
      <c r="T24" s="255"/>
      <c r="U24" s="255"/>
      <c r="V24" s="255"/>
      <c r="W24" s="255"/>
      <c r="X24" s="255"/>
      <c r="Y24" s="255"/>
      <c r="Z24" s="255"/>
      <c r="AA24" s="255"/>
      <c r="AB24" s="263"/>
      <c r="AC24" s="255"/>
      <c r="AD24" s="255"/>
      <c r="AE24" s="255"/>
      <c r="AF24" s="255"/>
      <c r="AG24" s="255"/>
    </row>
    <row r="25" spans="3:33" ht="15" customHeight="1" x14ac:dyDescent="0.25">
      <c r="C25" s="268" t="s">
        <v>132</v>
      </c>
      <c r="D25" s="265"/>
      <c r="E25" s="265"/>
      <c r="F25" s="265"/>
      <c r="G25" s="265"/>
      <c r="H25" s="265"/>
      <c r="I25" s="255"/>
      <c r="J25" s="255"/>
      <c r="K25" s="255"/>
      <c r="L25" s="255"/>
      <c r="M25" s="255"/>
      <c r="N25" s="255"/>
      <c r="O25" s="255"/>
      <c r="P25" s="255"/>
      <c r="Q25" s="255"/>
      <c r="R25" s="255"/>
      <c r="S25" s="255"/>
      <c r="T25" s="255"/>
      <c r="U25" s="255"/>
      <c r="V25" s="255"/>
      <c r="W25" s="255"/>
      <c r="X25" s="255"/>
      <c r="Y25" s="255"/>
      <c r="Z25" s="255"/>
      <c r="AA25" s="255"/>
      <c r="AB25" s="263"/>
      <c r="AC25" s="255"/>
      <c r="AD25" s="255"/>
      <c r="AE25" s="255"/>
      <c r="AF25" s="255"/>
      <c r="AG25" s="255"/>
    </row>
    <row r="26" spans="3:33" ht="39.75" customHeight="1" x14ac:dyDescent="0.25">
      <c r="C26" s="987" t="s">
        <v>432</v>
      </c>
      <c r="D26" s="518"/>
      <c r="E26" s="518"/>
      <c r="F26" s="518"/>
      <c r="G26" s="518"/>
      <c r="H26" s="518"/>
      <c r="I26" s="518"/>
      <c r="J26" s="518"/>
      <c r="K26" s="518"/>
      <c r="L26" s="518"/>
      <c r="M26" s="518"/>
      <c r="N26" s="518"/>
      <c r="O26" s="518"/>
      <c r="P26" s="518"/>
      <c r="Q26" s="518"/>
      <c r="R26" s="518"/>
      <c r="S26" s="518"/>
      <c r="T26" s="518"/>
      <c r="U26" s="518"/>
      <c r="V26" s="518"/>
      <c r="W26" s="518"/>
      <c r="X26" s="518"/>
      <c r="Y26" s="518"/>
      <c r="Z26" s="518"/>
      <c r="AA26" s="508"/>
      <c r="AB26" s="263"/>
      <c r="AC26" s="255"/>
      <c r="AD26" s="255"/>
      <c r="AE26" s="255"/>
      <c r="AF26" s="287">
        <f>+(((((AG12/100)*AG13)+((AG14/100)*AG15)+((AG16/100)*AG17))*AG18)/100)</f>
        <v>25</v>
      </c>
      <c r="AG26" s="255"/>
    </row>
    <row r="27" spans="3:33" ht="15" customHeight="1" x14ac:dyDescent="0.25">
      <c r="C27" s="265"/>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c r="AB27" s="271"/>
      <c r="AC27" s="255"/>
      <c r="AD27" s="255"/>
      <c r="AE27" s="255"/>
      <c r="AF27" s="255"/>
      <c r="AG27" s="255"/>
    </row>
    <row r="28" spans="3:33" ht="15" customHeight="1" x14ac:dyDescent="0.25">
      <c r="C28" s="259" t="s">
        <v>134</v>
      </c>
      <c r="D28" s="265"/>
      <c r="E28" s="265"/>
      <c r="F28" s="265"/>
      <c r="G28" s="265"/>
      <c r="H28" s="265"/>
      <c r="I28" s="265"/>
      <c r="J28" s="265"/>
      <c r="K28" s="265"/>
      <c r="L28" s="265"/>
      <c r="M28" s="259" t="s">
        <v>134</v>
      </c>
      <c r="N28" s="265"/>
      <c r="O28" s="265"/>
      <c r="P28" s="265"/>
      <c r="Q28" s="265"/>
      <c r="R28" s="265"/>
      <c r="S28" s="265"/>
      <c r="T28" s="265"/>
      <c r="U28" s="265"/>
      <c r="V28" s="265"/>
      <c r="W28" s="265"/>
      <c r="X28" s="265"/>
      <c r="Y28" s="265"/>
      <c r="Z28" s="265"/>
      <c r="AA28" s="265"/>
      <c r="AB28" s="271"/>
      <c r="AC28" s="255"/>
      <c r="AD28" s="255"/>
      <c r="AE28" s="255"/>
      <c r="AF28" s="255"/>
      <c r="AG28" s="255"/>
    </row>
    <row r="29" spans="3:33" ht="29.25" customHeight="1" x14ac:dyDescent="0.25">
      <c r="C29" s="555" t="s">
        <v>433</v>
      </c>
      <c r="D29" s="518"/>
      <c r="E29" s="518"/>
      <c r="F29" s="518"/>
      <c r="G29" s="518"/>
      <c r="H29" s="518"/>
      <c r="I29" s="518"/>
      <c r="J29" s="518"/>
      <c r="K29" s="508"/>
      <c r="L29" s="265"/>
      <c r="M29" s="555"/>
      <c r="N29" s="518"/>
      <c r="O29" s="518"/>
      <c r="P29" s="518"/>
      <c r="Q29" s="518"/>
      <c r="R29" s="518"/>
      <c r="S29" s="518"/>
      <c r="T29" s="518"/>
      <c r="U29" s="518"/>
      <c r="V29" s="518"/>
      <c r="W29" s="518"/>
      <c r="X29" s="518"/>
      <c r="Y29" s="518"/>
      <c r="Z29" s="518"/>
      <c r="AA29" s="508"/>
      <c r="AB29" s="271"/>
      <c r="AC29" s="255"/>
      <c r="AD29" s="255"/>
      <c r="AE29" s="255"/>
      <c r="AF29" s="255"/>
      <c r="AG29" s="255"/>
    </row>
    <row r="30" spans="3:33" ht="15" customHeight="1" x14ac:dyDescent="0.25">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c r="AB30" s="263"/>
      <c r="AC30" s="255"/>
      <c r="AD30" s="255"/>
      <c r="AE30" s="255"/>
      <c r="AF30" s="255"/>
      <c r="AG30" s="255"/>
    </row>
    <row r="31" spans="3:33" ht="15" customHeight="1" x14ac:dyDescent="0.25">
      <c r="C31" s="272" t="s">
        <v>137</v>
      </c>
      <c r="D31" s="272"/>
      <c r="E31" s="272"/>
      <c r="F31" s="272"/>
      <c r="G31" s="273"/>
      <c r="H31" s="274"/>
      <c r="I31" s="274"/>
      <c r="J31" s="274"/>
      <c r="K31" s="274"/>
      <c r="L31" s="274"/>
      <c r="M31" s="274"/>
      <c r="N31" s="274"/>
      <c r="O31" s="274"/>
      <c r="P31" s="274"/>
      <c r="Q31" s="274"/>
      <c r="R31" s="274"/>
      <c r="S31" s="274"/>
      <c r="T31" s="274"/>
      <c r="U31" s="274"/>
      <c r="V31" s="274"/>
      <c r="W31" s="274"/>
      <c r="X31" s="274"/>
      <c r="Y31" s="274"/>
      <c r="Z31" s="274"/>
      <c r="AA31" s="274"/>
      <c r="AB31" s="263"/>
      <c r="AC31" s="255"/>
      <c r="AD31" s="255"/>
      <c r="AE31" s="255"/>
      <c r="AF31" s="255"/>
      <c r="AG31" s="255"/>
    </row>
    <row r="32" spans="3:33" ht="90" customHeight="1" x14ac:dyDescent="0.25">
      <c r="C32" s="556" t="s">
        <v>434</v>
      </c>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08"/>
      <c r="AB32" s="263"/>
      <c r="AC32" s="255"/>
      <c r="AD32" s="255"/>
      <c r="AE32" s="255"/>
      <c r="AF32" s="255"/>
      <c r="AG32" s="255"/>
    </row>
    <row r="34" spans="3:27" ht="15.75" customHeight="1" x14ac:dyDescent="0.25">
      <c r="C34" s="539" t="s">
        <v>139</v>
      </c>
      <c r="D34" s="535"/>
      <c r="E34" s="268"/>
      <c r="F34" s="517" t="s">
        <v>34</v>
      </c>
      <c r="G34" s="508"/>
      <c r="H34" s="268"/>
      <c r="I34" s="255"/>
      <c r="J34" s="275" t="s">
        <v>140</v>
      </c>
      <c r="K34" s="517">
        <v>25</v>
      </c>
      <c r="L34" s="518"/>
      <c r="M34" s="518"/>
      <c r="N34" s="508"/>
      <c r="O34" s="268"/>
      <c r="P34" s="268"/>
      <c r="Q34" s="259" t="s">
        <v>141</v>
      </c>
      <c r="R34" s="255"/>
      <c r="S34" s="268"/>
      <c r="T34" s="268"/>
      <c r="U34" s="268"/>
      <c r="V34" s="268"/>
      <c r="W34" s="517" t="s">
        <v>20</v>
      </c>
      <c r="X34" s="518"/>
      <c r="Y34" s="518"/>
      <c r="Z34" s="518"/>
      <c r="AA34" s="508"/>
    </row>
    <row r="35" spans="3:27" ht="15.75" customHeight="1" x14ac:dyDescent="0.25">
      <c r="C35" s="255"/>
      <c r="D35" s="255"/>
      <c r="E35" s="255"/>
      <c r="F35" s="270"/>
      <c r="G35" s="270"/>
      <c r="H35" s="270"/>
      <c r="I35" s="270"/>
      <c r="J35" s="270"/>
      <c r="K35" s="270"/>
      <c r="L35" s="270"/>
      <c r="M35" s="255"/>
      <c r="N35" s="255"/>
      <c r="O35" s="255"/>
      <c r="P35" s="255"/>
      <c r="Q35" s="255"/>
      <c r="R35" s="255"/>
      <c r="S35" s="255"/>
      <c r="T35" s="255"/>
      <c r="U35" s="255"/>
      <c r="V35" s="255"/>
      <c r="W35" s="255"/>
      <c r="X35" s="255"/>
      <c r="Y35" s="255"/>
      <c r="Z35" s="255"/>
      <c r="AA35" s="255"/>
    </row>
    <row r="36" spans="3:27" ht="32.25" customHeight="1" x14ac:dyDescent="0.25">
      <c r="C36" s="255"/>
      <c r="D36" s="275" t="s">
        <v>142</v>
      </c>
      <c r="E36" s="268"/>
      <c r="F36" s="556" t="s">
        <v>449</v>
      </c>
      <c r="G36" s="518"/>
      <c r="H36" s="518"/>
      <c r="I36" s="518"/>
      <c r="J36" s="518"/>
      <c r="K36" s="518"/>
      <c r="L36" s="518"/>
      <c r="M36" s="508"/>
      <c r="N36" s="255"/>
      <c r="O36" s="275" t="s">
        <v>144</v>
      </c>
      <c r="P36" s="555">
        <v>0</v>
      </c>
      <c r="Q36" s="518"/>
      <c r="R36" s="518"/>
      <c r="S36" s="518"/>
      <c r="T36" s="518"/>
      <c r="U36" s="518"/>
      <c r="V36" s="518"/>
      <c r="W36" s="518"/>
      <c r="X36" s="518"/>
      <c r="Y36" s="518"/>
      <c r="Z36" s="518"/>
      <c r="AA36" s="508"/>
    </row>
    <row r="37" spans="3:27" ht="15.75" customHeight="1" x14ac:dyDescent="0.25">
      <c r="C37" s="268"/>
      <c r="D37" s="268"/>
      <c r="E37" s="268"/>
      <c r="F37" s="270"/>
      <c r="G37" s="270"/>
      <c r="H37" s="270"/>
      <c r="I37" s="270"/>
      <c r="J37" s="270"/>
      <c r="K37" s="270"/>
      <c r="L37" s="270"/>
      <c r="M37" s="268"/>
      <c r="N37" s="268"/>
      <c r="O37" s="268"/>
      <c r="P37" s="268"/>
      <c r="Q37" s="268"/>
      <c r="R37" s="268"/>
      <c r="S37" s="268"/>
      <c r="T37" s="268"/>
      <c r="U37" s="268"/>
      <c r="V37" s="268"/>
      <c r="W37" s="268"/>
      <c r="X37" s="268"/>
      <c r="Y37" s="268"/>
      <c r="Z37" s="268"/>
      <c r="AA37" s="268"/>
    </row>
    <row r="38" spans="3:27" ht="15.75" customHeight="1" x14ac:dyDescent="0.25">
      <c r="C38" s="255"/>
      <c r="D38" s="275" t="s">
        <v>145</v>
      </c>
      <c r="E38" s="255"/>
      <c r="F38" s="538" t="s">
        <v>146</v>
      </c>
      <c r="G38" s="508"/>
      <c r="H38" s="255"/>
      <c r="I38" s="255"/>
      <c r="J38" s="268" t="s">
        <v>147</v>
      </c>
      <c r="K38" s="255"/>
      <c r="L38" s="538" t="s">
        <v>148</v>
      </c>
      <c r="M38" s="518"/>
      <c r="N38" s="508"/>
      <c r="O38" s="268"/>
      <c r="P38" s="268"/>
      <c r="Q38" s="255"/>
      <c r="R38" s="268" t="s">
        <v>149</v>
      </c>
      <c r="S38" s="268"/>
      <c r="T38" s="268"/>
      <c r="U38" s="268"/>
      <c r="V38" s="268"/>
      <c r="W38" s="557"/>
      <c r="X38" s="518"/>
      <c r="Y38" s="518"/>
      <c r="Z38" s="518"/>
      <c r="AA38" s="508"/>
    </row>
    <row r="39" spans="3:27" ht="15.75" customHeight="1" x14ac:dyDescent="0.25">
      <c r="C39" s="255"/>
      <c r="D39" s="255"/>
      <c r="E39" s="255"/>
      <c r="F39" s="28"/>
      <c r="G39" s="255"/>
      <c r="H39" s="255"/>
      <c r="I39" s="259"/>
      <c r="J39" s="259"/>
      <c r="K39" s="259"/>
      <c r="L39" s="259"/>
      <c r="M39" s="259"/>
      <c r="N39" s="259"/>
      <c r="O39" s="259"/>
      <c r="P39" s="259"/>
      <c r="Q39" s="259"/>
      <c r="R39" s="259"/>
      <c r="S39" s="259"/>
      <c r="T39" s="259"/>
      <c r="U39" s="259"/>
      <c r="V39" s="259"/>
      <c r="W39" s="259"/>
      <c r="X39" s="259"/>
      <c r="Y39" s="259"/>
      <c r="Z39" s="259"/>
      <c r="AA39" s="259"/>
    </row>
    <row r="40" spans="3:27" ht="15.75" customHeight="1" x14ac:dyDescent="0.25">
      <c r="C40" s="276" t="s">
        <v>150</v>
      </c>
      <c r="D40" s="558">
        <v>2024</v>
      </c>
      <c r="E40" s="559"/>
      <c r="F40" s="560"/>
      <c r="G40" s="34"/>
      <c r="H40" s="259"/>
      <c r="I40" s="259"/>
      <c r="J40" s="259"/>
      <c r="K40" s="259"/>
      <c r="L40" s="259"/>
      <c r="M40" s="259"/>
      <c r="N40" s="259"/>
      <c r="O40" s="259"/>
      <c r="P40" s="259"/>
      <c r="Q40" s="550"/>
      <c r="R40" s="535"/>
      <c r="S40" s="535"/>
      <c r="T40" s="535"/>
      <c r="U40" s="535"/>
      <c r="V40" s="259"/>
      <c r="W40" s="259"/>
      <c r="X40" s="549"/>
      <c r="Y40" s="535"/>
      <c r="Z40" s="535"/>
      <c r="AA40" s="535"/>
    </row>
    <row r="41" spans="3:27" ht="5.25" customHeight="1" x14ac:dyDescent="0.25">
      <c r="C41" s="268"/>
      <c r="D41" s="37"/>
      <c r="E41" s="37"/>
      <c r="F41" s="37"/>
      <c r="G41" s="255"/>
      <c r="H41" s="259"/>
      <c r="I41" s="259"/>
      <c r="J41" s="259"/>
      <c r="K41" s="259"/>
      <c r="L41" s="259"/>
      <c r="M41" s="259"/>
      <c r="N41" s="259"/>
      <c r="O41" s="259"/>
      <c r="P41" s="259"/>
      <c r="Q41" s="265"/>
      <c r="R41" s="265"/>
      <c r="S41" s="265"/>
      <c r="T41" s="265"/>
      <c r="U41" s="265"/>
      <c r="V41" s="259"/>
      <c r="W41" s="259"/>
      <c r="X41" s="261"/>
      <c r="Y41" s="261"/>
      <c r="Z41" s="261"/>
      <c r="AA41" s="261"/>
    </row>
    <row r="42" spans="3:27" ht="15.75" customHeight="1" x14ac:dyDescent="0.25">
      <c r="C42" s="268" t="s">
        <v>140</v>
      </c>
      <c r="D42" s="555">
        <v>25</v>
      </c>
      <c r="E42" s="518"/>
      <c r="F42" s="508"/>
      <c r="G42" s="255"/>
      <c r="H42" s="259"/>
      <c r="I42" s="259"/>
      <c r="J42" s="259"/>
      <c r="K42" s="259"/>
      <c r="L42" s="259"/>
      <c r="M42" s="259"/>
      <c r="N42" s="259"/>
      <c r="O42" s="259"/>
      <c r="P42" s="259"/>
      <c r="Q42" s="550"/>
      <c r="R42" s="535"/>
      <c r="S42" s="535"/>
      <c r="T42" s="535"/>
      <c r="U42" s="535"/>
      <c r="V42" s="259"/>
      <c r="W42" s="259"/>
      <c r="X42" s="549"/>
      <c r="Y42" s="535"/>
      <c r="Z42" s="535"/>
      <c r="AA42" s="535"/>
    </row>
    <row r="43" spans="3:27" ht="15.75" customHeight="1" x14ac:dyDescent="0.25">
      <c r="C43" s="255"/>
      <c r="D43" s="255"/>
      <c r="E43" s="255"/>
      <c r="F43" s="255"/>
      <c r="G43" s="255"/>
      <c r="H43" s="255"/>
      <c r="I43" s="259"/>
      <c r="J43" s="259"/>
      <c r="K43" s="268"/>
      <c r="L43" s="268"/>
      <c r="M43" s="268"/>
      <c r="N43" s="268"/>
      <c r="O43" s="268"/>
      <c r="P43" s="268"/>
      <c r="Q43" s="268"/>
      <c r="R43" s="268"/>
      <c r="S43" s="268"/>
      <c r="T43" s="268"/>
      <c r="U43" s="268"/>
      <c r="V43" s="268"/>
      <c r="W43" s="268"/>
      <c r="X43" s="268"/>
      <c r="Y43" s="268"/>
      <c r="Z43" s="268"/>
      <c r="AA43" s="268"/>
    </row>
    <row r="44" spans="3:27" ht="15.75" customHeight="1" x14ac:dyDescent="0.25">
      <c r="C44" s="268"/>
      <c r="D44" s="517" t="s">
        <v>151</v>
      </c>
      <c r="E44" s="518"/>
      <c r="F44" s="518"/>
      <c r="G44" s="518"/>
      <c r="H44" s="518"/>
      <c r="I44" s="518"/>
      <c r="J44" s="518"/>
      <c r="K44" s="518"/>
      <c r="L44" s="518"/>
      <c r="M44" s="518"/>
      <c r="N44" s="518"/>
      <c r="O44" s="518"/>
      <c r="P44" s="518"/>
      <c r="Q44" s="518"/>
      <c r="R44" s="518"/>
      <c r="S44" s="518"/>
      <c r="T44" s="518"/>
      <c r="U44" s="518"/>
      <c r="V44" s="518"/>
      <c r="W44" s="518"/>
      <c r="X44" s="518"/>
      <c r="Y44" s="508"/>
      <c r="Z44" s="269"/>
      <c r="AA44" s="269"/>
    </row>
    <row r="45" spans="3:27" ht="15.75" customHeight="1" x14ac:dyDescent="0.25">
      <c r="C45" s="255"/>
      <c r="D45" s="523" t="s">
        <v>152</v>
      </c>
      <c r="E45" s="518"/>
      <c r="F45" s="518"/>
      <c r="G45" s="518"/>
      <c r="H45" s="508"/>
      <c r="I45" s="519" t="s">
        <v>153</v>
      </c>
      <c r="J45" s="518"/>
      <c r="K45" s="518"/>
      <c r="L45" s="518"/>
      <c r="M45" s="518"/>
      <c r="N45" s="518"/>
      <c r="O45" s="518"/>
      <c r="P45" s="508"/>
      <c r="Q45" s="520" t="s">
        <v>154</v>
      </c>
      <c r="R45" s="518"/>
      <c r="S45" s="518"/>
      <c r="T45" s="518"/>
      <c r="U45" s="518"/>
      <c r="V45" s="518"/>
      <c r="W45" s="518"/>
      <c r="X45" s="518"/>
      <c r="Y45" s="508"/>
      <c r="Z45" s="269"/>
      <c r="AA45" s="269"/>
    </row>
    <row r="46" spans="3:27" ht="15.75" customHeight="1" x14ac:dyDescent="0.25">
      <c r="C46" s="38"/>
      <c r="D46" s="524" t="s">
        <v>155</v>
      </c>
      <c r="E46" s="518"/>
      <c r="F46" s="518"/>
      <c r="G46" s="518"/>
      <c r="H46" s="508"/>
      <c r="I46" s="521" t="s">
        <v>156</v>
      </c>
      <c r="J46" s="518"/>
      <c r="K46" s="518"/>
      <c r="L46" s="518"/>
      <c r="M46" s="518"/>
      <c r="N46" s="518"/>
      <c r="O46" s="518"/>
      <c r="P46" s="508"/>
      <c r="Q46" s="522" t="s">
        <v>157</v>
      </c>
      <c r="R46" s="518"/>
      <c r="S46" s="518"/>
      <c r="T46" s="518"/>
      <c r="U46" s="518"/>
      <c r="V46" s="518"/>
      <c r="W46" s="518"/>
      <c r="X46" s="518"/>
      <c r="Y46" s="508"/>
      <c r="Z46" s="278"/>
      <c r="AA46" s="278"/>
    </row>
    <row r="47" spans="3:27" ht="15.75" customHeight="1" x14ac:dyDescent="0.25">
      <c r="C47" s="279"/>
      <c r="D47" s="279"/>
      <c r="E47" s="279"/>
      <c r="F47" s="279"/>
      <c r="G47" s="280"/>
      <c r="H47" s="280"/>
      <c r="I47" s="280"/>
      <c r="J47" s="280"/>
      <c r="K47" s="280"/>
      <c r="L47" s="280"/>
      <c r="M47" s="280"/>
      <c r="N47" s="280"/>
      <c r="O47" s="280"/>
      <c r="P47" s="280"/>
      <c r="Q47" s="280"/>
      <c r="R47" s="280"/>
      <c r="S47" s="280"/>
      <c r="T47" s="280"/>
      <c r="U47" s="280"/>
      <c r="V47" s="280"/>
      <c r="W47" s="280"/>
      <c r="X47" s="280"/>
      <c r="Y47" s="280"/>
      <c r="Z47" s="279"/>
      <c r="AA47" s="279"/>
    </row>
    <row r="48" spans="3:27" ht="15.75" customHeight="1" x14ac:dyDescent="0.25">
      <c r="C48" s="525" t="s">
        <v>158</v>
      </c>
      <c r="D48" s="518"/>
      <c r="E48" s="518"/>
      <c r="F48" s="508"/>
      <c r="G48" s="526" t="s">
        <v>159</v>
      </c>
      <c r="H48" s="527" t="s">
        <v>160</v>
      </c>
      <c r="I48" s="528"/>
      <c r="J48" s="528"/>
      <c r="K48" s="528"/>
      <c r="L48" s="528"/>
      <c r="M48" s="528"/>
      <c r="N48" s="528"/>
      <c r="O48" s="528"/>
      <c r="P48" s="528"/>
      <c r="Q48" s="528"/>
      <c r="R48" s="528"/>
      <c r="S48" s="528"/>
      <c r="T48" s="528"/>
      <c r="U48" s="528"/>
      <c r="V48" s="528"/>
      <c r="W48" s="528"/>
      <c r="X48" s="528"/>
      <c r="Y48" s="528"/>
      <c r="Z48" s="528"/>
      <c r="AA48" s="529"/>
    </row>
    <row r="49" spans="2:28" ht="15.75" customHeight="1" x14ac:dyDescent="0.25">
      <c r="B49" s="39"/>
      <c r="C49" s="40" t="s">
        <v>161</v>
      </c>
      <c r="D49" s="41">
        <v>1.2</v>
      </c>
      <c r="E49" s="525" t="s">
        <v>162</v>
      </c>
      <c r="F49" s="508"/>
      <c r="G49" s="495"/>
      <c r="H49" s="530"/>
      <c r="I49" s="531"/>
      <c r="J49" s="531"/>
      <c r="K49" s="531"/>
      <c r="L49" s="531"/>
      <c r="M49" s="531"/>
      <c r="N49" s="531"/>
      <c r="O49" s="531"/>
      <c r="P49" s="531"/>
      <c r="Q49" s="531"/>
      <c r="R49" s="531"/>
      <c r="S49" s="531"/>
      <c r="T49" s="531"/>
      <c r="U49" s="531"/>
      <c r="V49" s="531"/>
      <c r="W49" s="531"/>
      <c r="X49" s="531"/>
      <c r="Y49" s="531"/>
      <c r="Z49" s="531"/>
      <c r="AA49" s="532"/>
      <c r="AB49" s="277"/>
    </row>
    <row r="50" spans="2:28" ht="15.75" customHeight="1" x14ac:dyDescent="0.25">
      <c r="B50" s="39"/>
      <c r="C50" s="42">
        <v>2024</v>
      </c>
      <c r="D50" s="43">
        <v>45474</v>
      </c>
      <c r="E50" s="533">
        <v>45656</v>
      </c>
      <c r="F50" s="508"/>
      <c r="G50" s="44">
        <v>25</v>
      </c>
      <c r="H50" s="537" t="s">
        <v>450</v>
      </c>
      <c r="I50" s="518"/>
      <c r="J50" s="518"/>
      <c r="K50" s="518"/>
      <c r="L50" s="518"/>
      <c r="M50" s="518"/>
      <c r="N50" s="518"/>
      <c r="O50" s="518"/>
      <c r="P50" s="518"/>
      <c r="Q50" s="518"/>
      <c r="R50" s="518"/>
      <c r="S50" s="518"/>
      <c r="T50" s="518"/>
      <c r="U50" s="518"/>
      <c r="V50" s="518"/>
      <c r="W50" s="518"/>
      <c r="X50" s="518"/>
      <c r="Y50" s="518"/>
      <c r="Z50" s="518"/>
      <c r="AA50" s="508"/>
      <c r="AB50" s="277"/>
    </row>
    <row r="51" spans="2:28" ht="15.75" customHeight="1" x14ac:dyDescent="0.25">
      <c r="B51" s="39"/>
      <c r="C51" s="42">
        <v>2025</v>
      </c>
      <c r="D51" s="43">
        <v>45658</v>
      </c>
      <c r="E51" s="533">
        <v>46021</v>
      </c>
      <c r="F51" s="508"/>
      <c r="G51" s="44">
        <v>65</v>
      </c>
      <c r="H51" s="537" t="s">
        <v>450</v>
      </c>
      <c r="I51" s="518"/>
      <c r="J51" s="518"/>
      <c r="K51" s="518"/>
      <c r="L51" s="518"/>
      <c r="M51" s="518"/>
      <c r="N51" s="518"/>
      <c r="O51" s="518"/>
      <c r="P51" s="518"/>
      <c r="Q51" s="518"/>
      <c r="R51" s="518"/>
      <c r="S51" s="518"/>
      <c r="T51" s="518"/>
      <c r="U51" s="518"/>
      <c r="V51" s="518"/>
      <c r="W51" s="518"/>
      <c r="X51" s="518"/>
      <c r="Y51" s="518"/>
      <c r="Z51" s="518"/>
      <c r="AA51" s="508"/>
      <c r="AB51" s="277"/>
    </row>
    <row r="52" spans="2:28" ht="15.75" customHeight="1" x14ac:dyDescent="0.25">
      <c r="B52" s="39"/>
      <c r="C52" s="42">
        <v>2026</v>
      </c>
      <c r="D52" s="43">
        <v>46023</v>
      </c>
      <c r="E52" s="533">
        <v>46386</v>
      </c>
      <c r="F52" s="508"/>
      <c r="G52" s="44">
        <v>85</v>
      </c>
      <c r="H52" s="537" t="s">
        <v>450</v>
      </c>
      <c r="I52" s="518"/>
      <c r="J52" s="518"/>
      <c r="K52" s="518"/>
      <c r="L52" s="518"/>
      <c r="M52" s="518"/>
      <c r="N52" s="518"/>
      <c r="O52" s="518"/>
      <c r="P52" s="518"/>
      <c r="Q52" s="518"/>
      <c r="R52" s="518"/>
      <c r="S52" s="518"/>
      <c r="T52" s="518"/>
      <c r="U52" s="518"/>
      <c r="V52" s="518"/>
      <c r="W52" s="518"/>
      <c r="X52" s="518"/>
      <c r="Y52" s="518"/>
      <c r="Z52" s="518"/>
      <c r="AA52" s="508"/>
      <c r="AB52" s="277"/>
    </row>
    <row r="53" spans="2:28" ht="15.75" customHeight="1" x14ac:dyDescent="0.25">
      <c r="B53" s="39"/>
      <c r="C53" s="42">
        <v>2027</v>
      </c>
      <c r="D53" s="43">
        <v>46388</v>
      </c>
      <c r="E53" s="533">
        <v>46751</v>
      </c>
      <c r="F53" s="508"/>
      <c r="G53" s="44">
        <v>100</v>
      </c>
      <c r="H53" s="537" t="s">
        <v>450</v>
      </c>
      <c r="I53" s="518"/>
      <c r="J53" s="518"/>
      <c r="K53" s="518"/>
      <c r="L53" s="518"/>
      <c r="M53" s="518"/>
      <c r="N53" s="518"/>
      <c r="O53" s="518"/>
      <c r="P53" s="518"/>
      <c r="Q53" s="518"/>
      <c r="R53" s="518"/>
      <c r="S53" s="518"/>
      <c r="T53" s="518"/>
      <c r="U53" s="518"/>
      <c r="V53" s="518"/>
      <c r="W53" s="518"/>
      <c r="X53" s="518"/>
      <c r="Y53" s="518"/>
      <c r="Z53" s="518"/>
      <c r="AA53" s="508"/>
      <c r="AB53" s="277"/>
    </row>
    <row r="54" spans="2:28" ht="15.75" customHeight="1" x14ac:dyDescent="0.25">
      <c r="B54" s="39"/>
      <c r="C54" s="42"/>
      <c r="D54" s="42"/>
      <c r="E54" s="525"/>
      <c r="F54" s="508"/>
      <c r="G54" s="41"/>
      <c r="H54" s="525"/>
      <c r="I54" s="518"/>
      <c r="J54" s="518"/>
      <c r="K54" s="518"/>
      <c r="L54" s="518"/>
      <c r="M54" s="518"/>
      <c r="N54" s="518"/>
      <c r="O54" s="518"/>
      <c r="P54" s="518"/>
      <c r="Q54" s="518"/>
      <c r="R54" s="518"/>
      <c r="S54" s="518"/>
      <c r="T54" s="518"/>
      <c r="U54" s="518"/>
      <c r="V54" s="518"/>
      <c r="W54" s="518"/>
      <c r="X54" s="518"/>
      <c r="Y54" s="518"/>
      <c r="Z54" s="518"/>
      <c r="AA54" s="508"/>
      <c r="AB54" s="277"/>
    </row>
    <row r="55" spans="2:28" ht="15.75" customHeight="1" x14ac:dyDescent="0.25">
      <c r="B55" s="30"/>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63"/>
    </row>
    <row r="56" spans="2:28" ht="15.75" customHeight="1" x14ac:dyDescent="0.25">
      <c r="B56" s="30"/>
      <c r="C56" s="539" t="s">
        <v>163</v>
      </c>
      <c r="D56" s="535"/>
      <c r="E56" s="268"/>
      <c r="F56" s="259" t="s">
        <v>164</v>
      </c>
      <c r="G56" s="45"/>
      <c r="H56" s="270"/>
      <c r="I56" s="259" t="s">
        <v>165</v>
      </c>
      <c r="J56" s="255"/>
      <c r="K56" s="538"/>
      <c r="L56" s="508"/>
      <c r="M56" s="268"/>
      <c r="N56" s="255"/>
      <c r="O56" s="255"/>
      <c r="P56" s="255"/>
      <c r="Q56" s="255"/>
      <c r="R56" s="255"/>
      <c r="S56" s="255"/>
      <c r="T56" s="255"/>
      <c r="U56" s="255"/>
      <c r="V56" s="255"/>
      <c r="W56" s="255"/>
      <c r="X56" s="255"/>
      <c r="Y56" s="255"/>
      <c r="Z56" s="255"/>
      <c r="AA56" s="255"/>
      <c r="AB56" s="263"/>
    </row>
    <row r="57" spans="2:28" ht="15.75" customHeight="1" x14ac:dyDescent="0.25">
      <c r="B57" s="281"/>
      <c r="C57" s="274"/>
      <c r="D57" s="274"/>
      <c r="E57" s="274"/>
      <c r="F57" s="274"/>
      <c r="G57" s="274"/>
      <c r="H57" s="274"/>
      <c r="I57" s="274"/>
      <c r="J57" s="274"/>
      <c r="K57" s="274"/>
      <c r="L57" s="274"/>
      <c r="M57" s="274"/>
      <c r="N57" s="274"/>
      <c r="O57" s="274"/>
      <c r="P57" s="274"/>
      <c r="Q57" s="274"/>
      <c r="R57" s="274"/>
      <c r="S57" s="274"/>
      <c r="T57" s="274"/>
      <c r="U57" s="274"/>
      <c r="V57" s="274"/>
      <c r="W57" s="274"/>
      <c r="X57" s="274"/>
      <c r="Y57" s="274"/>
      <c r="Z57" s="274"/>
      <c r="AA57" s="274"/>
      <c r="AB57" s="282"/>
    </row>
    <row r="58" spans="2:28" ht="15.75" customHeight="1" x14ac:dyDescent="0.25">
      <c r="B58" s="536" t="s">
        <v>166</v>
      </c>
      <c r="C58" s="518"/>
      <c r="D58" s="518"/>
      <c r="E58" s="518"/>
      <c r="F58" s="518"/>
      <c r="G58" s="518"/>
      <c r="H58" s="518"/>
      <c r="I58" s="518"/>
      <c r="J58" s="518"/>
      <c r="K58" s="518"/>
      <c r="L58" s="518"/>
      <c r="M58" s="518"/>
      <c r="N58" s="518"/>
      <c r="O58" s="518"/>
      <c r="P58" s="518"/>
      <c r="Q58" s="518"/>
      <c r="R58" s="518"/>
      <c r="S58" s="518"/>
      <c r="T58" s="518"/>
      <c r="U58" s="518"/>
      <c r="V58" s="518"/>
      <c r="W58" s="518"/>
      <c r="X58" s="518"/>
      <c r="Y58" s="518"/>
      <c r="Z58" s="518"/>
      <c r="AA58" s="518"/>
      <c r="AB58" s="508"/>
    </row>
    <row r="59" spans="2:28" ht="15.75" customHeight="1" x14ac:dyDescent="0.25">
      <c r="B59" s="46"/>
      <c r="C59" s="283"/>
      <c r="D59" s="283"/>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47"/>
    </row>
    <row r="60" spans="2:28" ht="29.25" customHeight="1" x14ac:dyDescent="0.25">
      <c r="B60" s="525" t="s">
        <v>161</v>
      </c>
      <c r="C60" s="508"/>
      <c r="D60" s="41"/>
      <c r="E60" s="525" t="s">
        <v>167</v>
      </c>
      <c r="F60" s="508"/>
      <c r="G60" s="41"/>
      <c r="H60" s="517" t="s">
        <v>168</v>
      </c>
      <c r="I60" s="508"/>
      <c r="J60" s="525"/>
      <c r="K60" s="508"/>
      <c r="L60" s="534"/>
      <c r="M60" s="535"/>
      <c r="N60" s="41" t="s">
        <v>169</v>
      </c>
      <c r="O60" s="525"/>
      <c r="P60" s="518"/>
      <c r="Q60" s="508"/>
      <c r="R60" s="525" t="s">
        <v>170</v>
      </c>
      <c r="S60" s="518"/>
      <c r="T60" s="508"/>
      <c r="U60" s="525"/>
      <c r="V60" s="518"/>
      <c r="W60" s="508"/>
      <c r="X60" s="525" t="s">
        <v>171</v>
      </c>
      <c r="Y60" s="508"/>
      <c r="Z60" s="525"/>
      <c r="AA60" s="518"/>
      <c r="AB60" s="508"/>
    </row>
    <row r="61" spans="2:28" ht="15.75" customHeight="1" x14ac:dyDescent="0.25">
      <c r="B61" s="46"/>
      <c r="C61" s="283"/>
      <c r="D61" s="283"/>
      <c r="E61" s="283"/>
      <c r="F61" s="278"/>
      <c r="G61" s="284"/>
      <c r="H61" s="285"/>
      <c r="I61" s="285"/>
      <c r="J61" s="278"/>
      <c r="K61" s="278"/>
      <c r="L61" s="278"/>
      <c r="M61" s="278"/>
      <c r="N61" s="285"/>
      <c r="O61" s="278"/>
      <c r="P61" s="278"/>
      <c r="Q61" s="278"/>
      <c r="R61" s="278"/>
      <c r="S61" s="285"/>
      <c r="T61" s="265"/>
      <c r="U61" s="265"/>
      <c r="V61" s="255"/>
      <c r="W61" s="285"/>
      <c r="X61" s="275"/>
      <c r="Y61" s="275"/>
      <c r="Z61" s="48"/>
      <c r="AA61" s="27"/>
      <c r="AB61" s="49"/>
    </row>
    <row r="62" spans="2:28" ht="15.75" customHeight="1" x14ac:dyDescent="0.25">
      <c r="B62" s="536" t="s">
        <v>172</v>
      </c>
      <c r="C62" s="508"/>
      <c r="D62" s="540"/>
      <c r="E62" s="531"/>
      <c r="F62" s="531"/>
      <c r="G62" s="531"/>
      <c r="H62" s="531"/>
      <c r="I62" s="531"/>
      <c r="J62" s="531"/>
      <c r="K62" s="531"/>
      <c r="L62" s="531"/>
      <c r="M62" s="531"/>
      <c r="N62" s="531"/>
      <c r="O62" s="531"/>
      <c r="P62" s="531"/>
      <c r="Q62" s="531"/>
      <c r="R62" s="531"/>
      <c r="S62" s="531"/>
      <c r="T62" s="531"/>
      <c r="U62" s="531"/>
      <c r="V62" s="531"/>
      <c r="W62" s="531"/>
      <c r="X62" s="531"/>
      <c r="Y62" s="531"/>
      <c r="Z62" s="531"/>
      <c r="AA62" s="531"/>
      <c r="AB62" s="532"/>
    </row>
    <row r="63" spans="2:28" ht="15.75" customHeight="1" x14ac:dyDescent="0.25">
      <c r="B63" s="46"/>
      <c r="C63" s="283"/>
      <c r="D63" s="283"/>
      <c r="E63" s="283"/>
      <c r="F63" s="278"/>
      <c r="G63" s="284"/>
      <c r="H63" s="285"/>
      <c r="I63" s="285"/>
      <c r="J63" s="278"/>
      <c r="K63" s="278"/>
      <c r="L63" s="278"/>
      <c r="M63" s="278"/>
      <c r="N63" s="285"/>
      <c r="O63" s="278"/>
      <c r="P63" s="278"/>
      <c r="Q63" s="278"/>
      <c r="R63" s="278"/>
      <c r="S63" s="285"/>
      <c r="T63" s="265"/>
      <c r="U63" s="265"/>
      <c r="V63" s="255"/>
      <c r="W63" s="285"/>
      <c r="X63" s="275"/>
      <c r="Y63" s="275"/>
      <c r="Z63" s="48"/>
      <c r="AA63" s="27"/>
      <c r="AB63" s="49"/>
    </row>
    <row r="64" spans="2:28" ht="15.75" customHeight="1" x14ac:dyDescent="0.25">
      <c r="B64" s="536" t="s">
        <v>173</v>
      </c>
      <c r="C64" s="508"/>
      <c r="D64" s="541"/>
      <c r="E64" s="531"/>
      <c r="F64" s="531"/>
      <c r="G64" s="531"/>
      <c r="H64" s="531"/>
      <c r="I64" s="531"/>
      <c r="J64" s="531"/>
      <c r="K64" s="531"/>
      <c r="L64" s="531"/>
      <c r="M64" s="531"/>
      <c r="N64" s="531"/>
      <c r="O64" s="531"/>
      <c r="P64" s="531"/>
      <c r="Q64" s="531"/>
      <c r="R64" s="531"/>
      <c r="S64" s="531"/>
      <c r="T64" s="531"/>
      <c r="U64" s="531"/>
      <c r="V64" s="531"/>
      <c r="W64" s="531"/>
      <c r="X64" s="531"/>
      <c r="Y64" s="531"/>
      <c r="Z64" s="531"/>
      <c r="AA64" s="531"/>
      <c r="AB64" s="532"/>
    </row>
    <row r="66" spans="2:28" ht="15.75" customHeight="1" x14ac:dyDescent="0.25">
      <c r="B66" s="536" t="s">
        <v>174</v>
      </c>
      <c r="C66" s="508"/>
      <c r="D66" s="541"/>
      <c r="E66" s="531"/>
      <c r="F66" s="531"/>
      <c r="G66" s="531"/>
      <c r="H66" s="531"/>
      <c r="I66" s="531"/>
      <c r="J66" s="531"/>
      <c r="K66" s="531"/>
      <c r="L66" s="531"/>
      <c r="M66" s="531"/>
      <c r="N66" s="531"/>
      <c r="O66" s="531"/>
      <c r="P66" s="531"/>
      <c r="Q66" s="531"/>
      <c r="R66" s="531"/>
      <c r="S66" s="531"/>
      <c r="T66" s="531"/>
      <c r="U66" s="531"/>
      <c r="V66" s="531"/>
      <c r="W66" s="531"/>
      <c r="X66" s="531"/>
      <c r="Y66" s="531"/>
      <c r="Z66" s="531"/>
      <c r="AA66" s="531"/>
      <c r="AB66" s="532"/>
    </row>
    <row r="67" spans="2:28" ht="15.75" customHeight="1" x14ac:dyDescent="0.25">
      <c r="B67" s="46"/>
      <c r="C67" s="283"/>
      <c r="D67" s="283"/>
      <c r="E67" s="283"/>
      <c r="F67" s="278"/>
      <c r="G67" s="284"/>
      <c r="H67" s="285"/>
      <c r="I67" s="285"/>
      <c r="J67" s="278"/>
      <c r="K67" s="278"/>
      <c r="L67" s="278"/>
      <c r="M67" s="278"/>
      <c r="N67" s="285"/>
      <c r="O67" s="278"/>
      <c r="P67" s="278"/>
      <c r="Q67" s="278"/>
      <c r="R67" s="278"/>
      <c r="S67" s="285"/>
      <c r="T67" s="265"/>
      <c r="U67" s="265"/>
      <c r="V67" s="255"/>
      <c r="W67" s="285"/>
      <c r="X67" s="275"/>
      <c r="Y67" s="275"/>
      <c r="Z67" s="48"/>
      <c r="AA67" s="27"/>
      <c r="AB67" s="49"/>
    </row>
    <row r="68" spans="2:28" ht="15.75" customHeight="1" x14ac:dyDescent="0.25">
      <c r="B68" s="536" t="s">
        <v>175</v>
      </c>
      <c r="C68" s="508"/>
      <c r="D68" s="541"/>
      <c r="E68" s="531"/>
      <c r="F68" s="531"/>
      <c r="G68" s="531"/>
      <c r="H68" s="531"/>
      <c r="I68" s="531"/>
      <c r="J68" s="531"/>
      <c r="K68" s="531"/>
      <c r="L68" s="531"/>
      <c r="M68" s="531"/>
      <c r="N68" s="531"/>
      <c r="O68" s="531"/>
      <c r="P68" s="531"/>
      <c r="Q68" s="531"/>
      <c r="R68" s="531"/>
      <c r="S68" s="531"/>
      <c r="T68" s="531"/>
      <c r="U68" s="531"/>
      <c r="V68" s="531"/>
      <c r="W68" s="531"/>
      <c r="X68" s="531"/>
      <c r="Y68" s="531"/>
      <c r="Z68" s="531"/>
      <c r="AA68" s="531"/>
      <c r="AB68" s="532"/>
    </row>
    <row r="69" spans="2:28" ht="15.75" customHeight="1" x14ac:dyDescent="0.25">
      <c r="B69" s="46"/>
      <c r="C69" s="283"/>
      <c r="D69" s="283"/>
      <c r="E69" s="283"/>
      <c r="F69" s="278"/>
      <c r="G69" s="284"/>
      <c r="H69" s="285"/>
      <c r="I69" s="285"/>
      <c r="J69" s="278"/>
      <c r="K69" s="278"/>
      <c r="L69" s="278"/>
      <c r="M69" s="278"/>
      <c r="N69" s="285"/>
      <c r="O69" s="278"/>
      <c r="P69" s="278"/>
      <c r="Q69" s="278"/>
      <c r="R69" s="278"/>
      <c r="S69" s="285"/>
      <c r="T69" s="265"/>
      <c r="U69" s="265"/>
      <c r="V69" s="255"/>
      <c r="W69" s="285"/>
      <c r="X69" s="275"/>
      <c r="Y69" s="275"/>
      <c r="Z69" s="48"/>
      <c r="AA69" s="27"/>
      <c r="AB69" s="49"/>
    </row>
    <row r="70" spans="2:28" ht="15.75" customHeight="1" x14ac:dyDescent="0.25">
      <c r="B70" s="536" t="s">
        <v>176</v>
      </c>
      <c r="C70" s="508"/>
      <c r="D70" s="541"/>
      <c r="E70" s="531"/>
      <c r="F70" s="531"/>
      <c r="G70" s="531"/>
      <c r="H70" s="531"/>
      <c r="I70" s="531"/>
      <c r="J70" s="531"/>
      <c r="K70" s="531"/>
      <c r="L70" s="531"/>
      <c r="M70" s="531"/>
      <c r="N70" s="531"/>
      <c r="O70" s="531"/>
      <c r="P70" s="531"/>
      <c r="Q70" s="531"/>
      <c r="R70" s="531"/>
      <c r="S70" s="531"/>
      <c r="T70" s="531"/>
      <c r="U70" s="531"/>
      <c r="V70" s="531"/>
      <c r="W70" s="531"/>
      <c r="X70" s="531"/>
      <c r="Y70" s="531"/>
      <c r="Z70" s="531"/>
      <c r="AA70" s="531"/>
      <c r="AB70" s="532"/>
    </row>
    <row r="71" spans="2:28" ht="15.75" customHeight="1" x14ac:dyDescent="0.25">
      <c r="B71" s="46"/>
      <c r="C71" s="283"/>
      <c r="D71" s="283"/>
      <c r="E71" s="283"/>
      <c r="F71" s="278"/>
      <c r="G71" s="284"/>
      <c r="H71" s="285"/>
      <c r="I71" s="285"/>
      <c r="J71" s="278"/>
      <c r="K71" s="278"/>
      <c r="L71" s="278"/>
      <c r="M71" s="278"/>
      <c r="N71" s="285"/>
      <c r="O71" s="278"/>
      <c r="P71" s="278"/>
      <c r="Q71" s="278"/>
      <c r="R71" s="278"/>
      <c r="S71" s="285"/>
      <c r="T71" s="265"/>
      <c r="U71" s="265"/>
      <c r="V71" s="255"/>
      <c r="W71" s="285"/>
      <c r="X71" s="275"/>
      <c r="Y71" s="275"/>
      <c r="Z71" s="48"/>
      <c r="AA71" s="27"/>
      <c r="AB71" s="49"/>
    </row>
    <row r="72" spans="2:28" ht="15.75" customHeight="1" x14ac:dyDescent="0.25">
      <c r="B72" s="536" t="s">
        <v>177</v>
      </c>
      <c r="C72" s="518"/>
      <c r="D72" s="518"/>
      <c r="E72" s="518"/>
      <c r="F72" s="518"/>
      <c r="G72" s="518"/>
      <c r="H72" s="518"/>
      <c r="I72" s="518"/>
      <c r="J72" s="518"/>
      <c r="K72" s="518"/>
      <c r="L72" s="518"/>
      <c r="M72" s="518"/>
      <c r="N72" s="518"/>
      <c r="O72" s="518"/>
      <c r="P72" s="518"/>
      <c r="Q72" s="518"/>
      <c r="R72" s="518"/>
      <c r="S72" s="518"/>
      <c r="T72" s="518"/>
      <c r="U72" s="518"/>
      <c r="V72" s="518"/>
      <c r="W72" s="518"/>
      <c r="X72" s="518"/>
      <c r="Y72" s="518"/>
      <c r="Z72" s="518"/>
      <c r="AA72" s="518"/>
      <c r="AB72" s="508"/>
    </row>
    <row r="73" spans="2:28" ht="15.75" customHeight="1" x14ac:dyDescent="0.25">
      <c r="B73" s="517" t="s">
        <v>122</v>
      </c>
      <c r="C73" s="508"/>
      <c r="D73" s="50" t="s">
        <v>178</v>
      </c>
      <c r="E73" s="517" t="s">
        <v>179</v>
      </c>
      <c r="F73" s="508"/>
      <c r="G73" s="517" t="s">
        <v>177</v>
      </c>
      <c r="H73" s="518"/>
      <c r="I73" s="518"/>
      <c r="J73" s="518"/>
      <c r="K73" s="518"/>
      <c r="L73" s="518"/>
      <c r="M73" s="518"/>
      <c r="N73" s="518"/>
      <c r="O73" s="508"/>
      <c r="P73" s="517" t="s">
        <v>180</v>
      </c>
      <c r="Q73" s="518"/>
      <c r="R73" s="518"/>
      <c r="S73" s="518"/>
      <c r="T73" s="518"/>
      <c r="U73" s="518"/>
      <c r="V73" s="518"/>
      <c r="W73" s="518"/>
      <c r="X73" s="518"/>
      <c r="Y73" s="518"/>
      <c r="Z73" s="518"/>
      <c r="AA73" s="518"/>
      <c r="AB73" s="508"/>
    </row>
    <row r="74" spans="2:28" ht="15.75" customHeight="1" x14ac:dyDescent="0.25">
      <c r="B74" s="517"/>
      <c r="C74" s="508"/>
      <c r="D74" s="36"/>
      <c r="E74" s="517"/>
      <c r="F74" s="508"/>
      <c r="G74" s="542"/>
      <c r="H74" s="518"/>
      <c r="I74" s="518"/>
      <c r="J74" s="518"/>
      <c r="K74" s="518"/>
      <c r="L74" s="518"/>
      <c r="M74" s="518"/>
      <c r="N74" s="518"/>
      <c r="O74" s="508"/>
      <c r="P74" s="542"/>
      <c r="Q74" s="518"/>
      <c r="R74" s="518"/>
      <c r="S74" s="518"/>
      <c r="T74" s="518"/>
      <c r="U74" s="518"/>
      <c r="V74" s="518"/>
      <c r="W74" s="518"/>
      <c r="X74" s="518"/>
      <c r="Y74" s="518"/>
      <c r="Z74" s="518"/>
      <c r="AA74" s="518"/>
      <c r="AB74" s="508"/>
    </row>
    <row r="75" spans="2:28" ht="15.75" customHeight="1" x14ac:dyDescent="0.25">
      <c r="B75" s="517"/>
      <c r="C75" s="508"/>
      <c r="D75" s="36"/>
      <c r="E75" s="517"/>
      <c r="F75" s="508"/>
      <c r="G75" s="542"/>
      <c r="H75" s="518"/>
      <c r="I75" s="518"/>
      <c r="J75" s="518"/>
      <c r="K75" s="518"/>
      <c r="L75" s="518"/>
      <c r="M75" s="518"/>
      <c r="N75" s="518"/>
      <c r="O75" s="508"/>
      <c r="P75" s="542"/>
      <c r="Q75" s="518"/>
      <c r="R75" s="518"/>
      <c r="S75" s="518"/>
      <c r="T75" s="518"/>
      <c r="U75" s="518"/>
      <c r="V75" s="518"/>
      <c r="W75" s="518"/>
      <c r="X75" s="518"/>
      <c r="Y75" s="518"/>
      <c r="Z75" s="518"/>
      <c r="AA75" s="518"/>
      <c r="AB75" s="508"/>
    </row>
    <row r="76" spans="2:28" ht="26.25" customHeight="1" x14ac:dyDescent="0.25">
      <c r="B76" s="543" t="s">
        <v>181</v>
      </c>
      <c r="C76" s="518"/>
      <c r="D76" s="518"/>
      <c r="E76" s="518"/>
      <c r="F76" s="518"/>
      <c r="G76" s="518"/>
      <c r="H76" s="518"/>
      <c r="I76" s="518"/>
      <c r="J76" s="518"/>
      <c r="K76" s="518"/>
      <c r="L76" s="518"/>
      <c r="M76" s="518"/>
      <c r="N76" s="518"/>
      <c r="O76" s="518"/>
      <c r="P76" s="518"/>
      <c r="Q76" s="518"/>
      <c r="R76" s="518"/>
      <c r="S76" s="518"/>
      <c r="T76" s="518"/>
      <c r="U76" s="518"/>
      <c r="V76" s="518"/>
      <c r="W76" s="518"/>
      <c r="X76" s="518"/>
      <c r="Y76" s="518"/>
      <c r="Z76" s="518"/>
      <c r="AA76" s="518"/>
      <c r="AB76" s="508"/>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AF8:AG8"/>
    <mergeCell ref="C9:F9"/>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2" width="11.42578125" customWidth="1"/>
    <col min="33" max="33" width="19.5703125" customWidth="1"/>
    <col min="34" max="34" width="14.5703125" customWidth="1"/>
  </cols>
  <sheetData>
    <row r="2" spans="2:34" ht="12.75" customHeight="1" x14ac:dyDescent="0.25">
      <c r="B2" s="544"/>
      <c r="C2" s="528"/>
      <c r="D2" s="529"/>
      <c r="E2" s="24"/>
      <c r="F2" s="547" t="s">
        <v>120</v>
      </c>
      <c r="G2" s="528"/>
      <c r="H2" s="528"/>
      <c r="I2" s="528"/>
      <c r="J2" s="528"/>
      <c r="K2" s="528"/>
      <c r="L2" s="528"/>
      <c r="M2" s="528"/>
      <c r="N2" s="528"/>
      <c r="O2" s="528"/>
      <c r="P2" s="528"/>
      <c r="Q2" s="528"/>
      <c r="R2" s="528"/>
      <c r="S2" s="528"/>
      <c r="T2" s="528"/>
      <c r="U2" s="528"/>
      <c r="V2" s="528"/>
      <c r="W2" s="528"/>
      <c r="X2" s="528"/>
      <c r="Y2" s="528"/>
      <c r="Z2" s="528"/>
      <c r="AA2" s="528"/>
      <c r="AB2" s="529"/>
      <c r="AC2" s="255"/>
      <c r="AD2" s="255"/>
      <c r="AE2" s="255"/>
      <c r="AF2" s="255"/>
      <c r="AG2" s="255"/>
      <c r="AH2" s="255"/>
    </row>
    <row r="3" spans="2:34" ht="12.75" customHeight="1" x14ac:dyDescent="0.25">
      <c r="B3" s="545"/>
      <c r="C3" s="492"/>
      <c r="D3" s="546"/>
      <c r="E3" s="25"/>
      <c r="F3" s="535"/>
      <c r="G3" s="492"/>
      <c r="H3" s="492"/>
      <c r="I3" s="492"/>
      <c r="J3" s="492"/>
      <c r="K3" s="492"/>
      <c r="L3" s="492"/>
      <c r="M3" s="492"/>
      <c r="N3" s="492"/>
      <c r="O3" s="492"/>
      <c r="P3" s="492"/>
      <c r="Q3" s="492"/>
      <c r="R3" s="492"/>
      <c r="S3" s="492"/>
      <c r="T3" s="492"/>
      <c r="U3" s="492"/>
      <c r="V3" s="492"/>
      <c r="W3" s="492"/>
      <c r="X3" s="492"/>
      <c r="Y3" s="492"/>
      <c r="Z3" s="492"/>
      <c r="AA3" s="492"/>
      <c r="AB3" s="546"/>
      <c r="AC3" s="255"/>
      <c r="AD3" s="255"/>
      <c r="AE3" s="255"/>
      <c r="AF3" s="255"/>
      <c r="AG3" s="255"/>
      <c r="AH3" s="255"/>
    </row>
    <row r="4" spans="2:34" ht="12.75" customHeight="1" x14ac:dyDescent="0.25">
      <c r="B4" s="545"/>
      <c r="C4" s="492"/>
      <c r="D4" s="546"/>
      <c r="E4" s="25"/>
      <c r="F4" s="535"/>
      <c r="G4" s="492"/>
      <c r="H4" s="492"/>
      <c r="I4" s="492"/>
      <c r="J4" s="492"/>
      <c r="K4" s="492"/>
      <c r="L4" s="492"/>
      <c r="M4" s="492"/>
      <c r="N4" s="492"/>
      <c r="O4" s="492"/>
      <c r="P4" s="492"/>
      <c r="Q4" s="492"/>
      <c r="R4" s="492"/>
      <c r="S4" s="492"/>
      <c r="T4" s="492"/>
      <c r="U4" s="492"/>
      <c r="V4" s="492"/>
      <c r="W4" s="492"/>
      <c r="X4" s="492"/>
      <c r="Y4" s="492"/>
      <c r="Z4" s="492"/>
      <c r="AA4" s="492"/>
      <c r="AB4" s="546"/>
      <c r="AC4" s="255"/>
      <c r="AD4" s="255"/>
      <c r="AE4" s="255"/>
      <c r="AF4" s="255"/>
      <c r="AG4" s="255"/>
      <c r="AH4" s="255"/>
    </row>
    <row r="5" spans="2:34" ht="12.75" customHeight="1" x14ac:dyDescent="0.25">
      <c r="B5" s="545"/>
      <c r="C5" s="492"/>
      <c r="D5" s="546"/>
      <c r="E5" s="25"/>
      <c r="F5" s="535"/>
      <c r="G5" s="492"/>
      <c r="H5" s="492"/>
      <c r="I5" s="492"/>
      <c r="J5" s="492"/>
      <c r="K5" s="492"/>
      <c r="L5" s="492"/>
      <c r="M5" s="492"/>
      <c r="N5" s="492"/>
      <c r="O5" s="492"/>
      <c r="P5" s="492"/>
      <c r="Q5" s="492"/>
      <c r="R5" s="492"/>
      <c r="S5" s="492"/>
      <c r="T5" s="492"/>
      <c r="U5" s="492"/>
      <c r="V5" s="492"/>
      <c r="W5" s="492"/>
      <c r="X5" s="492"/>
      <c r="Y5" s="492"/>
      <c r="Z5" s="492"/>
      <c r="AA5" s="492"/>
      <c r="AB5" s="546"/>
      <c r="AC5" s="255"/>
      <c r="AD5" s="255"/>
      <c r="AE5" s="255"/>
      <c r="AF5" s="255"/>
      <c r="AG5" s="255"/>
      <c r="AH5" s="255"/>
    </row>
    <row r="6" spans="2:34" ht="37.5" customHeight="1" x14ac:dyDescent="0.25">
      <c r="B6" s="530"/>
      <c r="C6" s="531"/>
      <c r="D6" s="532"/>
      <c r="E6" s="256"/>
      <c r="F6" s="531"/>
      <c r="G6" s="531"/>
      <c r="H6" s="531"/>
      <c r="I6" s="531"/>
      <c r="J6" s="531"/>
      <c r="K6" s="531"/>
      <c r="L6" s="531"/>
      <c r="M6" s="531"/>
      <c r="N6" s="531"/>
      <c r="O6" s="531"/>
      <c r="P6" s="531"/>
      <c r="Q6" s="531"/>
      <c r="R6" s="531"/>
      <c r="S6" s="531"/>
      <c r="T6" s="531"/>
      <c r="U6" s="531"/>
      <c r="V6" s="531"/>
      <c r="W6" s="531"/>
      <c r="X6" s="531"/>
      <c r="Y6" s="531"/>
      <c r="Z6" s="531"/>
      <c r="AA6" s="531"/>
      <c r="AB6" s="532"/>
      <c r="AC6" s="255"/>
      <c r="AD6" s="255"/>
      <c r="AE6" s="255"/>
      <c r="AF6" s="255"/>
      <c r="AG6" s="255"/>
      <c r="AH6" s="255"/>
    </row>
    <row r="7" spans="2:34" ht="15" customHeight="1" x14ac:dyDescent="0.25">
      <c r="B7" s="26"/>
      <c r="C7" s="548"/>
      <c r="D7" s="528"/>
      <c r="E7" s="27"/>
      <c r="F7" s="28"/>
      <c r="G7" s="28"/>
      <c r="H7" s="28"/>
      <c r="I7" s="28"/>
      <c r="J7" s="28"/>
      <c r="K7" s="28"/>
      <c r="L7" s="28"/>
      <c r="M7" s="28"/>
      <c r="N7" s="28"/>
      <c r="O7" s="28"/>
      <c r="P7" s="28"/>
      <c r="Q7" s="28"/>
      <c r="R7" s="28"/>
      <c r="S7" s="28"/>
      <c r="T7" s="28"/>
      <c r="U7" s="28"/>
      <c r="V7" s="28"/>
      <c r="W7" s="28"/>
      <c r="X7" s="28"/>
      <c r="Y7" s="28"/>
      <c r="Z7" s="28"/>
      <c r="AA7" s="28"/>
      <c r="AB7" s="29"/>
      <c r="AC7" s="255"/>
      <c r="AD7" s="255"/>
      <c r="AE7" s="255"/>
      <c r="AF7" s="255"/>
      <c r="AG7" s="255"/>
      <c r="AH7" s="255"/>
    </row>
    <row r="8" spans="2:34" ht="15" customHeight="1" x14ac:dyDescent="0.25">
      <c r="B8" s="30"/>
      <c r="C8" s="257" t="s">
        <v>121</v>
      </c>
      <c r="D8" s="31"/>
      <c r="E8" s="32"/>
      <c r="F8" s="258" t="s">
        <v>122</v>
      </c>
      <c r="G8" s="33"/>
      <c r="H8" s="34"/>
      <c r="I8" s="255"/>
      <c r="J8" s="255"/>
      <c r="K8" s="259"/>
      <c r="L8" s="259"/>
      <c r="M8" s="259"/>
      <c r="N8" s="259"/>
      <c r="O8" s="259"/>
      <c r="P8" s="259"/>
      <c r="Q8" s="259"/>
      <c r="R8" s="259"/>
      <c r="S8" s="259"/>
      <c r="T8" s="259"/>
      <c r="U8" s="259"/>
      <c r="V8" s="259"/>
      <c r="W8" s="259"/>
      <c r="X8" s="259"/>
      <c r="Y8" s="259"/>
      <c r="Z8" s="259"/>
      <c r="AA8" s="259"/>
      <c r="AB8" s="260"/>
      <c r="AC8" s="255"/>
      <c r="AD8" s="255"/>
      <c r="AE8" s="255"/>
      <c r="AF8" s="255"/>
      <c r="AG8" s="255"/>
      <c r="AH8" s="255"/>
    </row>
    <row r="9" spans="2:34" ht="15" customHeight="1" x14ac:dyDescent="0.25">
      <c r="B9" s="30"/>
      <c r="C9" s="549"/>
      <c r="D9" s="535"/>
      <c r="E9" s="535"/>
      <c r="F9" s="535"/>
      <c r="G9" s="262"/>
      <c r="H9" s="255"/>
      <c r="I9" s="255"/>
      <c r="J9" s="255"/>
      <c r="K9" s="255"/>
      <c r="L9" s="255"/>
      <c r="M9" s="255"/>
      <c r="N9" s="255"/>
      <c r="O9" s="255"/>
      <c r="P9" s="255"/>
      <c r="Q9" s="255"/>
      <c r="R9" s="255"/>
      <c r="S9" s="255"/>
      <c r="T9" s="255"/>
      <c r="U9" s="255"/>
      <c r="V9" s="255"/>
      <c r="W9" s="255"/>
      <c r="X9" s="255"/>
      <c r="Y9" s="255"/>
      <c r="Z9" s="255"/>
      <c r="AA9" s="255"/>
      <c r="AB9" s="263"/>
      <c r="AC9" s="255"/>
      <c r="AD9" s="255"/>
      <c r="AE9" s="255"/>
      <c r="AF9" s="255"/>
      <c r="AG9" s="986" t="s">
        <v>437</v>
      </c>
      <c r="AH9" s="535"/>
    </row>
    <row r="10" spans="2:34" ht="30" customHeight="1" x14ac:dyDescent="0.25">
      <c r="B10" s="30"/>
      <c r="C10" s="549" t="s">
        <v>123</v>
      </c>
      <c r="D10" s="535"/>
      <c r="E10" s="517" t="s">
        <v>451</v>
      </c>
      <c r="F10" s="518"/>
      <c r="G10" s="518"/>
      <c r="H10" s="518"/>
      <c r="I10" s="518"/>
      <c r="J10" s="518"/>
      <c r="K10" s="518"/>
      <c r="L10" s="518"/>
      <c r="M10" s="518"/>
      <c r="N10" s="518"/>
      <c r="O10" s="518"/>
      <c r="P10" s="518"/>
      <c r="Q10" s="518"/>
      <c r="R10" s="518"/>
      <c r="S10" s="518"/>
      <c r="T10" s="518"/>
      <c r="U10" s="518"/>
      <c r="V10" s="518"/>
      <c r="W10" s="518"/>
      <c r="X10" s="518"/>
      <c r="Y10" s="518"/>
      <c r="Z10" s="518"/>
      <c r="AA10" s="508"/>
      <c r="AB10" s="264"/>
      <c r="AC10" s="255"/>
      <c r="AD10" s="255"/>
      <c r="AE10" s="255"/>
      <c r="AF10" s="255"/>
      <c r="AG10" s="255"/>
      <c r="AH10" s="255"/>
    </row>
    <row r="11" spans="2:34" ht="15" customHeight="1" x14ac:dyDescent="0.25">
      <c r="B11" s="30"/>
      <c r="C11" s="549"/>
      <c r="D11" s="535"/>
      <c r="E11" s="535"/>
      <c r="F11" s="535"/>
      <c r="G11" s="255"/>
      <c r="H11" s="255"/>
      <c r="I11" s="255"/>
      <c r="J11" s="255"/>
      <c r="K11" s="255"/>
      <c r="L11" s="255"/>
      <c r="M11" s="255"/>
      <c r="N11" s="255"/>
      <c r="O11" s="255"/>
      <c r="P11" s="255"/>
      <c r="Q11" s="255"/>
      <c r="R11" s="255"/>
      <c r="S11" s="255"/>
      <c r="T11" s="255"/>
      <c r="U11" s="255"/>
      <c r="V11" s="255"/>
      <c r="W11" s="255"/>
      <c r="X11" s="255"/>
      <c r="Y11" s="255"/>
      <c r="Z11" s="255"/>
      <c r="AA11" s="550"/>
      <c r="AB11" s="546"/>
      <c r="AC11" s="255"/>
      <c r="AD11" s="255"/>
      <c r="AE11" s="255"/>
      <c r="AF11" s="255"/>
      <c r="AG11" s="255"/>
      <c r="AH11" s="255"/>
    </row>
    <row r="12" spans="2:34" ht="29.25" customHeight="1" x14ac:dyDescent="0.25">
      <c r="B12" s="30"/>
      <c r="C12" s="553" t="s">
        <v>125</v>
      </c>
      <c r="D12" s="554"/>
      <c r="E12" s="551" t="s">
        <v>440</v>
      </c>
      <c r="F12" s="552"/>
      <c r="G12" s="552"/>
      <c r="H12" s="552"/>
      <c r="I12" s="552"/>
      <c r="J12" s="552"/>
      <c r="K12" s="552"/>
      <c r="L12" s="552"/>
      <c r="M12" s="552"/>
      <c r="N12" s="552"/>
      <c r="O12" s="552"/>
      <c r="P12" s="552"/>
      <c r="Q12" s="552"/>
      <c r="R12" s="552"/>
      <c r="S12" s="552"/>
      <c r="T12" s="552"/>
      <c r="U12" s="552"/>
      <c r="V12" s="552"/>
      <c r="W12" s="552"/>
      <c r="X12" s="552"/>
      <c r="Y12" s="552"/>
      <c r="Z12" s="552"/>
      <c r="AA12" s="552"/>
      <c r="AB12" s="35"/>
      <c r="AC12" s="255"/>
      <c r="AD12" s="255"/>
      <c r="AE12" s="255"/>
      <c r="AF12" s="255"/>
      <c r="AG12" s="50" t="s">
        <v>438</v>
      </c>
      <c r="AH12" s="50" t="s">
        <v>439</v>
      </c>
    </row>
    <row r="13" spans="2:34" ht="15" customHeight="1" x14ac:dyDescent="0.25">
      <c r="B13" s="30"/>
      <c r="C13" s="550"/>
      <c r="D13" s="535"/>
      <c r="E13" s="265"/>
      <c r="F13" s="255"/>
      <c r="G13" s="255"/>
      <c r="H13" s="255"/>
      <c r="I13" s="255"/>
      <c r="J13" s="255"/>
      <c r="K13" s="255"/>
      <c r="L13" s="255"/>
      <c r="M13" s="255"/>
      <c r="N13" s="255"/>
      <c r="O13" s="255"/>
      <c r="P13" s="255"/>
      <c r="Q13" s="255"/>
      <c r="R13" s="255"/>
      <c r="S13" s="255"/>
      <c r="T13" s="255"/>
      <c r="U13" s="255"/>
      <c r="V13" s="255"/>
      <c r="W13" s="255"/>
      <c r="X13" s="255"/>
      <c r="Y13" s="255"/>
      <c r="Z13" s="255"/>
      <c r="AA13" s="255"/>
      <c r="AB13" s="263"/>
      <c r="AC13" s="255"/>
      <c r="AD13" s="255"/>
      <c r="AE13" s="255"/>
      <c r="AF13" s="255"/>
      <c r="AG13" s="36" t="s">
        <v>441</v>
      </c>
      <c r="AH13" s="36">
        <v>28</v>
      </c>
    </row>
    <row r="14" spans="2:34" ht="15" customHeight="1" x14ac:dyDescent="0.25">
      <c r="B14" s="30"/>
      <c r="C14" s="549" t="s">
        <v>127</v>
      </c>
      <c r="D14" s="535"/>
      <c r="E14" s="266"/>
      <c r="F14" s="550"/>
      <c r="G14" s="535"/>
      <c r="H14" s="535"/>
      <c r="I14" s="535"/>
      <c r="J14" s="535"/>
      <c r="K14" s="535"/>
      <c r="L14" s="535"/>
      <c r="M14" s="535"/>
      <c r="N14" s="535"/>
      <c r="O14" s="535"/>
      <c r="P14" s="535"/>
      <c r="Q14" s="535"/>
      <c r="R14" s="535"/>
      <c r="S14" s="535"/>
      <c r="T14" s="535"/>
      <c r="U14" s="535"/>
      <c r="V14" s="535"/>
      <c r="W14" s="535"/>
      <c r="X14" s="535"/>
      <c r="Y14" s="535"/>
      <c r="Z14" s="535"/>
      <c r="AA14" s="535"/>
      <c r="AB14" s="546"/>
      <c r="AC14" s="255"/>
      <c r="AD14" s="255"/>
      <c r="AE14" s="255"/>
      <c r="AF14" s="255"/>
      <c r="AG14" s="36" t="s">
        <v>442</v>
      </c>
      <c r="AH14" s="36">
        <v>100</v>
      </c>
    </row>
    <row r="15" spans="2:34" ht="29.25" customHeight="1" x14ac:dyDescent="0.25">
      <c r="B15" s="30"/>
      <c r="C15" s="517" t="s">
        <v>452</v>
      </c>
      <c r="D15" s="518"/>
      <c r="E15" s="518"/>
      <c r="F15" s="518"/>
      <c r="G15" s="518"/>
      <c r="H15" s="518"/>
      <c r="I15" s="518"/>
      <c r="J15" s="518"/>
      <c r="K15" s="518"/>
      <c r="L15" s="518"/>
      <c r="M15" s="518"/>
      <c r="N15" s="518"/>
      <c r="O15" s="518"/>
      <c r="P15" s="518"/>
      <c r="Q15" s="518"/>
      <c r="R15" s="518"/>
      <c r="S15" s="518"/>
      <c r="T15" s="518"/>
      <c r="U15" s="518"/>
      <c r="V15" s="518"/>
      <c r="W15" s="518"/>
      <c r="X15" s="518"/>
      <c r="Y15" s="518"/>
      <c r="Z15" s="518"/>
      <c r="AA15" s="508"/>
      <c r="AB15" s="267"/>
      <c r="AC15" s="255"/>
      <c r="AD15" s="255"/>
      <c r="AE15" s="255"/>
      <c r="AF15" s="255"/>
      <c r="AG15" s="36" t="s">
        <v>443</v>
      </c>
      <c r="AH15" s="36">
        <v>34</v>
      </c>
    </row>
    <row r="16" spans="2:34" ht="15" customHeight="1" x14ac:dyDescent="0.25">
      <c r="B16" s="30"/>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7"/>
      <c r="AC16" s="255"/>
      <c r="AD16" s="255"/>
      <c r="AE16" s="255"/>
      <c r="AF16" s="255"/>
      <c r="AG16" s="36" t="s">
        <v>445</v>
      </c>
      <c r="AH16" s="36">
        <v>100</v>
      </c>
    </row>
    <row r="17" spans="3:34" ht="15" customHeight="1" x14ac:dyDescent="0.25">
      <c r="C17" s="269" t="s">
        <v>128</v>
      </c>
      <c r="D17" s="269"/>
      <c r="E17" s="255"/>
      <c r="F17" s="255"/>
      <c r="G17" s="255"/>
      <c r="H17" s="255"/>
      <c r="I17" s="255"/>
      <c r="J17" s="268"/>
      <c r="K17" s="268"/>
      <c r="L17" s="268"/>
      <c r="M17" s="268"/>
      <c r="N17" s="268"/>
      <c r="O17" s="268"/>
      <c r="P17" s="268"/>
      <c r="Q17" s="268"/>
      <c r="R17" s="268" t="s">
        <v>129</v>
      </c>
      <c r="S17" s="268"/>
      <c r="T17" s="268"/>
      <c r="U17" s="268"/>
      <c r="V17" s="268"/>
      <c r="W17" s="268"/>
      <c r="X17" s="268"/>
      <c r="Y17" s="268"/>
      <c r="Z17" s="268"/>
      <c r="AA17" s="268"/>
      <c r="AB17" s="267"/>
      <c r="AC17" s="255"/>
      <c r="AD17" s="255"/>
      <c r="AE17" s="255"/>
      <c r="AF17" s="255"/>
      <c r="AG17" s="36" t="s">
        <v>446</v>
      </c>
      <c r="AH17" s="36">
        <v>38</v>
      </c>
    </row>
    <row r="18" spans="3:34" ht="15" customHeight="1" x14ac:dyDescent="0.25">
      <c r="C18" s="544"/>
      <c r="D18" s="528"/>
      <c r="E18" s="528"/>
      <c r="F18" s="528"/>
      <c r="G18" s="528"/>
      <c r="H18" s="528"/>
      <c r="I18" s="528"/>
      <c r="J18" s="528"/>
      <c r="K18" s="528"/>
      <c r="L18" s="528"/>
      <c r="M18" s="528"/>
      <c r="N18" s="528"/>
      <c r="O18" s="528"/>
      <c r="P18" s="529"/>
      <c r="Q18" s="255"/>
      <c r="R18" s="538"/>
      <c r="S18" s="518"/>
      <c r="T18" s="518"/>
      <c r="U18" s="518"/>
      <c r="V18" s="518"/>
      <c r="W18" s="518"/>
      <c r="X18" s="518"/>
      <c r="Y18" s="518"/>
      <c r="Z18" s="518"/>
      <c r="AA18" s="508"/>
      <c r="AB18" s="263"/>
      <c r="AC18" s="255"/>
      <c r="AD18" s="255"/>
      <c r="AE18" s="255"/>
      <c r="AF18" s="255"/>
      <c r="AG18" s="36" t="s">
        <v>447</v>
      </c>
      <c r="AH18" s="36">
        <v>100</v>
      </c>
    </row>
    <row r="19" spans="3:34" ht="15" customHeight="1" x14ac:dyDescent="0.25">
      <c r="C19" s="545"/>
      <c r="D19" s="492"/>
      <c r="E19" s="492"/>
      <c r="F19" s="492"/>
      <c r="G19" s="492"/>
      <c r="H19" s="492"/>
      <c r="I19" s="492"/>
      <c r="J19" s="492"/>
      <c r="K19" s="492"/>
      <c r="L19" s="492"/>
      <c r="M19" s="492"/>
      <c r="N19" s="492"/>
      <c r="O19" s="492"/>
      <c r="P19" s="546"/>
      <c r="Q19" s="255"/>
      <c r="R19" s="255"/>
      <c r="S19" s="255"/>
      <c r="T19" s="255"/>
      <c r="U19" s="255"/>
      <c r="V19" s="255"/>
      <c r="W19" s="255"/>
      <c r="X19" s="255"/>
      <c r="Y19" s="255"/>
      <c r="Z19" s="255"/>
      <c r="AA19" s="255"/>
      <c r="AB19" s="263"/>
      <c r="AC19" s="255"/>
      <c r="AD19" s="255"/>
      <c r="AE19" s="255"/>
      <c r="AF19" s="255"/>
      <c r="AG19" s="36" t="s">
        <v>448</v>
      </c>
      <c r="AH19" s="36">
        <v>25</v>
      </c>
    </row>
    <row r="20" spans="3:34" ht="15" customHeight="1" x14ac:dyDescent="0.25">
      <c r="C20" s="545"/>
      <c r="D20" s="492"/>
      <c r="E20" s="492"/>
      <c r="F20" s="492"/>
      <c r="G20" s="492"/>
      <c r="H20" s="492"/>
      <c r="I20" s="492"/>
      <c r="J20" s="492"/>
      <c r="K20" s="492"/>
      <c r="L20" s="492"/>
      <c r="M20" s="492"/>
      <c r="N20" s="492"/>
      <c r="O20" s="492"/>
      <c r="P20" s="546"/>
      <c r="Q20" s="265"/>
      <c r="R20" s="268" t="s">
        <v>130</v>
      </c>
      <c r="S20" s="268"/>
      <c r="T20" s="268"/>
      <c r="U20" s="268"/>
      <c r="V20" s="268"/>
      <c r="W20" s="265"/>
      <c r="X20" s="265"/>
      <c r="Y20" s="265"/>
      <c r="Z20" s="255"/>
      <c r="AA20" s="265"/>
      <c r="AB20" s="263"/>
      <c r="AC20" s="255"/>
      <c r="AD20" s="255"/>
      <c r="AE20" s="255"/>
      <c r="AF20" s="255"/>
      <c r="AG20" s="255"/>
      <c r="AH20" s="255"/>
    </row>
    <row r="21" spans="3:34" ht="15" customHeight="1" x14ac:dyDescent="0.25">
      <c r="C21" s="545"/>
      <c r="D21" s="492"/>
      <c r="E21" s="492"/>
      <c r="F21" s="492"/>
      <c r="G21" s="492"/>
      <c r="H21" s="492"/>
      <c r="I21" s="492"/>
      <c r="J21" s="492"/>
      <c r="K21" s="492"/>
      <c r="L21" s="492"/>
      <c r="M21" s="492"/>
      <c r="N21" s="492"/>
      <c r="O21" s="492"/>
      <c r="P21" s="546"/>
      <c r="Q21" s="255"/>
      <c r="R21" s="36"/>
      <c r="S21" s="255" t="s">
        <v>15</v>
      </c>
      <c r="T21" s="255"/>
      <c r="U21" s="36"/>
      <c r="V21" s="255" t="s">
        <v>27</v>
      </c>
      <c r="W21" s="255"/>
      <c r="X21" s="36"/>
      <c r="Y21" s="270" t="s">
        <v>46</v>
      </c>
      <c r="Z21" s="255"/>
      <c r="AA21" s="255"/>
      <c r="AB21" s="263"/>
      <c r="AC21" s="255"/>
      <c r="AD21" s="255"/>
      <c r="AE21" s="255"/>
      <c r="AF21" s="255"/>
      <c r="AG21" s="255"/>
      <c r="AH21" s="255"/>
    </row>
    <row r="22" spans="3:34" ht="15" customHeight="1" x14ac:dyDescent="0.25">
      <c r="C22" s="545"/>
      <c r="D22" s="492"/>
      <c r="E22" s="492"/>
      <c r="F22" s="492"/>
      <c r="G22" s="492"/>
      <c r="H22" s="492"/>
      <c r="I22" s="492"/>
      <c r="J22" s="492"/>
      <c r="K22" s="492"/>
      <c r="L22" s="492"/>
      <c r="M22" s="492"/>
      <c r="N22" s="492"/>
      <c r="O22" s="492"/>
      <c r="P22" s="546"/>
      <c r="Q22" s="255"/>
      <c r="R22" s="255"/>
      <c r="S22" s="255"/>
      <c r="T22" s="255"/>
      <c r="U22" s="255"/>
      <c r="V22" s="255"/>
      <c r="W22" s="255"/>
      <c r="X22" s="255"/>
      <c r="Y22" s="255"/>
      <c r="Z22" s="255"/>
      <c r="AA22" s="255"/>
      <c r="AB22" s="263"/>
      <c r="AC22" s="255"/>
      <c r="AD22" s="255"/>
      <c r="AE22" s="255"/>
      <c r="AF22" s="255"/>
      <c r="AG22" s="255"/>
      <c r="AH22" s="255"/>
    </row>
    <row r="23" spans="3:34" ht="15" customHeight="1" x14ac:dyDescent="0.25">
      <c r="C23" s="530"/>
      <c r="D23" s="531"/>
      <c r="E23" s="531"/>
      <c r="F23" s="531"/>
      <c r="G23" s="531"/>
      <c r="H23" s="531"/>
      <c r="I23" s="531"/>
      <c r="J23" s="531"/>
      <c r="K23" s="531"/>
      <c r="L23" s="531"/>
      <c r="M23" s="531"/>
      <c r="N23" s="531"/>
      <c r="O23" s="531"/>
      <c r="P23" s="532"/>
      <c r="Q23" s="255"/>
      <c r="R23" s="268" t="s">
        <v>131</v>
      </c>
      <c r="S23" s="255"/>
      <c r="T23" s="255"/>
      <c r="U23" s="255"/>
      <c r="V23" s="255"/>
      <c r="W23" s="555" t="s">
        <v>33</v>
      </c>
      <c r="X23" s="518"/>
      <c r="Y23" s="518"/>
      <c r="Z23" s="518"/>
      <c r="AA23" s="508"/>
      <c r="AB23" s="263"/>
      <c r="AC23" s="255"/>
      <c r="AD23" s="255"/>
      <c r="AE23" s="255"/>
      <c r="AF23" s="255"/>
      <c r="AG23" s="287">
        <f>+(((((AH13/100)*AH14)+((AH15/100)*AH16)+((AH17/100)*AH18))*AH19)/100)</f>
        <v>25</v>
      </c>
      <c r="AH23" s="255"/>
    </row>
    <row r="24" spans="3:34" ht="15" customHeight="1" x14ac:dyDescent="0.25">
      <c r="C24" s="265"/>
      <c r="D24" s="265"/>
      <c r="E24" s="265"/>
      <c r="F24" s="265"/>
      <c r="G24" s="265"/>
      <c r="H24" s="255"/>
      <c r="I24" s="255"/>
      <c r="J24" s="255"/>
      <c r="K24" s="255"/>
      <c r="L24" s="255"/>
      <c r="M24" s="255"/>
      <c r="N24" s="255"/>
      <c r="O24" s="255"/>
      <c r="P24" s="255"/>
      <c r="Q24" s="255"/>
      <c r="R24" s="268"/>
      <c r="S24" s="255"/>
      <c r="T24" s="255"/>
      <c r="U24" s="255"/>
      <c r="V24" s="255"/>
      <c r="W24" s="255"/>
      <c r="X24" s="255"/>
      <c r="Y24" s="255"/>
      <c r="Z24" s="255"/>
      <c r="AA24" s="255"/>
      <c r="AB24" s="263"/>
      <c r="AC24" s="255"/>
      <c r="AD24" s="255"/>
      <c r="AE24" s="255"/>
      <c r="AF24" s="255"/>
      <c r="AG24" s="255"/>
      <c r="AH24" s="255"/>
    </row>
    <row r="25" spans="3:34" ht="15" customHeight="1" x14ac:dyDescent="0.25">
      <c r="C25" s="268" t="s">
        <v>132</v>
      </c>
      <c r="D25" s="265"/>
      <c r="E25" s="265"/>
      <c r="F25" s="265"/>
      <c r="G25" s="265"/>
      <c r="H25" s="265"/>
      <c r="I25" s="255"/>
      <c r="J25" s="255"/>
      <c r="K25" s="255"/>
      <c r="L25" s="255"/>
      <c r="M25" s="255"/>
      <c r="N25" s="255"/>
      <c r="O25" s="255"/>
      <c r="P25" s="255"/>
      <c r="Q25" s="255"/>
      <c r="R25" s="255"/>
      <c r="S25" s="255"/>
      <c r="T25" s="255"/>
      <c r="U25" s="255"/>
      <c r="V25" s="255"/>
      <c r="W25" s="255"/>
      <c r="X25" s="255"/>
      <c r="Y25" s="255"/>
      <c r="Z25" s="255"/>
      <c r="AA25" s="255"/>
      <c r="AB25" s="263"/>
      <c r="AC25" s="255"/>
      <c r="AD25" s="255"/>
      <c r="AE25" s="255"/>
      <c r="AF25" s="255"/>
      <c r="AG25" s="255"/>
      <c r="AH25" s="255"/>
    </row>
    <row r="26" spans="3:34" ht="39.75" customHeight="1" x14ac:dyDescent="0.25">
      <c r="C26" s="987" t="s">
        <v>432</v>
      </c>
      <c r="D26" s="518"/>
      <c r="E26" s="518"/>
      <c r="F26" s="518"/>
      <c r="G26" s="518"/>
      <c r="H26" s="518"/>
      <c r="I26" s="518"/>
      <c r="J26" s="518"/>
      <c r="K26" s="518"/>
      <c r="L26" s="518"/>
      <c r="M26" s="518"/>
      <c r="N26" s="518"/>
      <c r="O26" s="518"/>
      <c r="P26" s="518"/>
      <c r="Q26" s="518"/>
      <c r="R26" s="518"/>
      <c r="S26" s="518"/>
      <c r="T26" s="518"/>
      <c r="U26" s="518"/>
      <c r="V26" s="518"/>
      <c r="W26" s="518"/>
      <c r="X26" s="518"/>
      <c r="Y26" s="518"/>
      <c r="Z26" s="518"/>
      <c r="AA26" s="508"/>
      <c r="AB26" s="263"/>
      <c r="AC26" s="255"/>
      <c r="AD26" s="255"/>
      <c r="AE26" s="255"/>
      <c r="AF26" s="255"/>
      <c r="AG26" s="255"/>
      <c r="AH26" s="255"/>
    </row>
    <row r="27" spans="3:34" ht="15" customHeight="1" x14ac:dyDescent="0.25">
      <c r="C27" s="265"/>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c r="AB27" s="271"/>
      <c r="AC27" s="255"/>
      <c r="AD27" s="255"/>
      <c r="AE27" s="255"/>
      <c r="AF27" s="255"/>
      <c r="AG27" s="255"/>
      <c r="AH27" s="255"/>
    </row>
    <row r="28" spans="3:34" ht="15" customHeight="1" x14ac:dyDescent="0.25">
      <c r="C28" s="259" t="s">
        <v>134</v>
      </c>
      <c r="D28" s="265"/>
      <c r="E28" s="265"/>
      <c r="F28" s="265"/>
      <c r="G28" s="265"/>
      <c r="H28" s="265"/>
      <c r="I28" s="265"/>
      <c r="J28" s="265"/>
      <c r="K28" s="265"/>
      <c r="L28" s="265"/>
      <c r="M28" s="259" t="s">
        <v>134</v>
      </c>
      <c r="N28" s="265"/>
      <c r="O28" s="265"/>
      <c r="P28" s="265"/>
      <c r="Q28" s="265"/>
      <c r="R28" s="265"/>
      <c r="S28" s="265"/>
      <c r="T28" s="265"/>
      <c r="U28" s="265"/>
      <c r="V28" s="265"/>
      <c r="W28" s="265"/>
      <c r="X28" s="265"/>
      <c r="Y28" s="265"/>
      <c r="Z28" s="265"/>
      <c r="AA28" s="265"/>
      <c r="AB28" s="271"/>
      <c r="AC28" s="255"/>
      <c r="AD28" s="255"/>
      <c r="AE28" s="255"/>
      <c r="AF28" s="255"/>
      <c r="AG28" s="255"/>
      <c r="AH28" s="255"/>
    </row>
    <row r="29" spans="3:34" ht="29.25" customHeight="1" x14ac:dyDescent="0.25">
      <c r="C29" s="555" t="s">
        <v>433</v>
      </c>
      <c r="D29" s="518"/>
      <c r="E29" s="518"/>
      <c r="F29" s="518"/>
      <c r="G29" s="518"/>
      <c r="H29" s="518"/>
      <c r="I29" s="518"/>
      <c r="J29" s="518"/>
      <c r="K29" s="508"/>
      <c r="L29" s="265"/>
      <c r="M29" s="555"/>
      <c r="N29" s="518"/>
      <c r="O29" s="518"/>
      <c r="P29" s="518"/>
      <c r="Q29" s="518"/>
      <c r="R29" s="518"/>
      <c r="S29" s="518"/>
      <c r="T29" s="518"/>
      <c r="U29" s="518"/>
      <c r="V29" s="518"/>
      <c r="W29" s="518"/>
      <c r="X29" s="518"/>
      <c r="Y29" s="518"/>
      <c r="Z29" s="518"/>
      <c r="AA29" s="508"/>
      <c r="AB29" s="271"/>
      <c r="AC29" s="255"/>
      <c r="AD29" s="255"/>
      <c r="AE29" s="255"/>
      <c r="AF29" s="255"/>
      <c r="AG29" s="255"/>
      <c r="AH29" s="255"/>
    </row>
    <row r="30" spans="3:34" ht="15" customHeight="1" x14ac:dyDescent="0.25">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c r="AB30" s="263"/>
      <c r="AC30" s="255"/>
      <c r="AD30" s="255"/>
      <c r="AE30" s="255"/>
      <c r="AF30" s="255"/>
      <c r="AG30" s="255"/>
      <c r="AH30" s="255"/>
    </row>
    <row r="31" spans="3:34" ht="15" customHeight="1" x14ac:dyDescent="0.25">
      <c r="C31" s="272" t="s">
        <v>137</v>
      </c>
      <c r="D31" s="272"/>
      <c r="E31" s="272"/>
      <c r="F31" s="272"/>
      <c r="G31" s="273"/>
      <c r="H31" s="274"/>
      <c r="I31" s="274"/>
      <c r="J31" s="274"/>
      <c r="K31" s="274"/>
      <c r="L31" s="274"/>
      <c r="M31" s="274"/>
      <c r="N31" s="274"/>
      <c r="O31" s="274"/>
      <c r="P31" s="274"/>
      <c r="Q31" s="274"/>
      <c r="R31" s="274"/>
      <c r="S31" s="274"/>
      <c r="T31" s="274"/>
      <c r="U31" s="274"/>
      <c r="V31" s="274"/>
      <c r="W31" s="274"/>
      <c r="X31" s="274"/>
      <c r="Y31" s="274"/>
      <c r="Z31" s="274"/>
      <c r="AA31" s="274"/>
      <c r="AB31" s="263"/>
      <c r="AC31" s="255"/>
      <c r="AD31" s="255"/>
      <c r="AE31" s="255"/>
      <c r="AF31" s="255"/>
      <c r="AG31" s="255"/>
      <c r="AH31" s="255"/>
    </row>
    <row r="32" spans="3:34" ht="90" customHeight="1" x14ac:dyDescent="0.25">
      <c r="C32" s="556" t="s">
        <v>434</v>
      </c>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08"/>
      <c r="AB32" s="263"/>
      <c r="AC32" s="255"/>
      <c r="AD32" s="255"/>
      <c r="AE32" s="255"/>
      <c r="AF32" s="255"/>
      <c r="AG32" s="255"/>
      <c r="AH32" s="255"/>
    </row>
    <row r="34" spans="3:27" ht="15.75" customHeight="1" x14ac:dyDescent="0.25">
      <c r="C34" s="539" t="s">
        <v>139</v>
      </c>
      <c r="D34" s="535"/>
      <c r="E34" s="268"/>
      <c r="F34" s="517" t="s">
        <v>34</v>
      </c>
      <c r="G34" s="508"/>
      <c r="H34" s="268"/>
      <c r="I34" s="255"/>
      <c r="J34" s="275" t="s">
        <v>140</v>
      </c>
      <c r="K34" s="517">
        <v>25</v>
      </c>
      <c r="L34" s="518"/>
      <c r="M34" s="518"/>
      <c r="N34" s="508"/>
      <c r="O34" s="268"/>
      <c r="P34" s="268"/>
      <c r="Q34" s="259" t="s">
        <v>141</v>
      </c>
      <c r="R34" s="255"/>
      <c r="S34" s="268"/>
      <c r="T34" s="268"/>
      <c r="U34" s="268"/>
      <c r="V34" s="268"/>
      <c r="W34" s="517" t="s">
        <v>20</v>
      </c>
      <c r="X34" s="518"/>
      <c r="Y34" s="518"/>
      <c r="Z34" s="518"/>
      <c r="AA34" s="508"/>
    </row>
    <row r="35" spans="3:27" ht="15.75" customHeight="1" x14ac:dyDescent="0.25">
      <c r="C35" s="255"/>
      <c r="D35" s="255"/>
      <c r="E35" s="255"/>
      <c r="F35" s="270"/>
      <c r="G35" s="270"/>
      <c r="H35" s="270"/>
      <c r="I35" s="270"/>
      <c r="J35" s="270"/>
      <c r="K35" s="270"/>
      <c r="L35" s="270"/>
      <c r="M35" s="255"/>
      <c r="N35" s="255"/>
      <c r="O35" s="255"/>
      <c r="P35" s="255"/>
      <c r="Q35" s="255"/>
      <c r="R35" s="255"/>
      <c r="S35" s="255"/>
      <c r="T35" s="255"/>
      <c r="U35" s="255"/>
      <c r="V35" s="255"/>
      <c r="W35" s="255"/>
      <c r="X35" s="255"/>
      <c r="Y35" s="255"/>
      <c r="Z35" s="255"/>
      <c r="AA35" s="255"/>
    </row>
    <row r="36" spans="3:27" ht="32.25" customHeight="1" x14ac:dyDescent="0.25">
      <c r="C36" s="255"/>
      <c r="D36" s="275" t="s">
        <v>142</v>
      </c>
      <c r="E36" s="268"/>
      <c r="F36" s="556" t="s">
        <v>453</v>
      </c>
      <c r="G36" s="518"/>
      <c r="H36" s="518"/>
      <c r="I36" s="518"/>
      <c r="J36" s="518"/>
      <c r="K36" s="518"/>
      <c r="L36" s="518"/>
      <c r="M36" s="508"/>
      <c r="N36" s="255"/>
      <c r="O36" s="275" t="s">
        <v>144</v>
      </c>
      <c r="P36" s="555">
        <v>0</v>
      </c>
      <c r="Q36" s="518"/>
      <c r="R36" s="518"/>
      <c r="S36" s="518"/>
      <c r="T36" s="518"/>
      <c r="U36" s="518"/>
      <c r="V36" s="518"/>
      <c r="W36" s="518"/>
      <c r="X36" s="518"/>
      <c r="Y36" s="518"/>
      <c r="Z36" s="518"/>
      <c r="AA36" s="508"/>
    </row>
    <row r="37" spans="3:27" ht="15.75" customHeight="1" x14ac:dyDescent="0.25">
      <c r="C37" s="268"/>
      <c r="D37" s="268"/>
      <c r="E37" s="268"/>
      <c r="F37" s="270"/>
      <c r="G37" s="270"/>
      <c r="H37" s="270"/>
      <c r="I37" s="270"/>
      <c r="J37" s="270"/>
      <c r="K37" s="270"/>
      <c r="L37" s="270"/>
      <c r="M37" s="268"/>
      <c r="N37" s="268"/>
      <c r="O37" s="268"/>
      <c r="P37" s="268"/>
      <c r="Q37" s="268"/>
      <c r="R37" s="268"/>
      <c r="S37" s="268"/>
      <c r="T37" s="268"/>
      <c r="U37" s="268"/>
      <c r="V37" s="268"/>
      <c r="W37" s="268"/>
      <c r="X37" s="268"/>
      <c r="Y37" s="268"/>
      <c r="Z37" s="268"/>
      <c r="AA37" s="268"/>
    </row>
    <row r="38" spans="3:27" ht="15.75" customHeight="1" x14ac:dyDescent="0.25">
      <c r="C38" s="255"/>
      <c r="D38" s="275" t="s">
        <v>145</v>
      </c>
      <c r="E38" s="255"/>
      <c r="F38" s="538" t="s">
        <v>146</v>
      </c>
      <c r="G38" s="508"/>
      <c r="H38" s="255"/>
      <c r="I38" s="255"/>
      <c r="J38" s="268" t="s">
        <v>147</v>
      </c>
      <c r="K38" s="255"/>
      <c r="L38" s="538" t="s">
        <v>148</v>
      </c>
      <c r="M38" s="518"/>
      <c r="N38" s="508"/>
      <c r="O38" s="268"/>
      <c r="P38" s="268"/>
      <c r="Q38" s="255"/>
      <c r="R38" s="268" t="s">
        <v>149</v>
      </c>
      <c r="S38" s="268"/>
      <c r="T38" s="268"/>
      <c r="U38" s="268"/>
      <c r="V38" s="268"/>
      <c r="W38" s="557"/>
      <c r="X38" s="518"/>
      <c r="Y38" s="518"/>
      <c r="Z38" s="518"/>
      <c r="AA38" s="508"/>
    </row>
    <row r="39" spans="3:27" ht="15.75" customHeight="1" x14ac:dyDescent="0.25">
      <c r="C39" s="255"/>
      <c r="D39" s="255"/>
      <c r="E39" s="255"/>
      <c r="F39" s="28"/>
      <c r="G39" s="255"/>
      <c r="H39" s="255"/>
      <c r="I39" s="259"/>
      <c r="J39" s="259"/>
      <c r="K39" s="259"/>
      <c r="L39" s="259"/>
      <c r="M39" s="259"/>
      <c r="N39" s="259"/>
      <c r="O39" s="259"/>
      <c r="P39" s="259"/>
      <c r="Q39" s="259"/>
      <c r="R39" s="259"/>
      <c r="S39" s="259"/>
      <c r="T39" s="259"/>
      <c r="U39" s="259"/>
      <c r="V39" s="259"/>
      <c r="W39" s="259"/>
      <c r="X39" s="259"/>
      <c r="Y39" s="259"/>
      <c r="Z39" s="259"/>
      <c r="AA39" s="259"/>
    </row>
    <row r="40" spans="3:27" ht="15.75" customHeight="1" x14ac:dyDescent="0.25">
      <c r="C40" s="276" t="s">
        <v>150</v>
      </c>
      <c r="D40" s="558">
        <v>2024</v>
      </c>
      <c r="E40" s="559"/>
      <c r="F40" s="560"/>
      <c r="G40" s="34"/>
      <c r="H40" s="259"/>
      <c r="I40" s="259"/>
      <c r="J40" s="259"/>
      <c r="K40" s="259"/>
      <c r="L40" s="259"/>
      <c r="M40" s="259"/>
      <c r="N40" s="259"/>
      <c r="O40" s="259"/>
      <c r="P40" s="259"/>
      <c r="Q40" s="550"/>
      <c r="R40" s="535"/>
      <c r="S40" s="535"/>
      <c r="T40" s="535"/>
      <c r="U40" s="535"/>
      <c r="V40" s="259"/>
      <c r="W40" s="259"/>
      <c r="X40" s="549"/>
      <c r="Y40" s="535"/>
      <c r="Z40" s="535"/>
      <c r="AA40" s="535"/>
    </row>
    <row r="41" spans="3:27" ht="5.25" customHeight="1" x14ac:dyDescent="0.25">
      <c r="C41" s="268"/>
      <c r="D41" s="37"/>
      <c r="E41" s="37"/>
      <c r="F41" s="37"/>
      <c r="G41" s="255"/>
      <c r="H41" s="259"/>
      <c r="I41" s="259"/>
      <c r="J41" s="259"/>
      <c r="K41" s="259"/>
      <c r="L41" s="259"/>
      <c r="M41" s="259"/>
      <c r="N41" s="259"/>
      <c r="O41" s="259"/>
      <c r="P41" s="259"/>
      <c r="Q41" s="265"/>
      <c r="R41" s="265"/>
      <c r="S41" s="265"/>
      <c r="T41" s="265"/>
      <c r="U41" s="265"/>
      <c r="V41" s="259"/>
      <c r="W41" s="259"/>
      <c r="X41" s="261"/>
      <c r="Y41" s="261"/>
      <c r="Z41" s="261"/>
      <c r="AA41" s="261"/>
    </row>
    <row r="42" spans="3:27" ht="15.75" customHeight="1" x14ac:dyDescent="0.25">
      <c r="C42" s="268" t="s">
        <v>140</v>
      </c>
      <c r="D42" s="555">
        <v>1</v>
      </c>
      <c r="E42" s="518"/>
      <c r="F42" s="508"/>
      <c r="G42" s="255"/>
      <c r="H42" s="259"/>
      <c r="I42" s="259"/>
      <c r="J42" s="259"/>
      <c r="K42" s="259"/>
      <c r="L42" s="259"/>
      <c r="M42" s="259"/>
      <c r="N42" s="259"/>
      <c r="O42" s="259"/>
      <c r="P42" s="259"/>
      <c r="Q42" s="550"/>
      <c r="R42" s="535"/>
      <c r="S42" s="535"/>
      <c r="T42" s="535"/>
      <c r="U42" s="535"/>
      <c r="V42" s="259"/>
      <c r="W42" s="259"/>
      <c r="X42" s="549"/>
      <c r="Y42" s="535"/>
      <c r="Z42" s="535"/>
      <c r="AA42" s="535"/>
    </row>
    <row r="43" spans="3:27" ht="15.75" customHeight="1" x14ac:dyDescent="0.25">
      <c r="C43" s="255"/>
      <c r="D43" s="255"/>
      <c r="E43" s="255"/>
      <c r="F43" s="255"/>
      <c r="G43" s="255"/>
      <c r="H43" s="255"/>
      <c r="I43" s="259"/>
      <c r="J43" s="259"/>
      <c r="K43" s="268"/>
      <c r="L43" s="268"/>
      <c r="M43" s="268"/>
      <c r="N43" s="268"/>
      <c r="O43" s="268"/>
      <c r="P43" s="268"/>
      <c r="Q43" s="268"/>
      <c r="R43" s="268"/>
      <c r="S43" s="268"/>
      <c r="T43" s="268"/>
      <c r="U43" s="268"/>
      <c r="V43" s="268"/>
      <c r="W43" s="268"/>
      <c r="X43" s="268"/>
      <c r="Y43" s="268"/>
      <c r="Z43" s="268"/>
      <c r="AA43" s="268"/>
    </row>
    <row r="44" spans="3:27" ht="15.75" customHeight="1" x14ac:dyDescent="0.25">
      <c r="C44" s="268"/>
      <c r="D44" s="517" t="s">
        <v>151</v>
      </c>
      <c r="E44" s="518"/>
      <c r="F44" s="518"/>
      <c r="G44" s="518"/>
      <c r="H44" s="518"/>
      <c r="I44" s="518"/>
      <c r="J44" s="518"/>
      <c r="K44" s="518"/>
      <c r="L44" s="518"/>
      <c r="M44" s="518"/>
      <c r="N44" s="518"/>
      <c r="O44" s="518"/>
      <c r="P44" s="518"/>
      <c r="Q44" s="518"/>
      <c r="R44" s="518"/>
      <c r="S44" s="518"/>
      <c r="T44" s="518"/>
      <c r="U44" s="518"/>
      <c r="V44" s="518"/>
      <c r="W44" s="518"/>
      <c r="X44" s="518"/>
      <c r="Y44" s="508"/>
      <c r="Z44" s="269"/>
      <c r="AA44" s="269"/>
    </row>
    <row r="45" spans="3:27" ht="15.75" customHeight="1" x14ac:dyDescent="0.25">
      <c r="C45" s="255"/>
      <c r="D45" s="523" t="s">
        <v>152</v>
      </c>
      <c r="E45" s="518"/>
      <c r="F45" s="518"/>
      <c r="G45" s="518"/>
      <c r="H45" s="508"/>
      <c r="I45" s="519" t="s">
        <v>153</v>
      </c>
      <c r="J45" s="518"/>
      <c r="K45" s="518"/>
      <c r="L45" s="518"/>
      <c r="M45" s="518"/>
      <c r="N45" s="518"/>
      <c r="O45" s="518"/>
      <c r="P45" s="508"/>
      <c r="Q45" s="520" t="s">
        <v>154</v>
      </c>
      <c r="R45" s="518"/>
      <c r="S45" s="518"/>
      <c r="T45" s="518"/>
      <c r="U45" s="518"/>
      <c r="V45" s="518"/>
      <c r="W45" s="518"/>
      <c r="X45" s="518"/>
      <c r="Y45" s="508"/>
      <c r="Z45" s="269"/>
      <c r="AA45" s="269"/>
    </row>
    <row r="46" spans="3:27" ht="15.75" customHeight="1" x14ac:dyDescent="0.25">
      <c r="C46" s="38"/>
      <c r="D46" s="524" t="s">
        <v>155</v>
      </c>
      <c r="E46" s="518"/>
      <c r="F46" s="518"/>
      <c r="G46" s="518"/>
      <c r="H46" s="508"/>
      <c r="I46" s="521" t="s">
        <v>156</v>
      </c>
      <c r="J46" s="518"/>
      <c r="K46" s="518"/>
      <c r="L46" s="518"/>
      <c r="M46" s="518"/>
      <c r="N46" s="518"/>
      <c r="O46" s="518"/>
      <c r="P46" s="508"/>
      <c r="Q46" s="522" t="s">
        <v>157</v>
      </c>
      <c r="R46" s="518"/>
      <c r="S46" s="518"/>
      <c r="T46" s="518"/>
      <c r="U46" s="518"/>
      <c r="V46" s="518"/>
      <c r="W46" s="518"/>
      <c r="X46" s="518"/>
      <c r="Y46" s="508"/>
      <c r="Z46" s="278"/>
      <c r="AA46" s="278"/>
    </row>
    <row r="47" spans="3:27" ht="15.75" customHeight="1" x14ac:dyDescent="0.25">
      <c r="C47" s="279"/>
      <c r="D47" s="279"/>
      <c r="E47" s="279"/>
      <c r="F47" s="279"/>
      <c r="G47" s="280"/>
      <c r="H47" s="280"/>
      <c r="I47" s="280"/>
      <c r="J47" s="280"/>
      <c r="K47" s="280"/>
      <c r="L47" s="280"/>
      <c r="M47" s="280"/>
      <c r="N47" s="280"/>
      <c r="O47" s="280"/>
      <c r="P47" s="280"/>
      <c r="Q47" s="280"/>
      <c r="R47" s="280"/>
      <c r="S47" s="280"/>
      <c r="T47" s="280"/>
      <c r="U47" s="280"/>
      <c r="V47" s="280"/>
      <c r="W47" s="280"/>
      <c r="X47" s="280"/>
      <c r="Y47" s="280"/>
      <c r="Z47" s="279"/>
      <c r="AA47" s="279"/>
    </row>
    <row r="48" spans="3:27" ht="15.75" customHeight="1" x14ac:dyDescent="0.25">
      <c r="C48" s="525" t="s">
        <v>158</v>
      </c>
      <c r="D48" s="518"/>
      <c r="E48" s="518"/>
      <c r="F48" s="508"/>
      <c r="G48" s="526" t="s">
        <v>159</v>
      </c>
      <c r="H48" s="527" t="s">
        <v>160</v>
      </c>
      <c r="I48" s="528"/>
      <c r="J48" s="528"/>
      <c r="K48" s="528"/>
      <c r="L48" s="528"/>
      <c r="M48" s="528"/>
      <c r="N48" s="528"/>
      <c r="O48" s="528"/>
      <c r="P48" s="528"/>
      <c r="Q48" s="528"/>
      <c r="R48" s="528"/>
      <c r="S48" s="528"/>
      <c r="T48" s="528"/>
      <c r="U48" s="528"/>
      <c r="V48" s="528"/>
      <c r="W48" s="528"/>
      <c r="X48" s="528"/>
      <c r="Y48" s="528"/>
      <c r="Z48" s="528"/>
      <c r="AA48" s="529"/>
    </row>
    <row r="49" spans="2:28" ht="15.75" customHeight="1" x14ac:dyDescent="0.25">
      <c r="B49" s="39"/>
      <c r="C49" s="40" t="s">
        <v>161</v>
      </c>
      <c r="D49" s="41">
        <v>1.2</v>
      </c>
      <c r="E49" s="525" t="s">
        <v>162</v>
      </c>
      <c r="F49" s="508"/>
      <c r="G49" s="495"/>
      <c r="H49" s="530"/>
      <c r="I49" s="531"/>
      <c r="J49" s="531"/>
      <c r="K49" s="531"/>
      <c r="L49" s="531"/>
      <c r="M49" s="531"/>
      <c r="N49" s="531"/>
      <c r="O49" s="531"/>
      <c r="P49" s="531"/>
      <c r="Q49" s="531"/>
      <c r="R49" s="531"/>
      <c r="S49" s="531"/>
      <c r="T49" s="531"/>
      <c r="U49" s="531"/>
      <c r="V49" s="531"/>
      <c r="W49" s="531"/>
      <c r="X49" s="531"/>
      <c r="Y49" s="531"/>
      <c r="Z49" s="531"/>
      <c r="AA49" s="532"/>
      <c r="AB49" s="277"/>
    </row>
    <row r="50" spans="2:28" ht="15.75" customHeight="1" x14ac:dyDescent="0.25">
      <c r="B50" s="39"/>
      <c r="C50" s="42">
        <v>2024</v>
      </c>
      <c r="D50" s="43">
        <v>45474</v>
      </c>
      <c r="E50" s="533">
        <v>45656</v>
      </c>
      <c r="F50" s="508"/>
      <c r="G50" s="44">
        <v>25</v>
      </c>
      <c r="H50" s="537" t="s">
        <v>454</v>
      </c>
      <c r="I50" s="518"/>
      <c r="J50" s="518"/>
      <c r="K50" s="518"/>
      <c r="L50" s="518"/>
      <c r="M50" s="518"/>
      <c r="N50" s="518"/>
      <c r="O50" s="518"/>
      <c r="P50" s="518"/>
      <c r="Q50" s="518"/>
      <c r="R50" s="518"/>
      <c r="S50" s="518"/>
      <c r="T50" s="518"/>
      <c r="U50" s="518"/>
      <c r="V50" s="518"/>
      <c r="W50" s="518"/>
      <c r="X50" s="518"/>
      <c r="Y50" s="518"/>
      <c r="Z50" s="518"/>
      <c r="AA50" s="508"/>
      <c r="AB50" s="277"/>
    </row>
    <row r="51" spans="2:28" ht="15.75" customHeight="1" x14ac:dyDescent="0.25">
      <c r="B51" s="39"/>
      <c r="C51" s="42">
        <v>2025</v>
      </c>
      <c r="D51" s="43">
        <v>45658</v>
      </c>
      <c r="E51" s="533">
        <v>46021</v>
      </c>
      <c r="F51" s="508"/>
      <c r="G51" s="44">
        <v>65</v>
      </c>
      <c r="H51" s="537" t="s">
        <v>454</v>
      </c>
      <c r="I51" s="518"/>
      <c r="J51" s="518"/>
      <c r="K51" s="518"/>
      <c r="L51" s="518"/>
      <c r="M51" s="518"/>
      <c r="N51" s="518"/>
      <c r="O51" s="518"/>
      <c r="P51" s="518"/>
      <c r="Q51" s="518"/>
      <c r="R51" s="518"/>
      <c r="S51" s="518"/>
      <c r="T51" s="518"/>
      <c r="U51" s="518"/>
      <c r="V51" s="518"/>
      <c r="W51" s="518"/>
      <c r="X51" s="518"/>
      <c r="Y51" s="518"/>
      <c r="Z51" s="518"/>
      <c r="AA51" s="508"/>
      <c r="AB51" s="277"/>
    </row>
    <row r="52" spans="2:28" ht="15.75" customHeight="1" x14ac:dyDescent="0.25">
      <c r="B52" s="39"/>
      <c r="C52" s="42">
        <v>2026</v>
      </c>
      <c r="D52" s="43">
        <v>46023</v>
      </c>
      <c r="E52" s="533">
        <v>46386</v>
      </c>
      <c r="F52" s="508"/>
      <c r="G52" s="44">
        <v>85</v>
      </c>
      <c r="H52" s="537" t="s">
        <v>454</v>
      </c>
      <c r="I52" s="518"/>
      <c r="J52" s="518"/>
      <c r="K52" s="518"/>
      <c r="L52" s="518"/>
      <c r="M52" s="518"/>
      <c r="N52" s="518"/>
      <c r="O52" s="518"/>
      <c r="P52" s="518"/>
      <c r="Q52" s="518"/>
      <c r="R52" s="518"/>
      <c r="S52" s="518"/>
      <c r="T52" s="518"/>
      <c r="U52" s="518"/>
      <c r="V52" s="518"/>
      <c r="W52" s="518"/>
      <c r="X52" s="518"/>
      <c r="Y52" s="518"/>
      <c r="Z52" s="518"/>
      <c r="AA52" s="508"/>
      <c r="AB52" s="277"/>
    </row>
    <row r="53" spans="2:28" ht="15.75" customHeight="1" x14ac:dyDescent="0.25">
      <c r="B53" s="39"/>
      <c r="C53" s="42">
        <v>2027</v>
      </c>
      <c r="D53" s="43">
        <v>46388</v>
      </c>
      <c r="E53" s="533">
        <v>46751</v>
      </c>
      <c r="F53" s="508"/>
      <c r="G53" s="44">
        <v>100</v>
      </c>
      <c r="H53" s="537" t="s">
        <v>454</v>
      </c>
      <c r="I53" s="518"/>
      <c r="J53" s="518"/>
      <c r="K53" s="518"/>
      <c r="L53" s="518"/>
      <c r="M53" s="518"/>
      <c r="N53" s="518"/>
      <c r="O53" s="518"/>
      <c r="P53" s="518"/>
      <c r="Q53" s="518"/>
      <c r="R53" s="518"/>
      <c r="S53" s="518"/>
      <c r="T53" s="518"/>
      <c r="U53" s="518"/>
      <c r="V53" s="518"/>
      <c r="W53" s="518"/>
      <c r="X53" s="518"/>
      <c r="Y53" s="518"/>
      <c r="Z53" s="518"/>
      <c r="AA53" s="508"/>
      <c r="AB53" s="277"/>
    </row>
    <row r="54" spans="2:28" ht="15.75" customHeight="1" x14ac:dyDescent="0.25">
      <c r="B54" s="39"/>
      <c r="C54" s="42"/>
      <c r="D54" s="42"/>
      <c r="E54" s="525"/>
      <c r="F54" s="508"/>
      <c r="G54" s="41"/>
      <c r="H54" s="525"/>
      <c r="I54" s="518"/>
      <c r="J54" s="518"/>
      <c r="K54" s="518"/>
      <c r="L54" s="518"/>
      <c r="M54" s="518"/>
      <c r="N54" s="518"/>
      <c r="O54" s="518"/>
      <c r="P54" s="518"/>
      <c r="Q54" s="518"/>
      <c r="R54" s="518"/>
      <c r="S54" s="518"/>
      <c r="T54" s="518"/>
      <c r="U54" s="518"/>
      <c r="V54" s="518"/>
      <c r="W54" s="518"/>
      <c r="X54" s="518"/>
      <c r="Y54" s="518"/>
      <c r="Z54" s="518"/>
      <c r="AA54" s="508"/>
      <c r="AB54" s="277"/>
    </row>
    <row r="55" spans="2:28" ht="15.75" customHeight="1" x14ac:dyDescent="0.25">
      <c r="B55" s="30"/>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63"/>
    </row>
    <row r="56" spans="2:28" ht="15.75" customHeight="1" x14ac:dyDescent="0.25">
      <c r="B56" s="30"/>
      <c r="C56" s="539" t="s">
        <v>163</v>
      </c>
      <c r="D56" s="535"/>
      <c r="E56" s="268"/>
      <c r="F56" s="259" t="s">
        <v>164</v>
      </c>
      <c r="G56" s="45"/>
      <c r="H56" s="270"/>
      <c r="I56" s="259" t="s">
        <v>165</v>
      </c>
      <c r="J56" s="255"/>
      <c r="K56" s="538"/>
      <c r="L56" s="508"/>
      <c r="M56" s="268"/>
      <c r="N56" s="255"/>
      <c r="O56" s="255"/>
      <c r="P56" s="255"/>
      <c r="Q56" s="255"/>
      <c r="R56" s="255"/>
      <c r="S56" s="255"/>
      <c r="T56" s="255"/>
      <c r="U56" s="255"/>
      <c r="V56" s="255"/>
      <c r="W56" s="255"/>
      <c r="X56" s="255"/>
      <c r="Y56" s="255"/>
      <c r="Z56" s="255"/>
      <c r="AA56" s="255"/>
      <c r="AB56" s="263"/>
    </row>
    <row r="57" spans="2:28" ht="15.75" customHeight="1" x14ac:dyDescent="0.25">
      <c r="B57" s="281"/>
      <c r="C57" s="274"/>
      <c r="D57" s="274"/>
      <c r="E57" s="274"/>
      <c r="F57" s="274"/>
      <c r="G57" s="274"/>
      <c r="H57" s="274"/>
      <c r="I57" s="274"/>
      <c r="J57" s="274"/>
      <c r="K57" s="274"/>
      <c r="L57" s="274"/>
      <c r="M57" s="274"/>
      <c r="N57" s="274"/>
      <c r="O57" s="274"/>
      <c r="P57" s="274"/>
      <c r="Q57" s="274"/>
      <c r="R57" s="274"/>
      <c r="S57" s="274"/>
      <c r="T57" s="274"/>
      <c r="U57" s="274"/>
      <c r="V57" s="274"/>
      <c r="W57" s="274"/>
      <c r="X57" s="274"/>
      <c r="Y57" s="274"/>
      <c r="Z57" s="274"/>
      <c r="AA57" s="274"/>
      <c r="AB57" s="282"/>
    </row>
    <row r="58" spans="2:28" ht="15.75" customHeight="1" x14ac:dyDescent="0.25">
      <c r="B58" s="536" t="s">
        <v>166</v>
      </c>
      <c r="C58" s="518"/>
      <c r="D58" s="518"/>
      <c r="E58" s="518"/>
      <c r="F58" s="518"/>
      <c r="G58" s="518"/>
      <c r="H58" s="518"/>
      <c r="I58" s="518"/>
      <c r="J58" s="518"/>
      <c r="K58" s="518"/>
      <c r="L58" s="518"/>
      <c r="M58" s="518"/>
      <c r="N58" s="518"/>
      <c r="O58" s="518"/>
      <c r="P58" s="518"/>
      <c r="Q58" s="518"/>
      <c r="R58" s="518"/>
      <c r="S58" s="518"/>
      <c r="T58" s="518"/>
      <c r="U58" s="518"/>
      <c r="V58" s="518"/>
      <c r="W58" s="518"/>
      <c r="X58" s="518"/>
      <c r="Y58" s="518"/>
      <c r="Z58" s="518"/>
      <c r="AA58" s="518"/>
      <c r="AB58" s="508"/>
    </row>
    <row r="59" spans="2:28" ht="15.75" customHeight="1" x14ac:dyDescent="0.25">
      <c r="B59" s="46"/>
      <c r="C59" s="283"/>
      <c r="D59" s="283"/>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47"/>
    </row>
    <row r="60" spans="2:28" ht="29.25" customHeight="1" x14ac:dyDescent="0.25">
      <c r="B60" s="525" t="s">
        <v>161</v>
      </c>
      <c r="C60" s="508"/>
      <c r="D60" s="41"/>
      <c r="E60" s="525" t="s">
        <v>167</v>
      </c>
      <c r="F60" s="508"/>
      <c r="G60" s="41"/>
      <c r="H60" s="517" t="s">
        <v>168</v>
      </c>
      <c r="I60" s="508"/>
      <c r="J60" s="525"/>
      <c r="K60" s="508"/>
      <c r="L60" s="534"/>
      <c r="M60" s="535"/>
      <c r="N60" s="41" t="s">
        <v>169</v>
      </c>
      <c r="O60" s="525"/>
      <c r="P60" s="518"/>
      <c r="Q60" s="508"/>
      <c r="R60" s="525" t="s">
        <v>170</v>
      </c>
      <c r="S60" s="518"/>
      <c r="T60" s="508"/>
      <c r="U60" s="525"/>
      <c r="V60" s="518"/>
      <c r="W60" s="508"/>
      <c r="X60" s="525" t="s">
        <v>171</v>
      </c>
      <c r="Y60" s="508"/>
      <c r="Z60" s="525"/>
      <c r="AA60" s="518"/>
      <c r="AB60" s="508"/>
    </row>
    <row r="61" spans="2:28" ht="15.75" customHeight="1" x14ac:dyDescent="0.25">
      <c r="B61" s="46"/>
      <c r="C61" s="283"/>
      <c r="D61" s="283"/>
      <c r="E61" s="283"/>
      <c r="F61" s="278"/>
      <c r="G61" s="284"/>
      <c r="H61" s="285"/>
      <c r="I61" s="285"/>
      <c r="J61" s="278"/>
      <c r="K61" s="278"/>
      <c r="L61" s="278"/>
      <c r="M61" s="278"/>
      <c r="N61" s="285"/>
      <c r="O61" s="278"/>
      <c r="P61" s="278"/>
      <c r="Q61" s="278"/>
      <c r="R61" s="278"/>
      <c r="S61" s="285"/>
      <c r="T61" s="265"/>
      <c r="U61" s="265"/>
      <c r="V61" s="255"/>
      <c r="W61" s="285"/>
      <c r="X61" s="275"/>
      <c r="Y61" s="275"/>
      <c r="Z61" s="48"/>
      <c r="AA61" s="27"/>
      <c r="AB61" s="49"/>
    </row>
    <row r="62" spans="2:28" ht="15.75" customHeight="1" x14ac:dyDescent="0.25">
      <c r="B62" s="536" t="s">
        <v>172</v>
      </c>
      <c r="C62" s="508"/>
      <c r="D62" s="540"/>
      <c r="E62" s="531"/>
      <c r="F62" s="531"/>
      <c r="G62" s="531"/>
      <c r="H62" s="531"/>
      <c r="I62" s="531"/>
      <c r="J62" s="531"/>
      <c r="K62" s="531"/>
      <c r="L62" s="531"/>
      <c r="M62" s="531"/>
      <c r="N62" s="531"/>
      <c r="O62" s="531"/>
      <c r="P62" s="531"/>
      <c r="Q62" s="531"/>
      <c r="R62" s="531"/>
      <c r="S62" s="531"/>
      <c r="T62" s="531"/>
      <c r="U62" s="531"/>
      <c r="V62" s="531"/>
      <c r="W62" s="531"/>
      <c r="X62" s="531"/>
      <c r="Y62" s="531"/>
      <c r="Z62" s="531"/>
      <c r="AA62" s="531"/>
      <c r="AB62" s="532"/>
    </row>
    <row r="63" spans="2:28" ht="15.75" customHeight="1" x14ac:dyDescent="0.25">
      <c r="B63" s="46"/>
      <c r="C63" s="283"/>
      <c r="D63" s="283"/>
      <c r="E63" s="283"/>
      <c r="F63" s="278"/>
      <c r="G63" s="284"/>
      <c r="H63" s="285"/>
      <c r="I63" s="285"/>
      <c r="J63" s="278"/>
      <c r="K63" s="278"/>
      <c r="L63" s="278"/>
      <c r="M63" s="278"/>
      <c r="N63" s="285"/>
      <c r="O63" s="278"/>
      <c r="P63" s="278"/>
      <c r="Q63" s="278"/>
      <c r="R63" s="278"/>
      <c r="S63" s="285"/>
      <c r="T63" s="265"/>
      <c r="U63" s="265"/>
      <c r="V63" s="255"/>
      <c r="W63" s="285"/>
      <c r="X63" s="275"/>
      <c r="Y63" s="275"/>
      <c r="Z63" s="48"/>
      <c r="AA63" s="27"/>
      <c r="AB63" s="49"/>
    </row>
    <row r="64" spans="2:28" ht="15.75" customHeight="1" x14ac:dyDescent="0.25">
      <c r="B64" s="536" t="s">
        <v>173</v>
      </c>
      <c r="C64" s="508"/>
      <c r="D64" s="541"/>
      <c r="E64" s="531"/>
      <c r="F64" s="531"/>
      <c r="G64" s="531"/>
      <c r="H64" s="531"/>
      <c r="I64" s="531"/>
      <c r="J64" s="531"/>
      <c r="K64" s="531"/>
      <c r="L64" s="531"/>
      <c r="M64" s="531"/>
      <c r="N64" s="531"/>
      <c r="O64" s="531"/>
      <c r="P64" s="531"/>
      <c r="Q64" s="531"/>
      <c r="R64" s="531"/>
      <c r="S64" s="531"/>
      <c r="T64" s="531"/>
      <c r="U64" s="531"/>
      <c r="V64" s="531"/>
      <c r="W64" s="531"/>
      <c r="X64" s="531"/>
      <c r="Y64" s="531"/>
      <c r="Z64" s="531"/>
      <c r="AA64" s="531"/>
      <c r="AB64" s="532"/>
    </row>
    <row r="66" spans="2:28" ht="15.75" customHeight="1" x14ac:dyDescent="0.25">
      <c r="B66" s="536" t="s">
        <v>174</v>
      </c>
      <c r="C66" s="508"/>
      <c r="D66" s="541"/>
      <c r="E66" s="531"/>
      <c r="F66" s="531"/>
      <c r="G66" s="531"/>
      <c r="H66" s="531"/>
      <c r="I66" s="531"/>
      <c r="J66" s="531"/>
      <c r="K66" s="531"/>
      <c r="L66" s="531"/>
      <c r="M66" s="531"/>
      <c r="N66" s="531"/>
      <c r="O66" s="531"/>
      <c r="P66" s="531"/>
      <c r="Q66" s="531"/>
      <c r="R66" s="531"/>
      <c r="S66" s="531"/>
      <c r="T66" s="531"/>
      <c r="U66" s="531"/>
      <c r="V66" s="531"/>
      <c r="W66" s="531"/>
      <c r="X66" s="531"/>
      <c r="Y66" s="531"/>
      <c r="Z66" s="531"/>
      <c r="AA66" s="531"/>
      <c r="AB66" s="532"/>
    </row>
    <row r="67" spans="2:28" ht="15.75" customHeight="1" x14ac:dyDescent="0.25">
      <c r="B67" s="46"/>
      <c r="C67" s="283"/>
      <c r="D67" s="283"/>
      <c r="E67" s="283"/>
      <c r="F67" s="278"/>
      <c r="G67" s="284"/>
      <c r="H67" s="285"/>
      <c r="I67" s="285"/>
      <c r="J67" s="278"/>
      <c r="K67" s="278"/>
      <c r="L67" s="278"/>
      <c r="M67" s="278"/>
      <c r="N67" s="285"/>
      <c r="O67" s="278"/>
      <c r="P67" s="278"/>
      <c r="Q67" s="278"/>
      <c r="R67" s="278"/>
      <c r="S67" s="285"/>
      <c r="T67" s="265"/>
      <c r="U67" s="265"/>
      <c r="V67" s="255"/>
      <c r="W67" s="285"/>
      <c r="X67" s="275"/>
      <c r="Y67" s="275"/>
      <c r="Z67" s="48"/>
      <c r="AA67" s="27"/>
      <c r="AB67" s="49"/>
    </row>
    <row r="68" spans="2:28" ht="15.75" customHeight="1" x14ac:dyDescent="0.25">
      <c r="B68" s="536" t="s">
        <v>175</v>
      </c>
      <c r="C68" s="508"/>
      <c r="D68" s="541"/>
      <c r="E68" s="531"/>
      <c r="F68" s="531"/>
      <c r="G68" s="531"/>
      <c r="H68" s="531"/>
      <c r="I68" s="531"/>
      <c r="J68" s="531"/>
      <c r="K68" s="531"/>
      <c r="L68" s="531"/>
      <c r="M68" s="531"/>
      <c r="N68" s="531"/>
      <c r="O68" s="531"/>
      <c r="P68" s="531"/>
      <c r="Q68" s="531"/>
      <c r="R68" s="531"/>
      <c r="S68" s="531"/>
      <c r="T68" s="531"/>
      <c r="U68" s="531"/>
      <c r="V68" s="531"/>
      <c r="W68" s="531"/>
      <c r="X68" s="531"/>
      <c r="Y68" s="531"/>
      <c r="Z68" s="531"/>
      <c r="AA68" s="531"/>
      <c r="AB68" s="532"/>
    </row>
    <row r="69" spans="2:28" ht="15.75" customHeight="1" x14ac:dyDescent="0.25">
      <c r="B69" s="46"/>
      <c r="C69" s="283"/>
      <c r="D69" s="283"/>
      <c r="E69" s="283"/>
      <c r="F69" s="278"/>
      <c r="G69" s="284"/>
      <c r="H69" s="285"/>
      <c r="I69" s="285"/>
      <c r="J69" s="278"/>
      <c r="K69" s="278"/>
      <c r="L69" s="278"/>
      <c r="M69" s="278"/>
      <c r="N69" s="285"/>
      <c r="O69" s="278"/>
      <c r="P69" s="278"/>
      <c r="Q69" s="278"/>
      <c r="R69" s="278"/>
      <c r="S69" s="285"/>
      <c r="T69" s="265"/>
      <c r="U69" s="265"/>
      <c r="V69" s="255"/>
      <c r="W69" s="285"/>
      <c r="X69" s="275"/>
      <c r="Y69" s="275"/>
      <c r="Z69" s="48"/>
      <c r="AA69" s="27"/>
      <c r="AB69" s="49"/>
    </row>
    <row r="70" spans="2:28" ht="15.75" customHeight="1" x14ac:dyDescent="0.25">
      <c r="B70" s="536" t="s">
        <v>176</v>
      </c>
      <c r="C70" s="508"/>
      <c r="D70" s="541"/>
      <c r="E70" s="531"/>
      <c r="F70" s="531"/>
      <c r="G70" s="531"/>
      <c r="H70" s="531"/>
      <c r="I70" s="531"/>
      <c r="J70" s="531"/>
      <c r="K70" s="531"/>
      <c r="L70" s="531"/>
      <c r="M70" s="531"/>
      <c r="N70" s="531"/>
      <c r="O70" s="531"/>
      <c r="P70" s="531"/>
      <c r="Q70" s="531"/>
      <c r="R70" s="531"/>
      <c r="S70" s="531"/>
      <c r="T70" s="531"/>
      <c r="U70" s="531"/>
      <c r="V70" s="531"/>
      <c r="W70" s="531"/>
      <c r="X70" s="531"/>
      <c r="Y70" s="531"/>
      <c r="Z70" s="531"/>
      <c r="AA70" s="531"/>
      <c r="AB70" s="532"/>
    </row>
    <row r="71" spans="2:28" ht="15.75" customHeight="1" x14ac:dyDescent="0.25">
      <c r="B71" s="46"/>
      <c r="C71" s="283"/>
      <c r="D71" s="283"/>
      <c r="E71" s="283"/>
      <c r="F71" s="278"/>
      <c r="G71" s="284"/>
      <c r="H71" s="285"/>
      <c r="I71" s="285"/>
      <c r="J71" s="278"/>
      <c r="K71" s="278"/>
      <c r="L71" s="278"/>
      <c r="M71" s="278"/>
      <c r="N71" s="285"/>
      <c r="O71" s="278"/>
      <c r="P71" s="278"/>
      <c r="Q71" s="278"/>
      <c r="R71" s="278"/>
      <c r="S71" s="285"/>
      <c r="T71" s="265"/>
      <c r="U71" s="265"/>
      <c r="V71" s="255"/>
      <c r="W71" s="285"/>
      <c r="X71" s="275"/>
      <c r="Y71" s="275"/>
      <c r="Z71" s="48"/>
      <c r="AA71" s="27"/>
      <c r="AB71" s="49"/>
    </row>
    <row r="72" spans="2:28" ht="15.75" customHeight="1" x14ac:dyDescent="0.25">
      <c r="B72" s="536" t="s">
        <v>177</v>
      </c>
      <c r="C72" s="518"/>
      <c r="D72" s="518"/>
      <c r="E72" s="518"/>
      <c r="F72" s="518"/>
      <c r="G72" s="518"/>
      <c r="H72" s="518"/>
      <c r="I72" s="518"/>
      <c r="J72" s="518"/>
      <c r="K72" s="518"/>
      <c r="L72" s="518"/>
      <c r="M72" s="518"/>
      <c r="N72" s="518"/>
      <c r="O72" s="518"/>
      <c r="P72" s="518"/>
      <c r="Q72" s="518"/>
      <c r="R72" s="518"/>
      <c r="S72" s="518"/>
      <c r="T72" s="518"/>
      <c r="U72" s="518"/>
      <c r="V72" s="518"/>
      <c r="W72" s="518"/>
      <c r="X72" s="518"/>
      <c r="Y72" s="518"/>
      <c r="Z72" s="518"/>
      <c r="AA72" s="518"/>
      <c r="AB72" s="508"/>
    </row>
    <row r="73" spans="2:28" ht="15.75" customHeight="1" x14ac:dyDescent="0.25">
      <c r="B73" s="517" t="s">
        <v>122</v>
      </c>
      <c r="C73" s="508"/>
      <c r="D73" s="50" t="s">
        <v>178</v>
      </c>
      <c r="E73" s="517" t="s">
        <v>179</v>
      </c>
      <c r="F73" s="508"/>
      <c r="G73" s="517" t="s">
        <v>177</v>
      </c>
      <c r="H73" s="518"/>
      <c r="I73" s="518"/>
      <c r="J73" s="518"/>
      <c r="K73" s="518"/>
      <c r="L73" s="518"/>
      <c r="M73" s="518"/>
      <c r="N73" s="518"/>
      <c r="O73" s="508"/>
      <c r="P73" s="517" t="s">
        <v>180</v>
      </c>
      <c r="Q73" s="518"/>
      <c r="R73" s="518"/>
      <c r="S73" s="518"/>
      <c r="T73" s="518"/>
      <c r="U73" s="518"/>
      <c r="V73" s="518"/>
      <c r="W73" s="518"/>
      <c r="X73" s="518"/>
      <c r="Y73" s="518"/>
      <c r="Z73" s="518"/>
      <c r="AA73" s="518"/>
      <c r="AB73" s="508"/>
    </row>
    <row r="74" spans="2:28" ht="15.75" customHeight="1" x14ac:dyDescent="0.25">
      <c r="B74" s="517"/>
      <c r="C74" s="508"/>
      <c r="D74" s="36"/>
      <c r="E74" s="517"/>
      <c r="F74" s="508"/>
      <c r="G74" s="542"/>
      <c r="H74" s="518"/>
      <c r="I74" s="518"/>
      <c r="J74" s="518"/>
      <c r="K74" s="518"/>
      <c r="L74" s="518"/>
      <c r="M74" s="518"/>
      <c r="N74" s="518"/>
      <c r="O74" s="508"/>
      <c r="P74" s="542"/>
      <c r="Q74" s="518"/>
      <c r="R74" s="518"/>
      <c r="S74" s="518"/>
      <c r="T74" s="518"/>
      <c r="U74" s="518"/>
      <c r="V74" s="518"/>
      <c r="W74" s="518"/>
      <c r="X74" s="518"/>
      <c r="Y74" s="518"/>
      <c r="Z74" s="518"/>
      <c r="AA74" s="518"/>
      <c r="AB74" s="508"/>
    </row>
    <row r="75" spans="2:28" ht="15.75" customHeight="1" x14ac:dyDescent="0.25">
      <c r="B75" s="517"/>
      <c r="C75" s="508"/>
      <c r="D75" s="36"/>
      <c r="E75" s="517"/>
      <c r="F75" s="508"/>
      <c r="G75" s="542"/>
      <c r="H75" s="518"/>
      <c r="I75" s="518"/>
      <c r="J75" s="518"/>
      <c r="K75" s="518"/>
      <c r="L75" s="518"/>
      <c r="M75" s="518"/>
      <c r="N75" s="518"/>
      <c r="O75" s="508"/>
      <c r="P75" s="542"/>
      <c r="Q75" s="518"/>
      <c r="R75" s="518"/>
      <c r="S75" s="518"/>
      <c r="T75" s="518"/>
      <c r="U75" s="518"/>
      <c r="V75" s="518"/>
      <c r="W75" s="518"/>
      <c r="X75" s="518"/>
      <c r="Y75" s="518"/>
      <c r="Z75" s="518"/>
      <c r="AA75" s="518"/>
      <c r="AB75" s="508"/>
    </row>
    <row r="76" spans="2:28" ht="26.25" customHeight="1" x14ac:dyDescent="0.25">
      <c r="B76" s="543" t="s">
        <v>181</v>
      </c>
      <c r="C76" s="518"/>
      <c r="D76" s="518"/>
      <c r="E76" s="518"/>
      <c r="F76" s="518"/>
      <c r="G76" s="518"/>
      <c r="H76" s="518"/>
      <c r="I76" s="518"/>
      <c r="J76" s="518"/>
      <c r="K76" s="518"/>
      <c r="L76" s="518"/>
      <c r="M76" s="518"/>
      <c r="N76" s="518"/>
      <c r="O76" s="518"/>
      <c r="P76" s="518"/>
      <c r="Q76" s="518"/>
      <c r="R76" s="518"/>
      <c r="S76" s="518"/>
      <c r="T76" s="518"/>
      <c r="U76" s="518"/>
      <c r="V76" s="518"/>
      <c r="W76" s="518"/>
      <c r="X76" s="518"/>
      <c r="Y76" s="518"/>
      <c r="Z76" s="518"/>
      <c r="AA76" s="518"/>
      <c r="AB76" s="508"/>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C9:F9"/>
    <mergeCell ref="AG9:AH9"/>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2" width="11.42578125" customWidth="1"/>
    <col min="33" max="33" width="19.5703125" customWidth="1"/>
    <col min="34" max="34" width="11.42578125" customWidth="1"/>
  </cols>
  <sheetData>
    <row r="2" spans="2:34" ht="12.75" customHeight="1" x14ac:dyDescent="0.25">
      <c r="B2" s="544"/>
      <c r="C2" s="528"/>
      <c r="D2" s="529"/>
      <c r="E2" s="24"/>
      <c r="F2" s="547" t="s">
        <v>120</v>
      </c>
      <c r="G2" s="528"/>
      <c r="H2" s="528"/>
      <c r="I2" s="528"/>
      <c r="J2" s="528"/>
      <c r="K2" s="528"/>
      <c r="L2" s="528"/>
      <c r="M2" s="528"/>
      <c r="N2" s="528"/>
      <c r="O2" s="528"/>
      <c r="P2" s="528"/>
      <c r="Q2" s="528"/>
      <c r="R2" s="528"/>
      <c r="S2" s="528"/>
      <c r="T2" s="528"/>
      <c r="U2" s="528"/>
      <c r="V2" s="528"/>
      <c r="W2" s="528"/>
      <c r="X2" s="528"/>
      <c r="Y2" s="528"/>
      <c r="Z2" s="528"/>
      <c r="AA2" s="528"/>
      <c r="AB2" s="529"/>
      <c r="AC2" s="255"/>
      <c r="AD2" s="255"/>
      <c r="AE2" s="255"/>
      <c r="AF2" s="255"/>
      <c r="AG2" s="255"/>
      <c r="AH2" s="255"/>
    </row>
    <row r="3" spans="2:34" ht="12.75" customHeight="1" x14ac:dyDescent="0.25">
      <c r="B3" s="545"/>
      <c r="C3" s="492"/>
      <c r="D3" s="546"/>
      <c r="E3" s="25"/>
      <c r="F3" s="535"/>
      <c r="G3" s="492"/>
      <c r="H3" s="492"/>
      <c r="I3" s="492"/>
      <c r="J3" s="492"/>
      <c r="K3" s="492"/>
      <c r="L3" s="492"/>
      <c r="M3" s="492"/>
      <c r="N3" s="492"/>
      <c r="O3" s="492"/>
      <c r="P3" s="492"/>
      <c r="Q3" s="492"/>
      <c r="R3" s="492"/>
      <c r="S3" s="492"/>
      <c r="T3" s="492"/>
      <c r="U3" s="492"/>
      <c r="V3" s="492"/>
      <c r="W3" s="492"/>
      <c r="X3" s="492"/>
      <c r="Y3" s="492"/>
      <c r="Z3" s="492"/>
      <c r="AA3" s="492"/>
      <c r="AB3" s="546"/>
      <c r="AC3" s="255"/>
      <c r="AD3" s="255"/>
      <c r="AE3" s="255"/>
      <c r="AF3" s="255"/>
      <c r="AG3" s="255"/>
      <c r="AH3" s="255"/>
    </row>
    <row r="4" spans="2:34" ht="12.75" customHeight="1" x14ac:dyDescent="0.25">
      <c r="B4" s="545"/>
      <c r="C4" s="492"/>
      <c r="D4" s="546"/>
      <c r="E4" s="25"/>
      <c r="F4" s="535"/>
      <c r="G4" s="492"/>
      <c r="H4" s="492"/>
      <c r="I4" s="492"/>
      <c r="J4" s="492"/>
      <c r="K4" s="492"/>
      <c r="L4" s="492"/>
      <c r="M4" s="492"/>
      <c r="N4" s="492"/>
      <c r="O4" s="492"/>
      <c r="P4" s="492"/>
      <c r="Q4" s="492"/>
      <c r="R4" s="492"/>
      <c r="S4" s="492"/>
      <c r="T4" s="492"/>
      <c r="U4" s="492"/>
      <c r="V4" s="492"/>
      <c r="W4" s="492"/>
      <c r="X4" s="492"/>
      <c r="Y4" s="492"/>
      <c r="Z4" s="492"/>
      <c r="AA4" s="492"/>
      <c r="AB4" s="546"/>
      <c r="AC4" s="255"/>
      <c r="AD4" s="255"/>
      <c r="AE4" s="255"/>
      <c r="AF4" s="255"/>
      <c r="AG4" s="255"/>
      <c r="AH4" s="255"/>
    </row>
    <row r="5" spans="2:34" ht="12.75" customHeight="1" x14ac:dyDescent="0.25">
      <c r="B5" s="545"/>
      <c r="C5" s="492"/>
      <c r="D5" s="546"/>
      <c r="E5" s="25"/>
      <c r="F5" s="535"/>
      <c r="G5" s="492"/>
      <c r="H5" s="492"/>
      <c r="I5" s="492"/>
      <c r="J5" s="492"/>
      <c r="K5" s="492"/>
      <c r="L5" s="492"/>
      <c r="M5" s="492"/>
      <c r="N5" s="492"/>
      <c r="O5" s="492"/>
      <c r="P5" s="492"/>
      <c r="Q5" s="492"/>
      <c r="R5" s="492"/>
      <c r="S5" s="492"/>
      <c r="T5" s="492"/>
      <c r="U5" s="492"/>
      <c r="V5" s="492"/>
      <c r="W5" s="492"/>
      <c r="X5" s="492"/>
      <c r="Y5" s="492"/>
      <c r="Z5" s="492"/>
      <c r="AA5" s="492"/>
      <c r="AB5" s="546"/>
      <c r="AC5" s="255"/>
      <c r="AD5" s="255"/>
      <c r="AE5" s="255"/>
      <c r="AF5" s="255"/>
      <c r="AG5" s="255"/>
      <c r="AH5" s="255"/>
    </row>
    <row r="6" spans="2:34" ht="37.5" customHeight="1" x14ac:dyDescent="0.25">
      <c r="B6" s="530"/>
      <c r="C6" s="531"/>
      <c r="D6" s="532"/>
      <c r="E6" s="256"/>
      <c r="F6" s="531"/>
      <c r="G6" s="531"/>
      <c r="H6" s="531"/>
      <c r="I6" s="531"/>
      <c r="J6" s="531"/>
      <c r="K6" s="531"/>
      <c r="L6" s="531"/>
      <c r="M6" s="531"/>
      <c r="N6" s="531"/>
      <c r="O6" s="531"/>
      <c r="P6" s="531"/>
      <c r="Q6" s="531"/>
      <c r="R6" s="531"/>
      <c r="S6" s="531"/>
      <c r="T6" s="531"/>
      <c r="U6" s="531"/>
      <c r="V6" s="531"/>
      <c r="W6" s="531"/>
      <c r="X6" s="531"/>
      <c r="Y6" s="531"/>
      <c r="Z6" s="531"/>
      <c r="AA6" s="531"/>
      <c r="AB6" s="532"/>
      <c r="AC6" s="255"/>
      <c r="AD6" s="255"/>
      <c r="AE6" s="255"/>
      <c r="AF6" s="255"/>
      <c r="AG6" s="986" t="s">
        <v>437</v>
      </c>
      <c r="AH6" s="535"/>
    </row>
    <row r="7" spans="2:34" ht="15" customHeight="1" x14ac:dyDescent="0.25">
      <c r="B7" s="26"/>
      <c r="C7" s="548"/>
      <c r="D7" s="528"/>
      <c r="E7" s="27"/>
      <c r="F7" s="28"/>
      <c r="G7" s="28"/>
      <c r="H7" s="28"/>
      <c r="I7" s="28"/>
      <c r="J7" s="28"/>
      <c r="K7" s="28"/>
      <c r="L7" s="28"/>
      <c r="M7" s="28"/>
      <c r="N7" s="28"/>
      <c r="O7" s="28"/>
      <c r="P7" s="28"/>
      <c r="Q7" s="28"/>
      <c r="R7" s="28"/>
      <c r="S7" s="28"/>
      <c r="T7" s="28"/>
      <c r="U7" s="28"/>
      <c r="V7" s="28"/>
      <c r="W7" s="28"/>
      <c r="X7" s="28"/>
      <c r="Y7" s="28"/>
      <c r="Z7" s="28"/>
      <c r="AA7" s="28"/>
      <c r="AB7" s="29"/>
      <c r="AC7" s="255"/>
      <c r="AD7" s="255"/>
      <c r="AE7" s="255"/>
      <c r="AF7" s="255"/>
      <c r="AG7" s="255"/>
      <c r="AH7" s="255"/>
    </row>
    <row r="8" spans="2:34" ht="15" customHeight="1" x14ac:dyDescent="0.25">
      <c r="B8" s="30"/>
      <c r="C8" s="257" t="s">
        <v>121</v>
      </c>
      <c r="D8" s="31"/>
      <c r="E8" s="32"/>
      <c r="F8" s="258" t="s">
        <v>122</v>
      </c>
      <c r="G8" s="33"/>
      <c r="H8" s="34"/>
      <c r="I8" s="255"/>
      <c r="J8" s="255"/>
      <c r="K8" s="259"/>
      <c r="L8" s="259"/>
      <c r="M8" s="259"/>
      <c r="N8" s="259"/>
      <c r="O8" s="259"/>
      <c r="P8" s="259"/>
      <c r="Q8" s="259"/>
      <c r="R8" s="259"/>
      <c r="S8" s="259"/>
      <c r="T8" s="259"/>
      <c r="U8" s="259"/>
      <c r="V8" s="259"/>
      <c r="W8" s="259"/>
      <c r="X8" s="259"/>
      <c r="Y8" s="259"/>
      <c r="Z8" s="259"/>
      <c r="AA8" s="259"/>
      <c r="AB8" s="260"/>
      <c r="AC8" s="255"/>
      <c r="AD8" s="255"/>
      <c r="AE8" s="255"/>
      <c r="AF8" s="255"/>
      <c r="AG8" s="255"/>
      <c r="AH8" s="255"/>
    </row>
    <row r="9" spans="2:34" ht="15" customHeight="1" x14ac:dyDescent="0.25">
      <c r="B9" s="30"/>
      <c r="C9" s="549"/>
      <c r="D9" s="535"/>
      <c r="E9" s="535"/>
      <c r="F9" s="535"/>
      <c r="G9" s="262"/>
      <c r="H9" s="255"/>
      <c r="I9" s="255"/>
      <c r="J9" s="255"/>
      <c r="K9" s="255"/>
      <c r="L9" s="255"/>
      <c r="M9" s="255"/>
      <c r="N9" s="255"/>
      <c r="O9" s="255"/>
      <c r="P9" s="255"/>
      <c r="Q9" s="255"/>
      <c r="R9" s="255"/>
      <c r="S9" s="255"/>
      <c r="T9" s="255"/>
      <c r="U9" s="255"/>
      <c r="V9" s="255"/>
      <c r="W9" s="255"/>
      <c r="X9" s="255"/>
      <c r="Y9" s="255"/>
      <c r="Z9" s="255"/>
      <c r="AA9" s="255"/>
      <c r="AB9" s="263"/>
      <c r="AC9" s="255"/>
      <c r="AD9" s="255"/>
      <c r="AE9" s="255"/>
      <c r="AF9" s="255"/>
      <c r="AG9" s="50" t="s">
        <v>438</v>
      </c>
      <c r="AH9" s="50" t="s">
        <v>439</v>
      </c>
    </row>
    <row r="10" spans="2:34" ht="30" customHeight="1" x14ac:dyDescent="0.25">
      <c r="B10" s="30"/>
      <c r="C10" s="549" t="s">
        <v>123</v>
      </c>
      <c r="D10" s="535"/>
      <c r="E10" s="517" t="s">
        <v>118</v>
      </c>
      <c r="F10" s="518"/>
      <c r="G10" s="518"/>
      <c r="H10" s="518"/>
      <c r="I10" s="518"/>
      <c r="J10" s="518"/>
      <c r="K10" s="518"/>
      <c r="L10" s="518"/>
      <c r="M10" s="518"/>
      <c r="N10" s="518"/>
      <c r="O10" s="518"/>
      <c r="P10" s="518"/>
      <c r="Q10" s="518"/>
      <c r="R10" s="518"/>
      <c r="S10" s="518"/>
      <c r="T10" s="518"/>
      <c r="U10" s="518"/>
      <c r="V10" s="518"/>
      <c r="W10" s="518"/>
      <c r="X10" s="518"/>
      <c r="Y10" s="518"/>
      <c r="Z10" s="518"/>
      <c r="AA10" s="508"/>
      <c r="AB10" s="264"/>
      <c r="AC10" s="255"/>
      <c r="AD10" s="255"/>
      <c r="AE10" s="255"/>
      <c r="AF10" s="255"/>
      <c r="AG10" s="36" t="s">
        <v>441</v>
      </c>
      <c r="AH10" s="36">
        <v>28</v>
      </c>
    </row>
    <row r="11" spans="2:34" ht="15" customHeight="1" x14ac:dyDescent="0.25">
      <c r="B11" s="30"/>
      <c r="C11" s="549"/>
      <c r="D11" s="535"/>
      <c r="E11" s="535"/>
      <c r="F11" s="535"/>
      <c r="G11" s="255"/>
      <c r="H11" s="255"/>
      <c r="I11" s="255"/>
      <c r="J11" s="255"/>
      <c r="K11" s="255"/>
      <c r="L11" s="255"/>
      <c r="M11" s="255"/>
      <c r="N11" s="255"/>
      <c r="O11" s="255"/>
      <c r="P11" s="255"/>
      <c r="Q11" s="255"/>
      <c r="R11" s="255"/>
      <c r="S11" s="255"/>
      <c r="T11" s="255"/>
      <c r="U11" s="255"/>
      <c r="V11" s="255"/>
      <c r="W11" s="255"/>
      <c r="X11" s="255"/>
      <c r="Y11" s="255"/>
      <c r="Z11" s="255"/>
      <c r="AA11" s="550"/>
      <c r="AB11" s="546"/>
      <c r="AC11" s="255"/>
      <c r="AD11" s="255"/>
      <c r="AE11" s="255"/>
      <c r="AF11" s="255"/>
      <c r="AG11" s="36" t="s">
        <v>442</v>
      </c>
      <c r="AH11" s="36">
        <v>100</v>
      </c>
    </row>
    <row r="12" spans="2:34" ht="29.25" customHeight="1" x14ac:dyDescent="0.25">
      <c r="B12" s="30"/>
      <c r="C12" s="553" t="s">
        <v>125</v>
      </c>
      <c r="D12" s="554"/>
      <c r="E12" s="551" t="s">
        <v>455</v>
      </c>
      <c r="F12" s="552"/>
      <c r="G12" s="552"/>
      <c r="H12" s="552"/>
      <c r="I12" s="552"/>
      <c r="J12" s="552"/>
      <c r="K12" s="552"/>
      <c r="L12" s="552"/>
      <c r="M12" s="552"/>
      <c r="N12" s="552"/>
      <c r="O12" s="552"/>
      <c r="P12" s="552"/>
      <c r="Q12" s="552"/>
      <c r="R12" s="552"/>
      <c r="S12" s="552"/>
      <c r="T12" s="552"/>
      <c r="U12" s="552"/>
      <c r="V12" s="552"/>
      <c r="W12" s="552"/>
      <c r="X12" s="552"/>
      <c r="Y12" s="552"/>
      <c r="Z12" s="552"/>
      <c r="AA12" s="552"/>
      <c r="AB12" s="35"/>
      <c r="AC12" s="255"/>
      <c r="AD12" s="255"/>
      <c r="AE12" s="255"/>
      <c r="AF12" s="255"/>
      <c r="AG12" s="36" t="s">
        <v>443</v>
      </c>
      <c r="AH12" s="36">
        <v>34</v>
      </c>
    </row>
    <row r="13" spans="2:34" ht="15" customHeight="1" x14ac:dyDescent="0.25">
      <c r="B13" s="30"/>
      <c r="C13" s="550"/>
      <c r="D13" s="535"/>
      <c r="E13" s="265"/>
      <c r="F13" s="255"/>
      <c r="G13" s="255"/>
      <c r="H13" s="255"/>
      <c r="I13" s="255"/>
      <c r="J13" s="255"/>
      <c r="K13" s="255"/>
      <c r="L13" s="255"/>
      <c r="M13" s="255"/>
      <c r="N13" s="255"/>
      <c r="O13" s="255"/>
      <c r="P13" s="255"/>
      <c r="Q13" s="255"/>
      <c r="R13" s="255"/>
      <c r="S13" s="255"/>
      <c r="T13" s="255"/>
      <c r="U13" s="255"/>
      <c r="V13" s="255"/>
      <c r="W13" s="255"/>
      <c r="X13" s="255"/>
      <c r="Y13" s="255"/>
      <c r="Z13" s="255"/>
      <c r="AA13" s="255"/>
      <c r="AB13" s="263"/>
      <c r="AC13" s="255"/>
      <c r="AD13" s="255"/>
      <c r="AE13" s="255"/>
      <c r="AF13" s="255"/>
      <c r="AG13" s="36" t="s">
        <v>445</v>
      </c>
      <c r="AH13" s="36">
        <v>100</v>
      </c>
    </row>
    <row r="14" spans="2:34" ht="15" customHeight="1" x14ac:dyDescent="0.25">
      <c r="B14" s="30"/>
      <c r="C14" s="549" t="s">
        <v>127</v>
      </c>
      <c r="D14" s="535"/>
      <c r="E14" s="266"/>
      <c r="F14" s="550"/>
      <c r="G14" s="535"/>
      <c r="H14" s="535"/>
      <c r="I14" s="535"/>
      <c r="J14" s="535"/>
      <c r="K14" s="535"/>
      <c r="L14" s="535"/>
      <c r="M14" s="535"/>
      <c r="N14" s="535"/>
      <c r="O14" s="535"/>
      <c r="P14" s="535"/>
      <c r="Q14" s="535"/>
      <c r="R14" s="535"/>
      <c r="S14" s="535"/>
      <c r="T14" s="535"/>
      <c r="U14" s="535"/>
      <c r="V14" s="535"/>
      <c r="W14" s="535"/>
      <c r="X14" s="535"/>
      <c r="Y14" s="535"/>
      <c r="Z14" s="535"/>
      <c r="AA14" s="535"/>
      <c r="AB14" s="546"/>
      <c r="AC14" s="255"/>
      <c r="AD14" s="255"/>
      <c r="AE14" s="255"/>
      <c r="AF14" s="255"/>
      <c r="AG14" s="36" t="s">
        <v>446</v>
      </c>
      <c r="AH14" s="36">
        <v>38</v>
      </c>
    </row>
    <row r="15" spans="2:34" ht="29.25" customHeight="1" x14ac:dyDescent="0.25">
      <c r="B15" s="30"/>
      <c r="C15" s="517" t="s">
        <v>456</v>
      </c>
      <c r="D15" s="518"/>
      <c r="E15" s="518"/>
      <c r="F15" s="518"/>
      <c r="G15" s="518"/>
      <c r="H15" s="518"/>
      <c r="I15" s="518"/>
      <c r="J15" s="518"/>
      <c r="K15" s="518"/>
      <c r="L15" s="518"/>
      <c r="M15" s="518"/>
      <c r="N15" s="518"/>
      <c r="O15" s="518"/>
      <c r="P15" s="518"/>
      <c r="Q15" s="518"/>
      <c r="R15" s="518"/>
      <c r="S15" s="518"/>
      <c r="T15" s="518"/>
      <c r="U15" s="518"/>
      <c r="V15" s="518"/>
      <c r="W15" s="518"/>
      <c r="X15" s="518"/>
      <c r="Y15" s="518"/>
      <c r="Z15" s="518"/>
      <c r="AA15" s="508"/>
      <c r="AB15" s="267"/>
      <c r="AC15" s="255"/>
      <c r="AD15" s="255"/>
      <c r="AE15" s="255"/>
      <c r="AF15" s="255"/>
      <c r="AG15" s="36" t="s">
        <v>447</v>
      </c>
      <c r="AH15" s="36">
        <v>100</v>
      </c>
    </row>
    <row r="16" spans="2:34" ht="15" customHeight="1" x14ac:dyDescent="0.25">
      <c r="B16" s="30"/>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7"/>
      <c r="AC16" s="255"/>
      <c r="AD16" s="255"/>
      <c r="AE16" s="255"/>
      <c r="AF16" s="255"/>
      <c r="AG16" s="36" t="s">
        <v>448</v>
      </c>
      <c r="AH16" s="36">
        <v>15</v>
      </c>
    </row>
    <row r="17" spans="3:33" ht="15" customHeight="1" x14ac:dyDescent="0.25">
      <c r="C17" s="269" t="s">
        <v>128</v>
      </c>
      <c r="D17" s="269"/>
      <c r="E17" s="255"/>
      <c r="F17" s="255"/>
      <c r="G17" s="255"/>
      <c r="H17" s="255"/>
      <c r="I17" s="255"/>
      <c r="J17" s="268"/>
      <c r="K17" s="268"/>
      <c r="L17" s="268"/>
      <c r="M17" s="268"/>
      <c r="N17" s="268"/>
      <c r="O17" s="268"/>
      <c r="P17" s="268"/>
      <c r="Q17" s="268"/>
      <c r="R17" s="268" t="s">
        <v>129</v>
      </c>
      <c r="S17" s="268"/>
      <c r="T17" s="268"/>
      <c r="U17" s="268"/>
      <c r="V17" s="268"/>
      <c r="W17" s="268"/>
      <c r="X17" s="268"/>
      <c r="Y17" s="268"/>
      <c r="Z17" s="268"/>
      <c r="AA17" s="268"/>
      <c r="AB17" s="267"/>
      <c r="AC17" s="255"/>
      <c r="AD17" s="255"/>
      <c r="AE17" s="255"/>
      <c r="AF17" s="255"/>
      <c r="AG17" s="255"/>
    </row>
    <row r="18" spans="3:33" ht="15" customHeight="1" x14ac:dyDescent="0.25">
      <c r="C18" s="544"/>
      <c r="D18" s="528"/>
      <c r="E18" s="528"/>
      <c r="F18" s="528"/>
      <c r="G18" s="528"/>
      <c r="H18" s="528"/>
      <c r="I18" s="528"/>
      <c r="J18" s="528"/>
      <c r="K18" s="528"/>
      <c r="L18" s="528"/>
      <c r="M18" s="528"/>
      <c r="N18" s="528"/>
      <c r="O18" s="528"/>
      <c r="P18" s="529"/>
      <c r="Q18" s="255"/>
      <c r="R18" s="538"/>
      <c r="S18" s="518"/>
      <c r="T18" s="518"/>
      <c r="U18" s="518"/>
      <c r="V18" s="518"/>
      <c r="W18" s="518"/>
      <c r="X18" s="518"/>
      <c r="Y18" s="518"/>
      <c r="Z18" s="518"/>
      <c r="AA18" s="508"/>
      <c r="AB18" s="263"/>
      <c r="AC18" s="255"/>
      <c r="AD18" s="255"/>
      <c r="AE18" s="255"/>
      <c r="AF18" s="255"/>
      <c r="AG18" s="255"/>
    </row>
    <row r="19" spans="3:33" ht="15" customHeight="1" x14ac:dyDescent="0.25">
      <c r="C19" s="545"/>
      <c r="D19" s="492"/>
      <c r="E19" s="492"/>
      <c r="F19" s="492"/>
      <c r="G19" s="492"/>
      <c r="H19" s="492"/>
      <c r="I19" s="492"/>
      <c r="J19" s="492"/>
      <c r="K19" s="492"/>
      <c r="L19" s="492"/>
      <c r="M19" s="492"/>
      <c r="N19" s="492"/>
      <c r="O19" s="492"/>
      <c r="P19" s="546"/>
      <c r="Q19" s="255"/>
      <c r="R19" s="255"/>
      <c r="S19" s="255"/>
      <c r="T19" s="255"/>
      <c r="U19" s="255"/>
      <c r="V19" s="255"/>
      <c r="W19" s="255"/>
      <c r="X19" s="255"/>
      <c r="Y19" s="255"/>
      <c r="Z19" s="255"/>
      <c r="AA19" s="255"/>
      <c r="AB19" s="263"/>
      <c r="AC19" s="255"/>
      <c r="AD19" s="255"/>
      <c r="AE19" s="255"/>
      <c r="AF19" s="255"/>
      <c r="AG19" s="255"/>
    </row>
    <row r="20" spans="3:33" ht="15" customHeight="1" x14ac:dyDescent="0.25">
      <c r="C20" s="545"/>
      <c r="D20" s="492"/>
      <c r="E20" s="492"/>
      <c r="F20" s="492"/>
      <c r="G20" s="492"/>
      <c r="H20" s="492"/>
      <c r="I20" s="492"/>
      <c r="J20" s="492"/>
      <c r="K20" s="492"/>
      <c r="L20" s="492"/>
      <c r="M20" s="492"/>
      <c r="N20" s="492"/>
      <c r="O20" s="492"/>
      <c r="P20" s="546"/>
      <c r="Q20" s="265"/>
      <c r="R20" s="268" t="s">
        <v>130</v>
      </c>
      <c r="S20" s="268"/>
      <c r="T20" s="268"/>
      <c r="U20" s="268"/>
      <c r="V20" s="268"/>
      <c r="W20" s="265"/>
      <c r="X20" s="265"/>
      <c r="Y20" s="265"/>
      <c r="Z20" s="255"/>
      <c r="AA20" s="265"/>
      <c r="AB20" s="263"/>
      <c r="AC20" s="255"/>
      <c r="AD20" s="255"/>
      <c r="AE20" s="255"/>
      <c r="AF20" s="255"/>
      <c r="AG20" s="287">
        <f>+(((((AH10/100)*AH11)+((AH12/100)*AH13)+((AH14/100)*AH15))*AH16)/100)</f>
        <v>15</v>
      </c>
    </row>
    <row r="21" spans="3:33" ht="15" customHeight="1" x14ac:dyDescent="0.25">
      <c r="C21" s="545"/>
      <c r="D21" s="492"/>
      <c r="E21" s="492"/>
      <c r="F21" s="492"/>
      <c r="G21" s="492"/>
      <c r="H21" s="492"/>
      <c r="I21" s="492"/>
      <c r="J21" s="492"/>
      <c r="K21" s="492"/>
      <c r="L21" s="492"/>
      <c r="M21" s="492"/>
      <c r="N21" s="492"/>
      <c r="O21" s="492"/>
      <c r="P21" s="546"/>
      <c r="Q21" s="255"/>
      <c r="R21" s="36"/>
      <c r="S21" s="255" t="s">
        <v>15</v>
      </c>
      <c r="T21" s="255"/>
      <c r="U21" s="36"/>
      <c r="V21" s="255" t="s">
        <v>27</v>
      </c>
      <c r="W21" s="255"/>
      <c r="X21" s="36"/>
      <c r="Y21" s="270" t="s">
        <v>46</v>
      </c>
      <c r="Z21" s="255"/>
      <c r="AA21" s="255"/>
      <c r="AB21" s="263"/>
      <c r="AC21" s="255"/>
      <c r="AD21" s="255"/>
      <c r="AE21" s="255"/>
      <c r="AF21" s="255"/>
      <c r="AG21" s="255"/>
    </row>
    <row r="22" spans="3:33" ht="15" customHeight="1" x14ac:dyDescent="0.25">
      <c r="C22" s="545"/>
      <c r="D22" s="492"/>
      <c r="E22" s="492"/>
      <c r="F22" s="492"/>
      <c r="G22" s="492"/>
      <c r="H22" s="492"/>
      <c r="I22" s="492"/>
      <c r="J22" s="492"/>
      <c r="K22" s="492"/>
      <c r="L22" s="492"/>
      <c r="M22" s="492"/>
      <c r="N22" s="492"/>
      <c r="O22" s="492"/>
      <c r="P22" s="546"/>
      <c r="Q22" s="255"/>
      <c r="R22" s="255"/>
      <c r="S22" s="255"/>
      <c r="T22" s="255"/>
      <c r="U22" s="255"/>
      <c r="V22" s="255"/>
      <c r="W22" s="255"/>
      <c r="X22" s="255"/>
      <c r="Y22" s="255"/>
      <c r="Z22" s="255"/>
      <c r="AA22" s="255"/>
      <c r="AB22" s="263"/>
      <c r="AC22" s="255"/>
      <c r="AD22" s="255"/>
      <c r="AE22" s="255"/>
      <c r="AF22" s="255"/>
      <c r="AG22" s="255"/>
    </row>
    <row r="23" spans="3:33" ht="15" customHeight="1" x14ac:dyDescent="0.25">
      <c r="C23" s="530"/>
      <c r="D23" s="531"/>
      <c r="E23" s="531"/>
      <c r="F23" s="531"/>
      <c r="G23" s="531"/>
      <c r="H23" s="531"/>
      <c r="I23" s="531"/>
      <c r="J23" s="531"/>
      <c r="K23" s="531"/>
      <c r="L23" s="531"/>
      <c r="M23" s="531"/>
      <c r="N23" s="531"/>
      <c r="O23" s="531"/>
      <c r="P23" s="532"/>
      <c r="Q23" s="255"/>
      <c r="R23" s="268" t="s">
        <v>131</v>
      </c>
      <c r="S23" s="255"/>
      <c r="T23" s="255"/>
      <c r="U23" s="255"/>
      <c r="V23" s="255"/>
      <c r="W23" s="555" t="s">
        <v>33</v>
      </c>
      <c r="X23" s="518"/>
      <c r="Y23" s="518"/>
      <c r="Z23" s="518"/>
      <c r="AA23" s="508"/>
      <c r="AB23" s="263"/>
      <c r="AC23" s="255"/>
      <c r="AD23" s="255"/>
      <c r="AE23" s="255"/>
      <c r="AF23" s="255"/>
      <c r="AG23" s="255"/>
    </row>
    <row r="24" spans="3:33" ht="15" customHeight="1" x14ac:dyDescent="0.25">
      <c r="C24" s="265"/>
      <c r="D24" s="265"/>
      <c r="E24" s="265"/>
      <c r="F24" s="265"/>
      <c r="G24" s="265"/>
      <c r="H24" s="255"/>
      <c r="I24" s="255"/>
      <c r="J24" s="255"/>
      <c r="K24" s="255"/>
      <c r="L24" s="255"/>
      <c r="M24" s="255"/>
      <c r="N24" s="255"/>
      <c r="O24" s="255"/>
      <c r="P24" s="255"/>
      <c r="Q24" s="255"/>
      <c r="R24" s="268"/>
      <c r="S24" s="255"/>
      <c r="T24" s="255"/>
      <c r="U24" s="255"/>
      <c r="V24" s="255"/>
      <c r="W24" s="255"/>
      <c r="X24" s="255"/>
      <c r="Y24" s="255"/>
      <c r="Z24" s="255"/>
      <c r="AA24" s="255"/>
      <c r="AB24" s="263"/>
      <c r="AC24" s="255"/>
      <c r="AD24" s="255"/>
      <c r="AE24" s="255"/>
      <c r="AF24" s="255"/>
      <c r="AG24" s="255"/>
    </row>
    <row r="25" spans="3:33" ht="15" customHeight="1" x14ac:dyDescent="0.25">
      <c r="C25" s="268" t="s">
        <v>132</v>
      </c>
      <c r="D25" s="265"/>
      <c r="E25" s="265"/>
      <c r="F25" s="265"/>
      <c r="G25" s="265"/>
      <c r="H25" s="265"/>
      <c r="I25" s="255"/>
      <c r="J25" s="255"/>
      <c r="K25" s="255"/>
      <c r="L25" s="255"/>
      <c r="M25" s="255"/>
      <c r="N25" s="255"/>
      <c r="O25" s="255"/>
      <c r="P25" s="255"/>
      <c r="Q25" s="255"/>
      <c r="R25" s="255"/>
      <c r="S25" s="255"/>
      <c r="T25" s="255"/>
      <c r="U25" s="255"/>
      <c r="V25" s="255"/>
      <c r="W25" s="255"/>
      <c r="X25" s="255"/>
      <c r="Y25" s="255"/>
      <c r="Z25" s="255"/>
      <c r="AA25" s="255"/>
      <c r="AB25" s="263"/>
      <c r="AC25" s="255"/>
      <c r="AD25" s="255"/>
      <c r="AE25" s="255"/>
      <c r="AF25" s="255"/>
      <c r="AG25" s="255"/>
    </row>
    <row r="26" spans="3:33" ht="39.75" customHeight="1" x14ac:dyDescent="0.25">
      <c r="C26" s="987" t="s">
        <v>457</v>
      </c>
      <c r="D26" s="518"/>
      <c r="E26" s="518"/>
      <c r="F26" s="518"/>
      <c r="G26" s="518"/>
      <c r="H26" s="518"/>
      <c r="I26" s="518"/>
      <c r="J26" s="518"/>
      <c r="K26" s="518"/>
      <c r="L26" s="518"/>
      <c r="M26" s="518"/>
      <c r="N26" s="518"/>
      <c r="O26" s="518"/>
      <c r="P26" s="518"/>
      <c r="Q26" s="518"/>
      <c r="R26" s="518"/>
      <c r="S26" s="518"/>
      <c r="T26" s="518"/>
      <c r="U26" s="518"/>
      <c r="V26" s="518"/>
      <c r="W26" s="518"/>
      <c r="X26" s="518"/>
      <c r="Y26" s="518"/>
      <c r="Z26" s="518"/>
      <c r="AA26" s="508"/>
      <c r="AB26" s="263"/>
      <c r="AC26" s="255"/>
      <c r="AD26" s="255"/>
      <c r="AE26" s="255"/>
      <c r="AF26" s="255"/>
      <c r="AG26" s="255"/>
    </row>
    <row r="27" spans="3:33" ht="15" customHeight="1" x14ac:dyDescent="0.25">
      <c r="C27" s="265"/>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c r="AB27" s="271"/>
      <c r="AC27" s="255"/>
      <c r="AD27" s="255"/>
      <c r="AE27" s="255"/>
      <c r="AF27" s="255"/>
      <c r="AG27" s="255"/>
    </row>
    <row r="28" spans="3:33" ht="15" customHeight="1" x14ac:dyDescent="0.25">
      <c r="C28" s="259" t="s">
        <v>134</v>
      </c>
      <c r="D28" s="265"/>
      <c r="E28" s="265"/>
      <c r="F28" s="265"/>
      <c r="G28" s="265"/>
      <c r="H28" s="265"/>
      <c r="I28" s="265"/>
      <c r="J28" s="265"/>
      <c r="K28" s="265"/>
      <c r="L28" s="265"/>
      <c r="M28" s="259" t="s">
        <v>134</v>
      </c>
      <c r="N28" s="265"/>
      <c r="O28" s="265"/>
      <c r="P28" s="265"/>
      <c r="Q28" s="265"/>
      <c r="R28" s="265"/>
      <c r="S28" s="265"/>
      <c r="T28" s="265"/>
      <c r="U28" s="265"/>
      <c r="V28" s="265"/>
      <c r="W28" s="265"/>
      <c r="X28" s="265"/>
      <c r="Y28" s="265"/>
      <c r="Z28" s="265"/>
      <c r="AA28" s="265"/>
      <c r="AB28" s="271"/>
      <c r="AC28" s="255"/>
      <c r="AD28" s="255"/>
      <c r="AE28" s="255"/>
      <c r="AF28" s="255"/>
      <c r="AG28" s="255"/>
    </row>
    <row r="29" spans="3:33" ht="29.25" customHeight="1" x14ac:dyDescent="0.25">
      <c r="C29" s="555" t="s">
        <v>433</v>
      </c>
      <c r="D29" s="518"/>
      <c r="E29" s="518"/>
      <c r="F29" s="518"/>
      <c r="G29" s="518"/>
      <c r="H29" s="518"/>
      <c r="I29" s="518"/>
      <c r="J29" s="518"/>
      <c r="K29" s="508"/>
      <c r="L29" s="265"/>
      <c r="M29" s="555"/>
      <c r="N29" s="518"/>
      <c r="O29" s="518"/>
      <c r="P29" s="518"/>
      <c r="Q29" s="518"/>
      <c r="R29" s="518"/>
      <c r="S29" s="518"/>
      <c r="T29" s="518"/>
      <c r="U29" s="518"/>
      <c r="V29" s="518"/>
      <c r="W29" s="518"/>
      <c r="X29" s="518"/>
      <c r="Y29" s="518"/>
      <c r="Z29" s="518"/>
      <c r="AA29" s="508"/>
      <c r="AB29" s="271"/>
      <c r="AC29" s="255"/>
      <c r="AD29" s="255"/>
      <c r="AE29" s="255"/>
      <c r="AF29" s="255"/>
      <c r="AG29" s="255"/>
    </row>
    <row r="30" spans="3:33" ht="15" customHeight="1" x14ac:dyDescent="0.25">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c r="AB30" s="263"/>
      <c r="AC30" s="255"/>
      <c r="AD30" s="255"/>
      <c r="AE30" s="255"/>
      <c r="AF30" s="255"/>
      <c r="AG30" s="255"/>
    </row>
    <row r="31" spans="3:33" ht="15" customHeight="1" x14ac:dyDescent="0.25">
      <c r="C31" s="272" t="s">
        <v>137</v>
      </c>
      <c r="D31" s="272"/>
      <c r="E31" s="272"/>
      <c r="F31" s="272"/>
      <c r="G31" s="273"/>
      <c r="H31" s="274"/>
      <c r="I31" s="274"/>
      <c r="J31" s="274"/>
      <c r="K31" s="274"/>
      <c r="L31" s="274"/>
      <c r="M31" s="274"/>
      <c r="N31" s="274"/>
      <c r="O31" s="274"/>
      <c r="P31" s="274"/>
      <c r="Q31" s="274"/>
      <c r="R31" s="274"/>
      <c r="S31" s="274"/>
      <c r="T31" s="274"/>
      <c r="U31" s="274"/>
      <c r="V31" s="274"/>
      <c r="W31" s="274"/>
      <c r="X31" s="274"/>
      <c r="Y31" s="274"/>
      <c r="Z31" s="274"/>
      <c r="AA31" s="274"/>
      <c r="AB31" s="263"/>
      <c r="AC31" s="255"/>
      <c r="AD31" s="255"/>
      <c r="AE31" s="255"/>
      <c r="AF31" s="255"/>
      <c r="AG31" s="255"/>
    </row>
    <row r="32" spans="3:33" ht="90" customHeight="1" x14ac:dyDescent="0.25">
      <c r="C32" s="556" t="s">
        <v>434</v>
      </c>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08"/>
      <c r="AB32" s="263"/>
      <c r="AC32" s="255"/>
      <c r="AD32" s="255"/>
      <c r="AE32" s="255"/>
      <c r="AF32" s="255"/>
      <c r="AG32" s="255"/>
    </row>
    <row r="34" spans="3:27" ht="15.75" customHeight="1" x14ac:dyDescent="0.25">
      <c r="C34" s="539" t="s">
        <v>139</v>
      </c>
      <c r="D34" s="535"/>
      <c r="E34" s="268"/>
      <c r="F34" s="517" t="s">
        <v>34</v>
      </c>
      <c r="G34" s="508"/>
      <c r="H34" s="268"/>
      <c r="I34" s="255"/>
      <c r="J34" s="275" t="s">
        <v>140</v>
      </c>
      <c r="K34" s="517">
        <v>15</v>
      </c>
      <c r="L34" s="518"/>
      <c r="M34" s="518"/>
      <c r="N34" s="508"/>
      <c r="O34" s="268"/>
      <c r="P34" s="268"/>
      <c r="Q34" s="259" t="s">
        <v>141</v>
      </c>
      <c r="R34" s="255"/>
      <c r="S34" s="268"/>
      <c r="T34" s="268"/>
      <c r="U34" s="268"/>
      <c r="V34" s="268"/>
      <c r="W34" s="517" t="s">
        <v>20</v>
      </c>
      <c r="X34" s="518"/>
      <c r="Y34" s="518"/>
      <c r="Z34" s="518"/>
      <c r="AA34" s="508"/>
    </row>
    <row r="35" spans="3:27" ht="15.75" customHeight="1" x14ac:dyDescent="0.25">
      <c r="C35" s="255"/>
      <c r="D35" s="255"/>
      <c r="E35" s="255"/>
      <c r="F35" s="270"/>
      <c r="G35" s="270"/>
      <c r="H35" s="270"/>
      <c r="I35" s="270"/>
      <c r="J35" s="270"/>
      <c r="K35" s="270"/>
      <c r="L35" s="270"/>
      <c r="M35" s="255"/>
      <c r="N35" s="255"/>
      <c r="O35" s="255"/>
      <c r="P35" s="255"/>
      <c r="Q35" s="255"/>
      <c r="R35" s="255"/>
      <c r="S35" s="255"/>
      <c r="T35" s="255"/>
      <c r="U35" s="255"/>
      <c r="V35" s="255"/>
      <c r="W35" s="255"/>
      <c r="X35" s="255"/>
      <c r="Y35" s="255"/>
      <c r="Z35" s="255"/>
      <c r="AA35" s="255"/>
    </row>
    <row r="36" spans="3:27" ht="32.25" customHeight="1" x14ac:dyDescent="0.25">
      <c r="C36" s="255"/>
      <c r="D36" s="275" t="s">
        <v>142</v>
      </c>
      <c r="E36" s="268"/>
      <c r="F36" s="556" t="s">
        <v>458</v>
      </c>
      <c r="G36" s="518"/>
      <c r="H36" s="518"/>
      <c r="I36" s="518"/>
      <c r="J36" s="518"/>
      <c r="K36" s="518"/>
      <c r="L36" s="518"/>
      <c r="M36" s="508"/>
      <c r="N36" s="255"/>
      <c r="O36" s="275" t="s">
        <v>144</v>
      </c>
      <c r="P36" s="555">
        <v>0</v>
      </c>
      <c r="Q36" s="518"/>
      <c r="R36" s="518"/>
      <c r="S36" s="518"/>
      <c r="T36" s="518"/>
      <c r="U36" s="518"/>
      <c r="V36" s="518"/>
      <c r="W36" s="518"/>
      <c r="X36" s="518"/>
      <c r="Y36" s="518"/>
      <c r="Z36" s="518"/>
      <c r="AA36" s="508"/>
    </row>
    <row r="37" spans="3:27" ht="15.75" customHeight="1" x14ac:dyDescent="0.25">
      <c r="C37" s="268"/>
      <c r="D37" s="268"/>
      <c r="E37" s="268"/>
      <c r="F37" s="270"/>
      <c r="G37" s="270"/>
      <c r="H37" s="270"/>
      <c r="I37" s="270"/>
      <c r="J37" s="270"/>
      <c r="K37" s="270"/>
      <c r="L37" s="270"/>
      <c r="M37" s="268"/>
      <c r="N37" s="268"/>
      <c r="O37" s="268"/>
      <c r="P37" s="268"/>
      <c r="Q37" s="268"/>
      <c r="R37" s="268"/>
      <c r="S37" s="268"/>
      <c r="T37" s="268"/>
      <c r="U37" s="268"/>
      <c r="V37" s="268"/>
      <c r="W37" s="268"/>
      <c r="X37" s="268"/>
      <c r="Y37" s="268"/>
      <c r="Z37" s="268"/>
      <c r="AA37" s="268"/>
    </row>
    <row r="38" spans="3:27" ht="15.75" customHeight="1" x14ac:dyDescent="0.25">
      <c r="C38" s="255"/>
      <c r="D38" s="275" t="s">
        <v>145</v>
      </c>
      <c r="E38" s="255"/>
      <c r="F38" s="538" t="s">
        <v>146</v>
      </c>
      <c r="G38" s="508"/>
      <c r="H38" s="255"/>
      <c r="I38" s="255"/>
      <c r="J38" s="268" t="s">
        <v>147</v>
      </c>
      <c r="K38" s="255"/>
      <c r="L38" s="538" t="s">
        <v>148</v>
      </c>
      <c r="M38" s="518"/>
      <c r="N38" s="508"/>
      <c r="O38" s="268"/>
      <c r="P38" s="268"/>
      <c r="Q38" s="255"/>
      <c r="R38" s="268" t="s">
        <v>149</v>
      </c>
      <c r="S38" s="268"/>
      <c r="T38" s="268"/>
      <c r="U38" s="268"/>
      <c r="V38" s="268"/>
      <c r="W38" s="557"/>
      <c r="X38" s="518"/>
      <c r="Y38" s="518"/>
      <c r="Z38" s="518"/>
      <c r="AA38" s="508"/>
    </row>
    <row r="39" spans="3:27" ht="15.75" customHeight="1" x14ac:dyDescent="0.25">
      <c r="C39" s="255"/>
      <c r="D39" s="255"/>
      <c r="E39" s="255"/>
      <c r="F39" s="28"/>
      <c r="G39" s="255"/>
      <c r="H39" s="255"/>
      <c r="I39" s="259"/>
      <c r="J39" s="259"/>
      <c r="K39" s="259"/>
      <c r="L39" s="259"/>
      <c r="M39" s="259"/>
      <c r="N39" s="259"/>
      <c r="O39" s="259"/>
      <c r="P39" s="259"/>
      <c r="Q39" s="259"/>
      <c r="R39" s="259"/>
      <c r="S39" s="259"/>
      <c r="T39" s="259"/>
      <c r="U39" s="259"/>
      <c r="V39" s="259"/>
      <c r="W39" s="259"/>
      <c r="X39" s="259"/>
      <c r="Y39" s="259"/>
      <c r="Z39" s="259"/>
      <c r="AA39" s="259"/>
    </row>
    <row r="40" spans="3:27" ht="15.75" customHeight="1" x14ac:dyDescent="0.25">
      <c r="C40" s="276" t="s">
        <v>150</v>
      </c>
      <c r="D40" s="558">
        <v>2024</v>
      </c>
      <c r="E40" s="559"/>
      <c r="F40" s="560"/>
      <c r="G40" s="34"/>
      <c r="H40" s="259"/>
      <c r="I40" s="259"/>
      <c r="J40" s="259"/>
      <c r="K40" s="259"/>
      <c r="L40" s="259"/>
      <c r="M40" s="259"/>
      <c r="N40" s="259"/>
      <c r="O40" s="259"/>
      <c r="P40" s="259"/>
      <c r="Q40" s="550"/>
      <c r="R40" s="535"/>
      <c r="S40" s="535"/>
      <c r="T40" s="535"/>
      <c r="U40" s="535"/>
      <c r="V40" s="259"/>
      <c r="W40" s="259"/>
      <c r="X40" s="549"/>
      <c r="Y40" s="535"/>
      <c r="Z40" s="535"/>
      <c r="AA40" s="535"/>
    </row>
    <row r="41" spans="3:27" ht="5.25" customHeight="1" x14ac:dyDescent="0.25">
      <c r="C41" s="268"/>
      <c r="D41" s="37"/>
      <c r="E41" s="37"/>
      <c r="F41" s="37"/>
      <c r="G41" s="255"/>
      <c r="H41" s="259"/>
      <c r="I41" s="259"/>
      <c r="J41" s="259"/>
      <c r="K41" s="259"/>
      <c r="L41" s="259"/>
      <c r="M41" s="259"/>
      <c r="N41" s="259"/>
      <c r="O41" s="259"/>
      <c r="P41" s="259"/>
      <c r="Q41" s="265"/>
      <c r="R41" s="265"/>
      <c r="S41" s="265"/>
      <c r="T41" s="265"/>
      <c r="U41" s="265"/>
      <c r="V41" s="259"/>
      <c r="W41" s="259"/>
      <c r="X41" s="261"/>
      <c r="Y41" s="261"/>
      <c r="Z41" s="261"/>
      <c r="AA41" s="261"/>
    </row>
    <row r="42" spans="3:27" ht="15.75" customHeight="1" x14ac:dyDescent="0.25">
      <c r="C42" s="268" t="s">
        <v>140</v>
      </c>
      <c r="D42" s="555">
        <v>15</v>
      </c>
      <c r="E42" s="518"/>
      <c r="F42" s="508"/>
      <c r="G42" s="255"/>
      <c r="H42" s="259"/>
      <c r="I42" s="259"/>
      <c r="J42" s="259"/>
      <c r="K42" s="259"/>
      <c r="L42" s="259"/>
      <c r="M42" s="259"/>
      <c r="N42" s="259"/>
      <c r="O42" s="259"/>
      <c r="P42" s="259"/>
      <c r="Q42" s="550"/>
      <c r="R42" s="535"/>
      <c r="S42" s="535"/>
      <c r="T42" s="535"/>
      <c r="U42" s="535"/>
      <c r="V42" s="259"/>
      <c r="W42" s="259"/>
      <c r="X42" s="549"/>
      <c r="Y42" s="535"/>
      <c r="Z42" s="535"/>
      <c r="AA42" s="535"/>
    </row>
    <row r="43" spans="3:27" ht="15.75" customHeight="1" x14ac:dyDescent="0.25">
      <c r="C43" s="255"/>
      <c r="D43" s="255"/>
      <c r="E43" s="255"/>
      <c r="F43" s="255"/>
      <c r="G43" s="255"/>
      <c r="H43" s="255"/>
      <c r="I43" s="259"/>
      <c r="J43" s="259"/>
      <c r="K43" s="268"/>
      <c r="L43" s="268"/>
      <c r="M43" s="268"/>
      <c r="N43" s="268"/>
      <c r="O43" s="268"/>
      <c r="P43" s="268"/>
      <c r="Q43" s="268"/>
      <c r="R43" s="268"/>
      <c r="S43" s="268"/>
      <c r="T43" s="268"/>
      <c r="U43" s="268"/>
      <c r="V43" s="268"/>
      <c r="W43" s="268"/>
      <c r="X43" s="268"/>
      <c r="Y43" s="268"/>
      <c r="Z43" s="268"/>
      <c r="AA43" s="268"/>
    </row>
    <row r="44" spans="3:27" ht="15.75" customHeight="1" x14ac:dyDescent="0.25">
      <c r="C44" s="268"/>
      <c r="D44" s="517" t="s">
        <v>151</v>
      </c>
      <c r="E44" s="518"/>
      <c r="F44" s="518"/>
      <c r="G44" s="518"/>
      <c r="H44" s="518"/>
      <c r="I44" s="518"/>
      <c r="J44" s="518"/>
      <c r="K44" s="518"/>
      <c r="L44" s="518"/>
      <c r="M44" s="518"/>
      <c r="N44" s="518"/>
      <c r="O44" s="518"/>
      <c r="P44" s="518"/>
      <c r="Q44" s="518"/>
      <c r="R44" s="518"/>
      <c r="S44" s="518"/>
      <c r="T44" s="518"/>
      <c r="U44" s="518"/>
      <c r="V44" s="518"/>
      <c r="W44" s="518"/>
      <c r="X44" s="518"/>
      <c r="Y44" s="508"/>
      <c r="Z44" s="269"/>
      <c r="AA44" s="269"/>
    </row>
    <row r="45" spans="3:27" ht="15.75" customHeight="1" x14ac:dyDescent="0.25">
      <c r="C45" s="255"/>
      <c r="D45" s="523" t="s">
        <v>152</v>
      </c>
      <c r="E45" s="518"/>
      <c r="F45" s="518"/>
      <c r="G45" s="518"/>
      <c r="H45" s="508"/>
      <c r="I45" s="519" t="s">
        <v>153</v>
      </c>
      <c r="J45" s="518"/>
      <c r="K45" s="518"/>
      <c r="L45" s="518"/>
      <c r="M45" s="518"/>
      <c r="N45" s="518"/>
      <c r="O45" s="518"/>
      <c r="P45" s="508"/>
      <c r="Q45" s="520" t="s">
        <v>154</v>
      </c>
      <c r="R45" s="518"/>
      <c r="S45" s="518"/>
      <c r="T45" s="518"/>
      <c r="U45" s="518"/>
      <c r="V45" s="518"/>
      <c r="W45" s="518"/>
      <c r="X45" s="518"/>
      <c r="Y45" s="508"/>
      <c r="Z45" s="269"/>
      <c r="AA45" s="269"/>
    </row>
    <row r="46" spans="3:27" ht="15.75" customHeight="1" x14ac:dyDescent="0.25">
      <c r="C46" s="38"/>
      <c r="D46" s="524" t="s">
        <v>155</v>
      </c>
      <c r="E46" s="518"/>
      <c r="F46" s="518"/>
      <c r="G46" s="518"/>
      <c r="H46" s="508"/>
      <c r="I46" s="521" t="s">
        <v>156</v>
      </c>
      <c r="J46" s="518"/>
      <c r="K46" s="518"/>
      <c r="L46" s="518"/>
      <c r="M46" s="518"/>
      <c r="N46" s="518"/>
      <c r="O46" s="518"/>
      <c r="P46" s="508"/>
      <c r="Q46" s="522" t="s">
        <v>157</v>
      </c>
      <c r="R46" s="518"/>
      <c r="S46" s="518"/>
      <c r="T46" s="518"/>
      <c r="U46" s="518"/>
      <c r="V46" s="518"/>
      <c r="W46" s="518"/>
      <c r="X46" s="518"/>
      <c r="Y46" s="508"/>
      <c r="Z46" s="278"/>
      <c r="AA46" s="278"/>
    </row>
    <row r="47" spans="3:27" ht="15.75" customHeight="1" x14ac:dyDescent="0.25">
      <c r="C47" s="279"/>
      <c r="D47" s="279"/>
      <c r="E47" s="279"/>
      <c r="F47" s="279"/>
      <c r="G47" s="280"/>
      <c r="H47" s="280"/>
      <c r="I47" s="280"/>
      <c r="J47" s="280"/>
      <c r="K47" s="280"/>
      <c r="L47" s="280"/>
      <c r="M47" s="280"/>
      <c r="N47" s="280"/>
      <c r="O47" s="280"/>
      <c r="P47" s="280"/>
      <c r="Q47" s="280"/>
      <c r="R47" s="280"/>
      <c r="S47" s="280"/>
      <c r="T47" s="280"/>
      <c r="U47" s="280"/>
      <c r="V47" s="280"/>
      <c r="W47" s="280"/>
      <c r="X47" s="280"/>
      <c r="Y47" s="280"/>
      <c r="Z47" s="279"/>
      <c r="AA47" s="279"/>
    </row>
    <row r="48" spans="3:27" ht="15.75" customHeight="1" x14ac:dyDescent="0.25">
      <c r="C48" s="525" t="s">
        <v>158</v>
      </c>
      <c r="D48" s="518"/>
      <c r="E48" s="518"/>
      <c r="F48" s="508"/>
      <c r="G48" s="526" t="s">
        <v>159</v>
      </c>
      <c r="H48" s="527" t="s">
        <v>160</v>
      </c>
      <c r="I48" s="528"/>
      <c r="J48" s="528"/>
      <c r="K48" s="528"/>
      <c r="L48" s="528"/>
      <c r="M48" s="528"/>
      <c r="N48" s="528"/>
      <c r="O48" s="528"/>
      <c r="P48" s="528"/>
      <c r="Q48" s="528"/>
      <c r="R48" s="528"/>
      <c r="S48" s="528"/>
      <c r="T48" s="528"/>
      <c r="U48" s="528"/>
      <c r="V48" s="528"/>
      <c r="W48" s="528"/>
      <c r="X48" s="528"/>
      <c r="Y48" s="528"/>
      <c r="Z48" s="528"/>
      <c r="AA48" s="529"/>
    </row>
    <row r="49" spans="2:28" ht="15.75" customHeight="1" x14ac:dyDescent="0.25">
      <c r="B49" s="39"/>
      <c r="C49" s="40" t="s">
        <v>161</v>
      </c>
      <c r="D49" s="41">
        <v>1.2</v>
      </c>
      <c r="E49" s="525" t="s">
        <v>162</v>
      </c>
      <c r="F49" s="508"/>
      <c r="G49" s="495"/>
      <c r="H49" s="530"/>
      <c r="I49" s="531"/>
      <c r="J49" s="531"/>
      <c r="K49" s="531"/>
      <c r="L49" s="531"/>
      <c r="M49" s="531"/>
      <c r="N49" s="531"/>
      <c r="O49" s="531"/>
      <c r="P49" s="531"/>
      <c r="Q49" s="531"/>
      <c r="R49" s="531"/>
      <c r="S49" s="531"/>
      <c r="T49" s="531"/>
      <c r="U49" s="531"/>
      <c r="V49" s="531"/>
      <c r="W49" s="531"/>
      <c r="X49" s="531"/>
      <c r="Y49" s="531"/>
      <c r="Z49" s="531"/>
      <c r="AA49" s="532"/>
      <c r="AB49" s="277"/>
    </row>
    <row r="50" spans="2:28" ht="15.75" customHeight="1" x14ac:dyDescent="0.25">
      <c r="B50" s="39"/>
      <c r="C50" s="42">
        <v>2024</v>
      </c>
      <c r="D50" s="43">
        <v>45474</v>
      </c>
      <c r="E50" s="533">
        <v>45656</v>
      </c>
      <c r="F50" s="508"/>
      <c r="G50" s="44">
        <v>15</v>
      </c>
      <c r="H50" s="537" t="s">
        <v>450</v>
      </c>
      <c r="I50" s="518"/>
      <c r="J50" s="518"/>
      <c r="K50" s="518"/>
      <c r="L50" s="518"/>
      <c r="M50" s="518"/>
      <c r="N50" s="518"/>
      <c r="O50" s="518"/>
      <c r="P50" s="518"/>
      <c r="Q50" s="518"/>
      <c r="R50" s="518"/>
      <c r="S50" s="518"/>
      <c r="T50" s="518"/>
      <c r="U50" s="518"/>
      <c r="V50" s="518"/>
      <c r="W50" s="518"/>
      <c r="X50" s="518"/>
      <c r="Y50" s="518"/>
      <c r="Z50" s="518"/>
      <c r="AA50" s="508"/>
      <c r="AB50" s="277"/>
    </row>
    <row r="51" spans="2:28" ht="15.75" customHeight="1" x14ac:dyDescent="0.25">
      <c r="B51" s="39"/>
      <c r="C51" s="42">
        <v>2025</v>
      </c>
      <c r="D51" s="43">
        <v>45658</v>
      </c>
      <c r="E51" s="533">
        <v>46021</v>
      </c>
      <c r="F51" s="508"/>
      <c r="G51" s="44">
        <v>30</v>
      </c>
      <c r="H51" s="537" t="s">
        <v>450</v>
      </c>
      <c r="I51" s="518"/>
      <c r="J51" s="518"/>
      <c r="K51" s="518"/>
      <c r="L51" s="518"/>
      <c r="M51" s="518"/>
      <c r="N51" s="518"/>
      <c r="O51" s="518"/>
      <c r="P51" s="518"/>
      <c r="Q51" s="518"/>
      <c r="R51" s="518"/>
      <c r="S51" s="518"/>
      <c r="T51" s="518"/>
      <c r="U51" s="518"/>
      <c r="V51" s="518"/>
      <c r="W51" s="518"/>
      <c r="X51" s="518"/>
      <c r="Y51" s="518"/>
      <c r="Z51" s="518"/>
      <c r="AA51" s="508"/>
      <c r="AB51" s="277"/>
    </row>
    <row r="52" spans="2:28" ht="15.75" customHeight="1" x14ac:dyDescent="0.25">
      <c r="B52" s="39"/>
      <c r="C52" s="42">
        <v>2026</v>
      </c>
      <c r="D52" s="43">
        <v>46023</v>
      </c>
      <c r="E52" s="533">
        <v>46386</v>
      </c>
      <c r="F52" s="508"/>
      <c r="G52" s="44">
        <v>45</v>
      </c>
      <c r="H52" s="537" t="s">
        <v>450</v>
      </c>
      <c r="I52" s="518"/>
      <c r="J52" s="518"/>
      <c r="K52" s="518"/>
      <c r="L52" s="518"/>
      <c r="M52" s="518"/>
      <c r="N52" s="518"/>
      <c r="O52" s="518"/>
      <c r="P52" s="518"/>
      <c r="Q52" s="518"/>
      <c r="R52" s="518"/>
      <c r="S52" s="518"/>
      <c r="T52" s="518"/>
      <c r="U52" s="518"/>
      <c r="V52" s="518"/>
      <c r="W52" s="518"/>
      <c r="X52" s="518"/>
      <c r="Y52" s="518"/>
      <c r="Z52" s="518"/>
      <c r="AA52" s="508"/>
      <c r="AB52" s="277"/>
    </row>
    <row r="53" spans="2:28" ht="15.75" customHeight="1" x14ac:dyDescent="0.25">
      <c r="B53" s="39"/>
      <c r="C53" s="42">
        <v>2027</v>
      </c>
      <c r="D53" s="43">
        <v>46388</v>
      </c>
      <c r="E53" s="533">
        <v>46751</v>
      </c>
      <c r="F53" s="508"/>
      <c r="G53" s="44">
        <v>60</v>
      </c>
      <c r="H53" s="537" t="s">
        <v>450</v>
      </c>
      <c r="I53" s="518"/>
      <c r="J53" s="518"/>
      <c r="K53" s="518"/>
      <c r="L53" s="518"/>
      <c r="M53" s="518"/>
      <c r="N53" s="518"/>
      <c r="O53" s="518"/>
      <c r="P53" s="518"/>
      <c r="Q53" s="518"/>
      <c r="R53" s="518"/>
      <c r="S53" s="518"/>
      <c r="T53" s="518"/>
      <c r="U53" s="518"/>
      <c r="V53" s="518"/>
      <c r="W53" s="518"/>
      <c r="X53" s="518"/>
      <c r="Y53" s="518"/>
      <c r="Z53" s="518"/>
      <c r="AA53" s="508"/>
      <c r="AB53" s="277"/>
    </row>
    <row r="54" spans="2:28" ht="15.75" customHeight="1" x14ac:dyDescent="0.25">
      <c r="B54" s="39"/>
      <c r="C54" s="42"/>
      <c r="D54" s="42"/>
      <c r="E54" s="525"/>
      <c r="F54" s="508"/>
      <c r="G54" s="41"/>
      <c r="H54" s="525"/>
      <c r="I54" s="518"/>
      <c r="J54" s="518"/>
      <c r="K54" s="518"/>
      <c r="L54" s="518"/>
      <c r="M54" s="518"/>
      <c r="N54" s="518"/>
      <c r="O54" s="518"/>
      <c r="P54" s="518"/>
      <c r="Q54" s="518"/>
      <c r="R54" s="518"/>
      <c r="S54" s="518"/>
      <c r="T54" s="518"/>
      <c r="U54" s="518"/>
      <c r="V54" s="518"/>
      <c r="W54" s="518"/>
      <c r="X54" s="518"/>
      <c r="Y54" s="518"/>
      <c r="Z54" s="518"/>
      <c r="AA54" s="508"/>
      <c r="AB54" s="277"/>
    </row>
    <row r="55" spans="2:28" ht="15.75" customHeight="1" x14ac:dyDescent="0.25">
      <c r="B55" s="30"/>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63"/>
    </row>
    <row r="56" spans="2:28" ht="15.75" customHeight="1" x14ac:dyDescent="0.25">
      <c r="B56" s="30"/>
      <c r="C56" s="539" t="s">
        <v>163</v>
      </c>
      <c r="D56" s="535"/>
      <c r="E56" s="268"/>
      <c r="F56" s="259" t="s">
        <v>164</v>
      </c>
      <c r="G56" s="45"/>
      <c r="H56" s="270"/>
      <c r="I56" s="259" t="s">
        <v>165</v>
      </c>
      <c r="J56" s="255"/>
      <c r="K56" s="538"/>
      <c r="L56" s="508"/>
      <c r="M56" s="268"/>
      <c r="N56" s="255"/>
      <c r="O56" s="255"/>
      <c r="P56" s="255"/>
      <c r="Q56" s="255"/>
      <c r="R56" s="255"/>
      <c r="S56" s="255"/>
      <c r="T56" s="255"/>
      <c r="U56" s="255"/>
      <c r="V56" s="255"/>
      <c r="W56" s="255"/>
      <c r="X56" s="255"/>
      <c r="Y56" s="255"/>
      <c r="Z56" s="255"/>
      <c r="AA56" s="255"/>
      <c r="AB56" s="263"/>
    </row>
    <row r="57" spans="2:28" ht="15.75" customHeight="1" x14ac:dyDescent="0.25">
      <c r="B57" s="281"/>
      <c r="C57" s="274"/>
      <c r="D57" s="274"/>
      <c r="E57" s="274"/>
      <c r="F57" s="274"/>
      <c r="G57" s="274"/>
      <c r="H57" s="274"/>
      <c r="I57" s="274"/>
      <c r="J57" s="274"/>
      <c r="K57" s="274"/>
      <c r="L57" s="274"/>
      <c r="M57" s="274"/>
      <c r="N57" s="274"/>
      <c r="O57" s="274"/>
      <c r="P57" s="274"/>
      <c r="Q57" s="274"/>
      <c r="R57" s="274"/>
      <c r="S57" s="274"/>
      <c r="T57" s="274"/>
      <c r="U57" s="274"/>
      <c r="V57" s="274"/>
      <c r="W57" s="274"/>
      <c r="X57" s="274"/>
      <c r="Y57" s="274"/>
      <c r="Z57" s="274"/>
      <c r="AA57" s="274"/>
      <c r="AB57" s="282"/>
    </row>
    <row r="58" spans="2:28" ht="15.75" customHeight="1" x14ac:dyDescent="0.25">
      <c r="B58" s="536" t="s">
        <v>166</v>
      </c>
      <c r="C58" s="518"/>
      <c r="D58" s="518"/>
      <c r="E58" s="518"/>
      <c r="F58" s="518"/>
      <c r="G58" s="518"/>
      <c r="H58" s="518"/>
      <c r="I58" s="518"/>
      <c r="J58" s="518"/>
      <c r="K58" s="518"/>
      <c r="L58" s="518"/>
      <c r="M58" s="518"/>
      <c r="N58" s="518"/>
      <c r="O58" s="518"/>
      <c r="P58" s="518"/>
      <c r="Q58" s="518"/>
      <c r="R58" s="518"/>
      <c r="S58" s="518"/>
      <c r="T58" s="518"/>
      <c r="U58" s="518"/>
      <c r="V58" s="518"/>
      <c r="W58" s="518"/>
      <c r="X58" s="518"/>
      <c r="Y58" s="518"/>
      <c r="Z58" s="518"/>
      <c r="AA58" s="518"/>
      <c r="AB58" s="508"/>
    </row>
    <row r="59" spans="2:28" ht="15.75" customHeight="1" x14ac:dyDescent="0.25">
      <c r="B59" s="46"/>
      <c r="C59" s="283"/>
      <c r="D59" s="283"/>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47"/>
    </row>
    <row r="60" spans="2:28" ht="29.25" customHeight="1" x14ac:dyDescent="0.25">
      <c r="B60" s="525" t="s">
        <v>161</v>
      </c>
      <c r="C60" s="508"/>
      <c r="D60" s="41"/>
      <c r="E60" s="525" t="s">
        <v>167</v>
      </c>
      <c r="F60" s="508"/>
      <c r="G60" s="41"/>
      <c r="H60" s="517" t="s">
        <v>168</v>
      </c>
      <c r="I60" s="508"/>
      <c r="J60" s="525"/>
      <c r="K60" s="508"/>
      <c r="L60" s="534"/>
      <c r="M60" s="535"/>
      <c r="N60" s="41" t="s">
        <v>169</v>
      </c>
      <c r="O60" s="525"/>
      <c r="P60" s="518"/>
      <c r="Q60" s="508"/>
      <c r="R60" s="525" t="s">
        <v>170</v>
      </c>
      <c r="S60" s="518"/>
      <c r="T60" s="508"/>
      <c r="U60" s="525"/>
      <c r="V60" s="518"/>
      <c r="W60" s="508"/>
      <c r="X60" s="525" t="s">
        <v>171</v>
      </c>
      <c r="Y60" s="508"/>
      <c r="Z60" s="525"/>
      <c r="AA60" s="518"/>
      <c r="AB60" s="508"/>
    </row>
    <row r="61" spans="2:28" ht="15.75" customHeight="1" x14ac:dyDescent="0.25">
      <c r="B61" s="46"/>
      <c r="C61" s="283"/>
      <c r="D61" s="283"/>
      <c r="E61" s="283"/>
      <c r="F61" s="278"/>
      <c r="G61" s="284"/>
      <c r="H61" s="285"/>
      <c r="I61" s="285"/>
      <c r="J61" s="278"/>
      <c r="K61" s="278"/>
      <c r="L61" s="278"/>
      <c r="M61" s="278"/>
      <c r="N61" s="285"/>
      <c r="O61" s="278"/>
      <c r="P61" s="278"/>
      <c r="Q61" s="278"/>
      <c r="R61" s="278"/>
      <c r="S61" s="285"/>
      <c r="T61" s="265"/>
      <c r="U61" s="265"/>
      <c r="V61" s="255"/>
      <c r="W61" s="285"/>
      <c r="X61" s="275"/>
      <c r="Y61" s="275"/>
      <c r="Z61" s="48"/>
      <c r="AA61" s="27"/>
      <c r="AB61" s="49"/>
    </row>
    <row r="62" spans="2:28" ht="15.75" customHeight="1" x14ac:dyDescent="0.25">
      <c r="B62" s="536" t="s">
        <v>172</v>
      </c>
      <c r="C62" s="508"/>
      <c r="D62" s="540"/>
      <c r="E62" s="531"/>
      <c r="F62" s="531"/>
      <c r="G62" s="531"/>
      <c r="H62" s="531"/>
      <c r="I62" s="531"/>
      <c r="J62" s="531"/>
      <c r="K62" s="531"/>
      <c r="L62" s="531"/>
      <c r="M62" s="531"/>
      <c r="N62" s="531"/>
      <c r="O62" s="531"/>
      <c r="P62" s="531"/>
      <c r="Q62" s="531"/>
      <c r="R62" s="531"/>
      <c r="S62" s="531"/>
      <c r="T62" s="531"/>
      <c r="U62" s="531"/>
      <c r="V62" s="531"/>
      <c r="W62" s="531"/>
      <c r="X62" s="531"/>
      <c r="Y62" s="531"/>
      <c r="Z62" s="531"/>
      <c r="AA62" s="531"/>
      <c r="AB62" s="532"/>
    </row>
    <row r="63" spans="2:28" ht="15.75" customHeight="1" x14ac:dyDescent="0.25">
      <c r="B63" s="46"/>
      <c r="C63" s="283"/>
      <c r="D63" s="283"/>
      <c r="E63" s="283"/>
      <c r="F63" s="278"/>
      <c r="G63" s="284"/>
      <c r="H63" s="285"/>
      <c r="I63" s="285"/>
      <c r="J63" s="278"/>
      <c r="K63" s="278"/>
      <c r="L63" s="278"/>
      <c r="M63" s="278"/>
      <c r="N63" s="285"/>
      <c r="O63" s="278"/>
      <c r="P63" s="278"/>
      <c r="Q63" s="278"/>
      <c r="R63" s="278"/>
      <c r="S63" s="285"/>
      <c r="T63" s="265"/>
      <c r="U63" s="265"/>
      <c r="V63" s="255"/>
      <c r="W63" s="285"/>
      <c r="X63" s="275"/>
      <c r="Y63" s="275"/>
      <c r="Z63" s="48"/>
      <c r="AA63" s="27"/>
      <c r="AB63" s="49"/>
    </row>
    <row r="64" spans="2:28" ht="15.75" customHeight="1" x14ac:dyDescent="0.25">
      <c r="B64" s="536" t="s">
        <v>173</v>
      </c>
      <c r="C64" s="508"/>
      <c r="D64" s="541"/>
      <c r="E64" s="531"/>
      <c r="F64" s="531"/>
      <c r="G64" s="531"/>
      <c r="H64" s="531"/>
      <c r="I64" s="531"/>
      <c r="J64" s="531"/>
      <c r="K64" s="531"/>
      <c r="L64" s="531"/>
      <c r="M64" s="531"/>
      <c r="N64" s="531"/>
      <c r="O64" s="531"/>
      <c r="P64" s="531"/>
      <c r="Q64" s="531"/>
      <c r="R64" s="531"/>
      <c r="S64" s="531"/>
      <c r="T64" s="531"/>
      <c r="U64" s="531"/>
      <c r="V64" s="531"/>
      <c r="W64" s="531"/>
      <c r="X64" s="531"/>
      <c r="Y64" s="531"/>
      <c r="Z64" s="531"/>
      <c r="AA64" s="531"/>
      <c r="AB64" s="532"/>
    </row>
    <row r="66" spans="2:28" ht="15.75" customHeight="1" x14ac:dyDescent="0.25">
      <c r="B66" s="536" t="s">
        <v>174</v>
      </c>
      <c r="C66" s="508"/>
      <c r="D66" s="541"/>
      <c r="E66" s="531"/>
      <c r="F66" s="531"/>
      <c r="G66" s="531"/>
      <c r="H66" s="531"/>
      <c r="I66" s="531"/>
      <c r="J66" s="531"/>
      <c r="K66" s="531"/>
      <c r="L66" s="531"/>
      <c r="M66" s="531"/>
      <c r="N66" s="531"/>
      <c r="O66" s="531"/>
      <c r="P66" s="531"/>
      <c r="Q66" s="531"/>
      <c r="R66" s="531"/>
      <c r="S66" s="531"/>
      <c r="T66" s="531"/>
      <c r="U66" s="531"/>
      <c r="V66" s="531"/>
      <c r="W66" s="531"/>
      <c r="X66" s="531"/>
      <c r="Y66" s="531"/>
      <c r="Z66" s="531"/>
      <c r="AA66" s="531"/>
      <c r="AB66" s="532"/>
    </row>
    <row r="67" spans="2:28" ht="15.75" customHeight="1" x14ac:dyDescent="0.25">
      <c r="B67" s="46"/>
      <c r="C67" s="283"/>
      <c r="D67" s="283"/>
      <c r="E67" s="283"/>
      <c r="F67" s="278"/>
      <c r="G67" s="284"/>
      <c r="H67" s="285"/>
      <c r="I67" s="285"/>
      <c r="J67" s="278"/>
      <c r="K67" s="278"/>
      <c r="L67" s="278"/>
      <c r="M67" s="278"/>
      <c r="N67" s="285"/>
      <c r="O67" s="278"/>
      <c r="P67" s="278"/>
      <c r="Q67" s="278"/>
      <c r="R67" s="278"/>
      <c r="S67" s="285"/>
      <c r="T67" s="265"/>
      <c r="U67" s="265"/>
      <c r="V67" s="255"/>
      <c r="W67" s="285"/>
      <c r="X67" s="275"/>
      <c r="Y67" s="275"/>
      <c r="Z67" s="48"/>
      <c r="AA67" s="27"/>
      <c r="AB67" s="49"/>
    </row>
    <row r="68" spans="2:28" ht="15.75" customHeight="1" x14ac:dyDescent="0.25">
      <c r="B68" s="536" t="s">
        <v>175</v>
      </c>
      <c r="C68" s="508"/>
      <c r="D68" s="541"/>
      <c r="E68" s="531"/>
      <c r="F68" s="531"/>
      <c r="G68" s="531"/>
      <c r="H68" s="531"/>
      <c r="I68" s="531"/>
      <c r="J68" s="531"/>
      <c r="K68" s="531"/>
      <c r="L68" s="531"/>
      <c r="M68" s="531"/>
      <c r="N68" s="531"/>
      <c r="O68" s="531"/>
      <c r="P68" s="531"/>
      <c r="Q68" s="531"/>
      <c r="R68" s="531"/>
      <c r="S68" s="531"/>
      <c r="T68" s="531"/>
      <c r="U68" s="531"/>
      <c r="V68" s="531"/>
      <c r="W68" s="531"/>
      <c r="X68" s="531"/>
      <c r="Y68" s="531"/>
      <c r="Z68" s="531"/>
      <c r="AA68" s="531"/>
      <c r="AB68" s="532"/>
    </row>
    <row r="69" spans="2:28" ht="15.75" customHeight="1" x14ac:dyDescent="0.25">
      <c r="B69" s="46"/>
      <c r="C69" s="283"/>
      <c r="D69" s="283"/>
      <c r="E69" s="283"/>
      <c r="F69" s="278"/>
      <c r="G69" s="284"/>
      <c r="H69" s="285"/>
      <c r="I69" s="285"/>
      <c r="J69" s="278"/>
      <c r="K69" s="278"/>
      <c r="L69" s="278"/>
      <c r="M69" s="278"/>
      <c r="N69" s="285"/>
      <c r="O69" s="278"/>
      <c r="P69" s="278"/>
      <c r="Q69" s="278"/>
      <c r="R69" s="278"/>
      <c r="S69" s="285"/>
      <c r="T69" s="265"/>
      <c r="U69" s="265"/>
      <c r="V69" s="255"/>
      <c r="W69" s="285"/>
      <c r="X69" s="275"/>
      <c r="Y69" s="275"/>
      <c r="Z69" s="48"/>
      <c r="AA69" s="27"/>
      <c r="AB69" s="49"/>
    </row>
    <row r="70" spans="2:28" ht="15.75" customHeight="1" x14ac:dyDescent="0.25">
      <c r="B70" s="536" t="s">
        <v>176</v>
      </c>
      <c r="C70" s="508"/>
      <c r="D70" s="541"/>
      <c r="E70" s="531"/>
      <c r="F70" s="531"/>
      <c r="G70" s="531"/>
      <c r="H70" s="531"/>
      <c r="I70" s="531"/>
      <c r="J70" s="531"/>
      <c r="K70" s="531"/>
      <c r="L70" s="531"/>
      <c r="M70" s="531"/>
      <c r="N70" s="531"/>
      <c r="O70" s="531"/>
      <c r="P70" s="531"/>
      <c r="Q70" s="531"/>
      <c r="R70" s="531"/>
      <c r="S70" s="531"/>
      <c r="T70" s="531"/>
      <c r="U70" s="531"/>
      <c r="V70" s="531"/>
      <c r="W70" s="531"/>
      <c r="X70" s="531"/>
      <c r="Y70" s="531"/>
      <c r="Z70" s="531"/>
      <c r="AA70" s="531"/>
      <c r="AB70" s="532"/>
    </row>
    <row r="71" spans="2:28" ht="15.75" customHeight="1" x14ac:dyDescent="0.25">
      <c r="B71" s="46"/>
      <c r="C71" s="283"/>
      <c r="D71" s="283"/>
      <c r="E71" s="283"/>
      <c r="F71" s="278"/>
      <c r="G71" s="284"/>
      <c r="H71" s="285"/>
      <c r="I71" s="285"/>
      <c r="J71" s="278"/>
      <c r="K71" s="278"/>
      <c r="L71" s="278"/>
      <c r="M71" s="278"/>
      <c r="N71" s="285"/>
      <c r="O71" s="278"/>
      <c r="P71" s="278"/>
      <c r="Q71" s="278"/>
      <c r="R71" s="278"/>
      <c r="S71" s="285"/>
      <c r="T71" s="265"/>
      <c r="U71" s="265"/>
      <c r="V71" s="255"/>
      <c r="W71" s="285"/>
      <c r="X71" s="275"/>
      <c r="Y71" s="275"/>
      <c r="Z71" s="48"/>
      <c r="AA71" s="27"/>
      <c r="AB71" s="49"/>
    </row>
    <row r="72" spans="2:28" ht="15.75" customHeight="1" x14ac:dyDescent="0.25">
      <c r="B72" s="536" t="s">
        <v>177</v>
      </c>
      <c r="C72" s="518"/>
      <c r="D72" s="518"/>
      <c r="E72" s="518"/>
      <c r="F72" s="518"/>
      <c r="G72" s="518"/>
      <c r="H72" s="518"/>
      <c r="I72" s="518"/>
      <c r="J72" s="518"/>
      <c r="K72" s="518"/>
      <c r="L72" s="518"/>
      <c r="M72" s="518"/>
      <c r="N72" s="518"/>
      <c r="O72" s="518"/>
      <c r="P72" s="518"/>
      <c r="Q72" s="518"/>
      <c r="R72" s="518"/>
      <c r="S72" s="518"/>
      <c r="T72" s="518"/>
      <c r="U72" s="518"/>
      <c r="V72" s="518"/>
      <c r="W72" s="518"/>
      <c r="X72" s="518"/>
      <c r="Y72" s="518"/>
      <c r="Z72" s="518"/>
      <c r="AA72" s="518"/>
      <c r="AB72" s="508"/>
    </row>
    <row r="73" spans="2:28" ht="15.75" customHeight="1" x14ac:dyDescent="0.25">
      <c r="B73" s="517" t="s">
        <v>122</v>
      </c>
      <c r="C73" s="508"/>
      <c r="D73" s="50" t="s">
        <v>178</v>
      </c>
      <c r="E73" s="517" t="s">
        <v>179</v>
      </c>
      <c r="F73" s="508"/>
      <c r="G73" s="517" t="s">
        <v>177</v>
      </c>
      <c r="H73" s="518"/>
      <c r="I73" s="518"/>
      <c r="J73" s="518"/>
      <c r="K73" s="518"/>
      <c r="L73" s="518"/>
      <c r="M73" s="518"/>
      <c r="N73" s="518"/>
      <c r="O73" s="508"/>
      <c r="P73" s="517" t="s">
        <v>180</v>
      </c>
      <c r="Q73" s="518"/>
      <c r="R73" s="518"/>
      <c r="S73" s="518"/>
      <c r="T73" s="518"/>
      <c r="U73" s="518"/>
      <c r="V73" s="518"/>
      <c r="W73" s="518"/>
      <c r="X73" s="518"/>
      <c r="Y73" s="518"/>
      <c r="Z73" s="518"/>
      <c r="AA73" s="518"/>
      <c r="AB73" s="508"/>
    </row>
    <row r="74" spans="2:28" ht="15.75" customHeight="1" x14ac:dyDescent="0.25">
      <c r="B74" s="517"/>
      <c r="C74" s="508"/>
      <c r="D74" s="36"/>
      <c r="E74" s="517"/>
      <c r="F74" s="508"/>
      <c r="G74" s="542"/>
      <c r="H74" s="518"/>
      <c r="I74" s="518"/>
      <c r="J74" s="518"/>
      <c r="K74" s="518"/>
      <c r="L74" s="518"/>
      <c r="M74" s="518"/>
      <c r="N74" s="518"/>
      <c r="O74" s="508"/>
      <c r="P74" s="542"/>
      <c r="Q74" s="518"/>
      <c r="R74" s="518"/>
      <c r="S74" s="518"/>
      <c r="T74" s="518"/>
      <c r="U74" s="518"/>
      <c r="V74" s="518"/>
      <c r="W74" s="518"/>
      <c r="X74" s="518"/>
      <c r="Y74" s="518"/>
      <c r="Z74" s="518"/>
      <c r="AA74" s="518"/>
      <c r="AB74" s="508"/>
    </row>
    <row r="75" spans="2:28" ht="15.75" customHeight="1" x14ac:dyDescent="0.25">
      <c r="B75" s="517"/>
      <c r="C75" s="508"/>
      <c r="D75" s="36"/>
      <c r="E75" s="517"/>
      <c r="F75" s="508"/>
      <c r="G75" s="542"/>
      <c r="H75" s="518"/>
      <c r="I75" s="518"/>
      <c r="J75" s="518"/>
      <c r="K75" s="518"/>
      <c r="L75" s="518"/>
      <c r="M75" s="518"/>
      <c r="N75" s="518"/>
      <c r="O75" s="508"/>
      <c r="P75" s="542"/>
      <c r="Q75" s="518"/>
      <c r="R75" s="518"/>
      <c r="S75" s="518"/>
      <c r="T75" s="518"/>
      <c r="U75" s="518"/>
      <c r="V75" s="518"/>
      <c r="W75" s="518"/>
      <c r="X75" s="518"/>
      <c r="Y75" s="518"/>
      <c r="Z75" s="518"/>
      <c r="AA75" s="518"/>
      <c r="AB75" s="508"/>
    </row>
    <row r="76" spans="2:28" ht="26.25" customHeight="1" x14ac:dyDescent="0.25">
      <c r="B76" s="543" t="s">
        <v>181</v>
      </c>
      <c r="C76" s="518"/>
      <c r="D76" s="518"/>
      <c r="E76" s="518"/>
      <c r="F76" s="518"/>
      <c r="G76" s="518"/>
      <c r="H76" s="518"/>
      <c r="I76" s="518"/>
      <c r="J76" s="518"/>
      <c r="K76" s="518"/>
      <c r="L76" s="518"/>
      <c r="M76" s="518"/>
      <c r="N76" s="518"/>
      <c r="O76" s="518"/>
      <c r="P76" s="518"/>
      <c r="Q76" s="518"/>
      <c r="R76" s="518"/>
      <c r="S76" s="518"/>
      <c r="T76" s="518"/>
      <c r="U76" s="518"/>
      <c r="V76" s="518"/>
      <c r="W76" s="518"/>
      <c r="X76" s="518"/>
      <c r="Y76" s="518"/>
      <c r="Z76" s="518"/>
      <c r="AA76" s="518"/>
      <c r="AB76" s="508"/>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AG6:AH6"/>
    <mergeCell ref="C7:D7"/>
    <mergeCell ref="C9:F9"/>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4"/>
      <c r="C2" s="528"/>
      <c r="D2" s="529"/>
      <c r="E2" s="24"/>
      <c r="F2" s="547" t="s">
        <v>120</v>
      </c>
      <c r="G2" s="528"/>
      <c r="H2" s="528"/>
      <c r="I2" s="528"/>
      <c r="J2" s="528"/>
      <c r="K2" s="528"/>
      <c r="L2" s="528"/>
      <c r="M2" s="528"/>
      <c r="N2" s="528"/>
      <c r="O2" s="528"/>
      <c r="P2" s="528"/>
      <c r="Q2" s="528"/>
      <c r="R2" s="528"/>
      <c r="S2" s="528"/>
      <c r="T2" s="528"/>
      <c r="U2" s="528"/>
      <c r="V2" s="528"/>
      <c r="W2" s="528"/>
      <c r="X2" s="528"/>
      <c r="Y2" s="528"/>
      <c r="Z2" s="528"/>
      <c r="AA2" s="528"/>
      <c r="AB2" s="529"/>
    </row>
    <row r="3" spans="2:28" ht="12.75" customHeight="1" x14ac:dyDescent="0.25">
      <c r="B3" s="545"/>
      <c r="C3" s="492"/>
      <c r="D3" s="546"/>
      <c r="E3" s="25"/>
      <c r="F3" s="535"/>
      <c r="G3" s="492"/>
      <c r="H3" s="492"/>
      <c r="I3" s="492"/>
      <c r="J3" s="492"/>
      <c r="K3" s="492"/>
      <c r="L3" s="492"/>
      <c r="M3" s="492"/>
      <c r="N3" s="492"/>
      <c r="O3" s="492"/>
      <c r="P3" s="492"/>
      <c r="Q3" s="492"/>
      <c r="R3" s="492"/>
      <c r="S3" s="492"/>
      <c r="T3" s="492"/>
      <c r="U3" s="492"/>
      <c r="V3" s="492"/>
      <c r="W3" s="492"/>
      <c r="X3" s="492"/>
      <c r="Y3" s="492"/>
      <c r="Z3" s="492"/>
      <c r="AA3" s="492"/>
      <c r="AB3" s="546"/>
    </row>
    <row r="4" spans="2:28" ht="12.75" customHeight="1" x14ac:dyDescent="0.25">
      <c r="B4" s="545"/>
      <c r="C4" s="492"/>
      <c r="D4" s="546"/>
      <c r="E4" s="25"/>
      <c r="F4" s="535"/>
      <c r="G4" s="492"/>
      <c r="H4" s="492"/>
      <c r="I4" s="492"/>
      <c r="J4" s="492"/>
      <c r="K4" s="492"/>
      <c r="L4" s="492"/>
      <c r="M4" s="492"/>
      <c r="N4" s="492"/>
      <c r="O4" s="492"/>
      <c r="P4" s="492"/>
      <c r="Q4" s="492"/>
      <c r="R4" s="492"/>
      <c r="S4" s="492"/>
      <c r="T4" s="492"/>
      <c r="U4" s="492"/>
      <c r="V4" s="492"/>
      <c r="W4" s="492"/>
      <c r="X4" s="492"/>
      <c r="Y4" s="492"/>
      <c r="Z4" s="492"/>
      <c r="AA4" s="492"/>
      <c r="AB4" s="546"/>
    </row>
    <row r="5" spans="2:28" ht="12.75" customHeight="1" x14ac:dyDescent="0.25">
      <c r="B5" s="545"/>
      <c r="C5" s="492"/>
      <c r="D5" s="546"/>
      <c r="E5" s="25"/>
      <c r="F5" s="535"/>
      <c r="G5" s="492"/>
      <c r="H5" s="492"/>
      <c r="I5" s="492"/>
      <c r="J5" s="492"/>
      <c r="K5" s="492"/>
      <c r="L5" s="492"/>
      <c r="M5" s="492"/>
      <c r="N5" s="492"/>
      <c r="O5" s="492"/>
      <c r="P5" s="492"/>
      <c r="Q5" s="492"/>
      <c r="R5" s="492"/>
      <c r="S5" s="492"/>
      <c r="T5" s="492"/>
      <c r="U5" s="492"/>
      <c r="V5" s="492"/>
      <c r="W5" s="492"/>
      <c r="X5" s="492"/>
      <c r="Y5" s="492"/>
      <c r="Z5" s="492"/>
      <c r="AA5" s="492"/>
      <c r="AB5" s="546"/>
    </row>
    <row r="6" spans="2:28" ht="37.5" customHeight="1" x14ac:dyDescent="0.25">
      <c r="B6" s="530"/>
      <c r="C6" s="531"/>
      <c r="D6" s="532"/>
      <c r="E6" s="256"/>
      <c r="F6" s="531"/>
      <c r="G6" s="531"/>
      <c r="H6" s="531"/>
      <c r="I6" s="531"/>
      <c r="J6" s="531"/>
      <c r="K6" s="531"/>
      <c r="L6" s="531"/>
      <c r="M6" s="531"/>
      <c r="N6" s="531"/>
      <c r="O6" s="531"/>
      <c r="P6" s="531"/>
      <c r="Q6" s="531"/>
      <c r="R6" s="531"/>
      <c r="S6" s="531"/>
      <c r="T6" s="531"/>
      <c r="U6" s="531"/>
      <c r="V6" s="531"/>
      <c r="W6" s="531"/>
      <c r="X6" s="531"/>
      <c r="Y6" s="531"/>
      <c r="Z6" s="531"/>
      <c r="AA6" s="531"/>
      <c r="AB6" s="532"/>
    </row>
    <row r="7" spans="2:28" ht="15" customHeight="1" x14ac:dyDescent="0.25">
      <c r="B7" s="26"/>
      <c r="C7" s="548"/>
      <c r="D7" s="52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7" t="s">
        <v>121</v>
      </c>
      <c r="D8" s="31"/>
      <c r="E8" s="32"/>
      <c r="F8" s="258" t="s">
        <v>122</v>
      </c>
      <c r="G8" s="33"/>
      <c r="H8" s="34"/>
      <c r="I8" s="255"/>
      <c r="J8" s="255"/>
      <c r="K8" s="259"/>
      <c r="L8" s="259"/>
      <c r="M8" s="259"/>
      <c r="N8" s="259"/>
      <c r="O8" s="259"/>
      <c r="P8" s="259"/>
      <c r="Q8" s="259"/>
      <c r="R8" s="259"/>
      <c r="S8" s="259"/>
      <c r="T8" s="259"/>
      <c r="U8" s="259"/>
      <c r="V8" s="259"/>
      <c r="W8" s="259"/>
      <c r="X8" s="259"/>
      <c r="Y8" s="259"/>
      <c r="Z8" s="259"/>
      <c r="AA8" s="259"/>
      <c r="AB8" s="260"/>
    </row>
    <row r="9" spans="2:28" ht="15" customHeight="1" x14ac:dyDescent="0.25">
      <c r="B9" s="30"/>
      <c r="C9" s="549"/>
      <c r="D9" s="535"/>
      <c r="E9" s="535"/>
      <c r="F9" s="535"/>
      <c r="G9" s="262"/>
      <c r="H9" s="255"/>
      <c r="I9" s="255"/>
      <c r="J9" s="255"/>
      <c r="K9" s="255"/>
      <c r="L9" s="255"/>
      <c r="M9" s="255"/>
      <c r="N9" s="255"/>
      <c r="O9" s="255"/>
      <c r="P9" s="255"/>
      <c r="Q9" s="255"/>
      <c r="R9" s="255"/>
      <c r="S9" s="255"/>
      <c r="T9" s="255"/>
      <c r="U9" s="255"/>
      <c r="V9" s="255"/>
      <c r="W9" s="255"/>
      <c r="X9" s="255"/>
      <c r="Y9" s="255"/>
      <c r="Z9" s="255"/>
      <c r="AA9" s="255"/>
      <c r="AB9" s="263"/>
    </row>
    <row r="10" spans="2:28" ht="30" customHeight="1" x14ac:dyDescent="0.25">
      <c r="B10" s="30"/>
      <c r="C10" s="549" t="s">
        <v>123</v>
      </c>
      <c r="D10" s="535"/>
      <c r="E10" s="517" t="s">
        <v>459</v>
      </c>
      <c r="F10" s="518"/>
      <c r="G10" s="518"/>
      <c r="H10" s="518"/>
      <c r="I10" s="518"/>
      <c r="J10" s="518"/>
      <c r="K10" s="518"/>
      <c r="L10" s="518"/>
      <c r="M10" s="518"/>
      <c r="N10" s="518"/>
      <c r="O10" s="518"/>
      <c r="P10" s="518"/>
      <c r="Q10" s="518"/>
      <c r="R10" s="518"/>
      <c r="S10" s="518"/>
      <c r="T10" s="518"/>
      <c r="U10" s="518"/>
      <c r="V10" s="518"/>
      <c r="W10" s="518"/>
      <c r="X10" s="518"/>
      <c r="Y10" s="518"/>
      <c r="Z10" s="518"/>
      <c r="AA10" s="508"/>
      <c r="AB10" s="264"/>
    </row>
    <row r="11" spans="2:28" ht="15" customHeight="1" x14ac:dyDescent="0.25">
      <c r="B11" s="30"/>
      <c r="C11" s="549"/>
      <c r="D11" s="535"/>
      <c r="E11" s="535"/>
      <c r="F11" s="535"/>
      <c r="G11" s="255"/>
      <c r="H11" s="255"/>
      <c r="I11" s="255"/>
      <c r="J11" s="255"/>
      <c r="K11" s="255"/>
      <c r="L11" s="255"/>
      <c r="M11" s="255"/>
      <c r="N11" s="255"/>
      <c r="O11" s="255"/>
      <c r="P11" s="255"/>
      <c r="Q11" s="255"/>
      <c r="R11" s="255"/>
      <c r="S11" s="255"/>
      <c r="T11" s="255"/>
      <c r="U11" s="255"/>
      <c r="V11" s="255"/>
      <c r="W11" s="255"/>
      <c r="X11" s="255"/>
      <c r="Y11" s="255"/>
      <c r="Z11" s="255"/>
      <c r="AA11" s="550"/>
      <c r="AB11" s="546"/>
    </row>
    <row r="12" spans="2:28" ht="29.25" customHeight="1" x14ac:dyDescent="0.25">
      <c r="B12" s="30"/>
      <c r="C12" s="553" t="s">
        <v>125</v>
      </c>
      <c r="D12" s="554"/>
      <c r="E12" s="551" t="s">
        <v>440</v>
      </c>
      <c r="F12" s="552"/>
      <c r="G12" s="552"/>
      <c r="H12" s="552"/>
      <c r="I12" s="552"/>
      <c r="J12" s="552"/>
      <c r="K12" s="552"/>
      <c r="L12" s="552"/>
      <c r="M12" s="552"/>
      <c r="N12" s="552"/>
      <c r="O12" s="552"/>
      <c r="P12" s="552"/>
      <c r="Q12" s="552"/>
      <c r="R12" s="552"/>
      <c r="S12" s="552"/>
      <c r="T12" s="552"/>
      <c r="U12" s="552"/>
      <c r="V12" s="552"/>
      <c r="W12" s="552"/>
      <c r="X12" s="552"/>
      <c r="Y12" s="552"/>
      <c r="Z12" s="552"/>
      <c r="AA12" s="552"/>
      <c r="AB12" s="35"/>
    </row>
    <row r="13" spans="2:28" ht="15" customHeight="1" x14ac:dyDescent="0.25">
      <c r="B13" s="30"/>
      <c r="C13" s="550"/>
      <c r="D13" s="535"/>
      <c r="E13" s="265"/>
      <c r="F13" s="255"/>
      <c r="G13" s="255"/>
      <c r="H13" s="255"/>
      <c r="I13" s="255"/>
      <c r="J13" s="255"/>
      <c r="K13" s="255"/>
      <c r="L13" s="255"/>
      <c r="M13" s="255"/>
      <c r="N13" s="255"/>
      <c r="O13" s="255"/>
      <c r="P13" s="255"/>
      <c r="Q13" s="255"/>
      <c r="R13" s="255"/>
      <c r="S13" s="255"/>
      <c r="T13" s="255"/>
      <c r="U13" s="255"/>
      <c r="V13" s="255"/>
      <c r="W13" s="255"/>
      <c r="X13" s="255"/>
      <c r="Y13" s="255"/>
      <c r="Z13" s="255"/>
      <c r="AA13" s="255"/>
      <c r="AB13" s="263"/>
    </row>
    <row r="14" spans="2:28" ht="15" customHeight="1" x14ac:dyDescent="0.25">
      <c r="B14" s="30"/>
      <c r="C14" s="549" t="s">
        <v>460</v>
      </c>
      <c r="D14" s="535"/>
      <c r="E14" s="544" t="s">
        <v>461</v>
      </c>
      <c r="F14" s="528"/>
      <c r="G14" s="528"/>
      <c r="H14" s="528"/>
      <c r="I14" s="528"/>
      <c r="J14" s="528"/>
      <c r="K14" s="528"/>
      <c r="L14" s="528"/>
      <c r="M14" s="528"/>
      <c r="N14" s="528"/>
      <c r="O14" s="528"/>
      <c r="P14" s="528"/>
      <c r="Q14" s="528"/>
      <c r="R14" s="528"/>
      <c r="S14" s="528"/>
      <c r="T14" s="528"/>
      <c r="U14" s="528"/>
      <c r="V14" s="528"/>
      <c r="W14" s="528"/>
      <c r="X14" s="528"/>
      <c r="Y14" s="528"/>
      <c r="Z14" s="528"/>
      <c r="AA14" s="529"/>
      <c r="AB14" s="263"/>
    </row>
    <row r="15" spans="2:28" ht="15.75" customHeight="1" x14ac:dyDescent="0.25">
      <c r="B15" s="30"/>
      <c r="C15" s="265"/>
      <c r="D15" s="265"/>
      <c r="E15" s="530"/>
      <c r="F15" s="531"/>
      <c r="G15" s="531"/>
      <c r="H15" s="531"/>
      <c r="I15" s="531"/>
      <c r="J15" s="531"/>
      <c r="K15" s="531"/>
      <c r="L15" s="531"/>
      <c r="M15" s="531"/>
      <c r="N15" s="531"/>
      <c r="O15" s="531"/>
      <c r="P15" s="531"/>
      <c r="Q15" s="531"/>
      <c r="R15" s="531"/>
      <c r="S15" s="531"/>
      <c r="T15" s="531"/>
      <c r="U15" s="531"/>
      <c r="V15" s="531"/>
      <c r="W15" s="531"/>
      <c r="X15" s="531"/>
      <c r="Y15" s="531"/>
      <c r="Z15" s="531"/>
      <c r="AA15" s="532"/>
      <c r="AB15" s="263"/>
    </row>
    <row r="17" spans="3:28" ht="15" customHeight="1" x14ac:dyDescent="0.25">
      <c r="C17" s="549" t="s">
        <v>462</v>
      </c>
      <c r="D17" s="535"/>
      <c r="E17" s="544" t="s">
        <v>463</v>
      </c>
      <c r="F17" s="528"/>
      <c r="G17" s="528"/>
      <c r="H17" s="528"/>
      <c r="I17" s="528"/>
      <c r="J17" s="528"/>
      <c r="K17" s="528"/>
      <c r="L17" s="528"/>
      <c r="M17" s="528"/>
      <c r="N17" s="528"/>
      <c r="O17" s="528"/>
      <c r="P17" s="528"/>
      <c r="Q17" s="528"/>
      <c r="R17" s="528"/>
      <c r="S17" s="528"/>
      <c r="T17" s="528"/>
      <c r="U17" s="528"/>
      <c r="V17" s="528"/>
      <c r="W17" s="528"/>
      <c r="X17" s="528"/>
      <c r="Y17" s="528"/>
      <c r="Z17" s="528"/>
      <c r="AA17" s="529"/>
      <c r="AB17" s="263"/>
    </row>
    <row r="18" spans="3:28" ht="15" customHeight="1" x14ac:dyDescent="0.25">
      <c r="C18" s="265"/>
      <c r="D18" s="265"/>
      <c r="E18" s="530"/>
      <c r="F18" s="531"/>
      <c r="G18" s="531"/>
      <c r="H18" s="531"/>
      <c r="I18" s="531"/>
      <c r="J18" s="531"/>
      <c r="K18" s="531"/>
      <c r="L18" s="531"/>
      <c r="M18" s="531"/>
      <c r="N18" s="531"/>
      <c r="O18" s="531"/>
      <c r="P18" s="531"/>
      <c r="Q18" s="531"/>
      <c r="R18" s="531"/>
      <c r="S18" s="531"/>
      <c r="T18" s="531"/>
      <c r="U18" s="531"/>
      <c r="V18" s="531"/>
      <c r="W18" s="531"/>
      <c r="X18" s="531"/>
      <c r="Y18" s="531"/>
      <c r="Z18" s="531"/>
      <c r="AA18" s="532"/>
      <c r="AB18" s="263"/>
    </row>
    <row r="19" spans="3:28" ht="15" customHeight="1" x14ac:dyDescent="0.25">
      <c r="C19" s="265"/>
      <c r="D19" s="265"/>
      <c r="E19" s="265"/>
      <c r="F19" s="255"/>
      <c r="G19" s="255"/>
      <c r="H19" s="255"/>
      <c r="I19" s="255"/>
      <c r="J19" s="255"/>
      <c r="K19" s="255"/>
      <c r="L19" s="255"/>
      <c r="M19" s="255"/>
      <c r="N19" s="255"/>
      <c r="O19" s="255"/>
      <c r="P19" s="255"/>
      <c r="Q19" s="255"/>
      <c r="R19" s="255"/>
      <c r="S19" s="255"/>
      <c r="T19" s="255"/>
      <c r="U19" s="255"/>
      <c r="V19" s="255"/>
      <c r="W19" s="255"/>
      <c r="X19" s="255"/>
      <c r="Y19" s="255"/>
      <c r="Z19" s="255"/>
      <c r="AA19" s="255"/>
      <c r="AB19" s="263"/>
    </row>
    <row r="20" spans="3:28" ht="15" customHeight="1" x14ac:dyDescent="0.25">
      <c r="C20" s="265"/>
      <c r="D20" s="265"/>
      <c r="E20" s="265"/>
      <c r="F20" s="255"/>
      <c r="G20" s="255"/>
      <c r="H20" s="255"/>
      <c r="I20" s="255"/>
      <c r="J20" s="255"/>
      <c r="K20" s="255"/>
      <c r="L20" s="255"/>
      <c r="M20" s="255"/>
      <c r="N20" s="255"/>
      <c r="O20" s="255"/>
      <c r="P20" s="255"/>
      <c r="Q20" s="255"/>
      <c r="R20" s="255"/>
      <c r="S20" s="255"/>
      <c r="T20" s="255"/>
      <c r="U20" s="255"/>
      <c r="V20" s="255"/>
      <c r="W20" s="255"/>
      <c r="X20" s="255"/>
      <c r="Y20" s="255"/>
      <c r="Z20" s="255"/>
      <c r="AA20" s="255"/>
      <c r="AB20" s="263"/>
    </row>
    <row r="21" spans="3:28" ht="15" customHeight="1" x14ac:dyDescent="0.25">
      <c r="C21" s="549" t="s">
        <v>127</v>
      </c>
      <c r="D21" s="535"/>
      <c r="E21" s="266"/>
      <c r="F21" s="550"/>
      <c r="G21" s="535"/>
      <c r="H21" s="535"/>
      <c r="I21" s="535"/>
      <c r="J21" s="535"/>
      <c r="K21" s="535"/>
      <c r="L21" s="535"/>
      <c r="M21" s="535"/>
      <c r="N21" s="535"/>
      <c r="O21" s="535"/>
      <c r="P21" s="535"/>
      <c r="Q21" s="535"/>
      <c r="R21" s="535"/>
      <c r="S21" s="535"/>
      <c r="T21" s="535"/>
      <c r="U21" s="535"/>
      <c r="V21" s="535"/>
      <c r="W21" s="535"/>
      <c r="X21" s="535"/>
      <c r="Y21" s="535"/>
      <c r="Z21" s="535"/>
      <c r="AA21" s="535"/>
      <c r="AB21" s="546"/>
    </row>
    <row r="22" spans="3:28" ht="29.25" customHeight="1" x14ac:dyDescent="0.25">
      <c r="C22" s="517" t="s">
        <v>464</v>
      </c>
      <c r="D22" s="518"/>
      <c r="E22" s="518"/>
      <c r="F22" s="518"/>
      <c r="G22" s="518"/>
      <c r="H22" s="518"/>
      <c r="I22" s="518"/>
      <c r="J22" s="518"/>
      <c r="K22" s="518"/>
      <c r="L22" s="518"/>
      <c r="M22" s="518"/>
      <c r="N22" s="518"/>
      <c r="O22" s="518"/>
      <c r="P22" s="518"/>
      <c r="Q22" s="518"/>
      <c r="R22" s="518"/>
      <c r="S22" s="518"/>
      <c r="T22" s="518"/>
      <c r="U22" s="518"/>
      <c r="V22" s="518"/>
      <c r="W22" s="518"/>
      <c r="X22" s="518"/>
      <c r="Y22" s="518"/>
      <c r="Z22" s="518"/>
      <c r="AA22" s="508"/>
      <c r="AB22" s="267"/>
    </row>
    <row r="23" spans="3:28" ht="15" customHeight="1" x14ac:dyDescent="0.25">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7"/>
    </row>
    <row r="24" spans="3:28" ht="15" customHeight="1" x14ac:dyDescent="0.25">
      <c r="C24" s="269" t="s">
        <v>128</v>
      </c>
      <c r="D24" s="269"/>
      <c r="E24" s="255"/>
      <c r="F24" s="255"/>
      <c r="G24" s="255"/>
      <c r="H24" s="255"/>
      <c r="I24" s="255"/>
      <c r="J24" s="268"/>
      <c r="K24" s="268"/>
      <c r="L24" s="268"/>
      <c r="M24" s="268"/>
      <c r="N24" s="268"/>
      <c r="O24" s="268"/>
      <c r="P24" s="268"/>
      <c r="Q24" s="268"/>
      <c r="R24" s="268" t="s">
        <v>129</v>
      </c>
      <c r="S24" s="268"/>
      <c r="T24" s="268"/>
      <c r="U24" s="268"/>
      <c r="V24" s="268"/>
      <c r="W24" s="268"/>
      <c r="X24" s="268"/>
      <c r="Y24" s="268"/>
      <c r="Z24" s="268"/>
      <c r="AA24" s="268"/>
      <c r="AB24" s="267"/>
    </row>
    <row r="25" spans="3:28" ht="15" customHeight="1" x14ac:dyDescent="0.25">
      <c r="C25" s="544" t="s">
        <v>465</v>
      </c>
      <c r="D25" s="528"/>
      <c r="E25" s="528"/>
      <c r="F25" s="528"/>
      <c r="G25" s="528"/>
      <c r="H25" s="528"/>
      <c r="I25" s="528"/>
      <c r="J25" s="528"/>
      <c r="K25" s="528"/>
      <c r="L25" s="528"/>
      <c r="M25" s="528"/>
      <c r="N25" s="528"/>
      <c r="O25" s="528"/>
      <c r="P25" s="529"/>
      <c r="Q25" s="255"/>
      <c r="R25" s="538"/>
      <c r="S25" s="518"/>
      <c r="T25" s="518"/>
      <c r="U25" s="518"/>
      <c r="V25" s="518"/>
      <c r="W25" s="518"/>
      <c r="X25" s="518"/>
      <c r="Y25" s="518"/>
      <c r="Z25" s="518"/>
      <c r="AA25" s="508"/>
      <c r="AB25" s="263"/>
    </row>
    <row r="26" spans="3:28" ht="15" customHeight="1" x14ac:dyDescent="0.25">
      <c r="C26" s="545"/>
      <c r="D26" s="492"/>
      <c r="E26" s="492"/>
      <c r="F26" s="492"/>
      <c r="G26" s="492"/>
      <c r="H26" s="492"/>
      <c r="I26" s="492"/>
      <c r="J26" s="492"/>
      <c r="K26" s="492"/>
      <c r="L26" s="492"/>
      <c r="M26" s="492"/>
      <c r="N26" s="492"/>
      <c r="O26" s="492"/>
      <c r="P26" s="546"/>
      <c r="Q26" s="255"/>
      <c r="R26" s="255"/>
      <c r="S26" s="255"/>
      <c r="T26" s="255"/>
      <c r="U26" s="255"/>
      <c r="V26" s="255"/>
      <c r="W26" s="255"/>
      <c r="X26" s="255"/>
      <c r="Y26" s="255"/>
      <c r="Z26" s="255"/>
      <c r="AA26" s="255"/>
      <c r="AB26" s="263"/>
    </row>
    <row r="27" spans="3:28" ht="15" customHeight="1" x14ac:dyDescent="0.25">
      <c r="C27" s="545"/>
      <c r="D27" s="492"/>
      <c r="E27" s="492"/>
      <c r="F27" s="492"/>
      <c r="G27" s="492"/>
      <c r="H27" s="492"/>
      <c r="I27" s="492"/>
      <c r="J27" s="492"/>
      <c r="K27" s="492"/>
      <c r="L27" s="492"/>
      <c r="M27" s="492"/>
      <c r="N27" s="492"/>
      <c r="O27" s="492"/>
      <c r="P27" s="546"/>
      <c r="Q27" s="265"/>
      <c r="R27" s="268" t="s">
        <v>130</v>
      </c>
      <c r="S27" s="268"/>
      <c r="T27" s="268"/>
      <c r="U27" s="268"/>
      <c r="V27" s="268"/>
      <c r="W27" s="265"/>
      <c r="X27" s="265"/>
      <c r="Y27" s="265"/>
      <c r="Z27" s="255"/>
      <c r="AA27" s="265"/>
      <c r="AB27" s="263"/>
    </row>
    <row r="28" spans="3:28" ht="15" customHeight="1" x14ac:dyDescent="0.25">
      <c r="C28" s="545"/>
      <c r="D28" s="492"/>
      <c r="E28" s="492"/>
      <c r="F28" s="492"/>
      <c r="G28" s="492"/>
      <c r="H28" s="492"/>
      <c r="I28" s="492"/>
      <c r="J28" s="492"/>
      <c r="K28" s="492"/>
      <c r="L28" s="492"/>
      <c r="M28" s="492"/>
      <c r="N28" s="492"/>
      <c r="O28" s="492"/>
      <c r="P28" s="546"/>
      <c r="Q28" s="255"/>
      <c r="R28" s="36"/>
      <c r="S28" s="255" t="s">
        <v>15</v>
      </c>
      <c r="T28" s="255"/>
      <c r="U28" s="36"/>
      <c r="V28" s="255" t="s">
        <v>27</v>
      </c>
      <c r="W28" s="255"/>
      <c r="X28" s="36"/>
      <c r="Y28" s="270" t="s">
        <v>46</v>
      </c>
      <c r="Z28" s="255"/>
      <c r="AA28" s="255"/>
      <c r="AB28" s="263"/>
    </row>
    <row r="29" spans="3:28" ht="15" customHeight="1" x14ac:dyDescent="0.25">
      <c r="C29" s="545"/>
      <c r="D29" s="492"/>
      <c r="E29" s="492"/>
      <c r="F29" s="492"/>
      <c r="G29" s="492"/>
      <c r="H29" s="492"/>
      <c r="I29" s="492"/>
      <c r="J29" s="492"/>
      <c r="K29" s="492"/>
      <c r="L29" s="492"/>
      <c r="M29" s="492"/>
      <c r="N29" s="492"/>
      <c r="O29" s="492"/>
      <c r="P29" s="546"/>
      <c r="Q29" s="255"/>
      <c r="R29" s="255"/>
      <c r="S29" s="255"/>
      <c r="T29" s="255"/>
      <c r="U29" s="255"/>
      <c r="V29" s="255"/>
      <c r="W29" s="255"/>
      <c r="X29" s="255"/>
      <c r="Y29" s="255"/>
      <c r="Z29" s="255"/>
      <c r="AA29" s="255"/>
      <c r="AB29" s="263"/>
    </row>
    <row r="30" spans="3:28" ht="15" customHeight="1" x14ac:dyDescent="0.25">
      <c r="C30" s="530"/>
      <c r="D30" s="531"/>
      <c r="E30" s="531"/>
      <c r="F30" s="531"/>
      <c r="G30" s="531"/>
      <c r="H30" s="531"/>
      <c r="I30" s="531"/>
      <c r="J30" s="531"/>
      <c r="K30" s="531"/>
      <c r="L30" s="531"/>
      <c r="M30" s="531"/>
      <c r="N30" s="531"/>
      <c r="O30" s="531"/>
      <c r="P30" s="532"/>
      <c r="Q30" s="255"/>
      <c r="R30" s="268" t="s">
        <v>131</v>
      </c>
      <c r="S30" s="255"/>
      <c r="T30" s="255"/>
      <c r="U30" s="255"/>
      <c r="V30" s="255"/>
      <c r="W30" s="555" t="s">
        <v>33</v>
      </c>
      <c r="X30" s="518"/>
      <c r="Y30" s="518"/>
      <c r="Z30" s="518"/>
      <c r="AA30" s="508"/>
      <c r="AB30" s="263"/>
    </row>
    <row r="31" spans="3:28" ht="15" customHeight="1" x14ac:dyDescent="0.25">
      <c r="C31" s="265"/>
      <c r="D31" s="265"/>
      <c r="E31" s="265"/>
      <c r="F31" s="265"/>
      <c r="G31" s="265"/>
      <c r="H31" s="255"/>
      <c r="I31" s="255"/>
      <c r="J31" s="255"/>
      <c r="K31" s="255"/>
      <c r="L31" s="255"/>
      <c r="M31" s="255"/>
      <c r="N31" s="255"/>
      <c r="O31" s="255"/>
      <c r="P31" s="255"/>
      <c r="Q31" s="255"/>
      <c r="R31" s="268"/>
      <c r="S31" s="255"/>
      <c r="T31" s="255"/>
      <c r="U31" s="255"/>
      <c r="V31" s="255"/>
      <c r="W31" s="255"/>
      <c r="X31" s="255"/>
      <c r="Y31" s="255"/>
      <c r="Z31" s="255"/>
      <c r="AA31" s="255"/>
      <c r="AB31" s="263"/>
    </row>
    <row r="32" spans="3:28" ht="15" customHeight="1" x14ac:dyDescent="0.25">
      <c r="C32" s="268" t="s">
        <v>132</v>
      </c>
      <c r="D32" s="265"/>
      <c r="E32" s="265"/>
      <c r="F32" s="265"/>
      <c r="G32" s="265"/>
      <c r="H32" s="265"/>
      <c r="I32" s="255"/>
      <c r="J32" s="255"/>
      <c r="K32" s="255"/>
      <c r="L32" s="255"/>
      <c r="M32" s="255"/>
      <c r="N32" s="255"/>
      <c r="O32" s="255"/>
      <c r="P32" s="255"/>
      <c r="Q32" s="255"/>
      <c r="R32" s="255"/>
      <c r="S32" s="255"/>
      <c r="T32" s="255"/>
      <c r="U32" s="255"/>
      <c r="V32" s="255"/>
      <c r="W32" s="255"/>
      <c r="X32" s="255"/>
      <c r="Y32" s="255"/>
      <c r="Z32" s="255"/>
      <c r="AA32" s="255"/>
      <c r="AB32" s="263"/>
    </row>
    <row r="33" spans="3:27" ht="39.75" customHeight="1" x14ac:dyDescent="0.25">
      <c r="C33" s="987" t="s">
        <v>432</v>
      </c>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08"/>
    </row>
    <row r="34" spans="3:27" ht="15" customHeight="1" x14ac:dyDescent="0.2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row>
    <row r="35" spans="3:27" ht="15" customHeight="1" x14ac:dyDescent="0.25">
      <c r="C35" s="259" t="s">
        <v>134</v>
      </c>
      <c r="D35" s="265"/>
      <c r="E35" s="265"/>
      <c r="F35" s="265"/>
      <c r="G35" s="265"/>
      <c r="H35" s="265"/>
      <c r="I35" s="265"/>
      <c r="J35" s="265"/>
      <c r="K35" s="265"/>
      <c r="L35" s="265"/>
      <c r="M35" s="259" t="s">
        <v>134</v>
      </c>
      <c r="N35" s="265"/>
      <c r="O35" s="265"/>
      <c r="P35" s="265"/>
      <c r="Q35" s="265"/>
      <c r="R35" s="265"/>
      <c r="S35" s="265"/>
      <c r="T35" s="265"/>
      <c r="U35" s="265"/>
      <c r="V35" s="265"/>
      <c r="W35" s="265"/>
      <c r="X35" s="265"/>
      <c r="Y35" s="265"/>
      <c r="Z35" s="265"/>
      <c r="AA35" s="265"/>
    </row>
    <row r="36" spans="3:27" ht="29.25" customHeight="1" x14ac:dyDescent="0.25">
      <c r="C36" s="555" t="s">
        <v>433</v>
      </c>
      <c r="D36" s="518"/>
      <c r="E36" s="518"/>
      <c r="F36" s="518"/>
      <c r="G36" s="518"/>
      <c r="H36" s="518"/>
      <c r="I36" s="518"/>
      <c r="J36" s="518"/>
      <c r="K36" s="508"/>
      <c r="L36" s="265"/>
      <c r="M36" s="555"/>
      <c r="N36" s="518"/>
      <c r="O36" s="518"/>
      <c r="P36" s="518"/>
      <c r="Q36" s="518"/>
      <c r="R36" s="518"/>
      <c r="S36" s="518"/>
      <c r="T36" s="518"/>
      <c r="U36" s="518"/>
      <c r="V36" s="518"/>
      <c r="W36" s="518"/>
      <c r="X36" s="518"/>
      <c r="Y36" s="518"/>
      <c r="Z36" s="518"/>
      <c r="AA36" s="508"/>
    </row>
    <row r="37" spans="3:27" ht="15" customHeight="1" x14ac:dyDescent="0.25">
      <c r="C37" s="255"/>
      <c r="D37" s="255"/>
      <c r="E37" s="255"/>
      <c r="F37" s="255"/>
      <c r="G37" s="255"/>
      <c r="H37" s="255"/>
      <c r="I37" s="255"/>
      <c r="J37" s="255"/>
      <c r="K37" s="255"/>
      <c r="L37" s="255"/>
      <c r="M37" s="255"/>
      <c r="N37" s="255"/>
      <c r="O37" s="255"/>
      <c r="P37" s="255"/>
      <c r="Q37" s="255"/>
      <c r="R37" s="255"/>
      <c r="S37" s="255"/>
      <c r="T37" s="255"/>
      <c r="U37" s="255"/>
      <c r="V37" s="255"/>
      <c r="W37" s="255"/>
      <c r="X37" s="255"/>
      <c r="Y37" s="255"/>
      <c r="Z37" s="255"/>
      <c r="AA37" s="255"/>
    </row>
    <row r="38" spans="3:27" ht="15" customHeight="1" x14ac:dyDescent="0.25">
      <c r="C38" s="272" t="s">
        <v>137</v>
      </c>
      <c r="D38" s="272"/>
      <c r="E38" s="272"/>
      <c r="F38" s="272"/>
      <c r="G38" s="273"/>
      <c r="H38" s="274"/>
      <c r="I38" s="274"/>
      <c r="J38" s="274"/>
      <c r="K38" s="274"/>
      <c r="L38" s="274"/>
      <c r="M38" s="274"/>
      <c r="N38" s="274"/>
      <c r="O38" s="274"/>
      <c r="P38" s="274"/>
      <c r="Q38" s="274"/>
      <c r="R38" s="274"/>
      <c r="S38" s="274"/>
      <c r="T38" s="274"/>
      <c r="U38" s="274"/>
      <c r="V38" s="274"/>
      <c r="W38" s="274"/>
      <c r="X38" s="274"/>
      <c r="Y38" s="274"/>
      <c r="Z38" s="274"/>
      <c r="AA38" s="274"/>
    </row>
    <row r="39" spans="3:27" ht="90" customHeight="1" x14ac:dyDescent="0.25">
      <c r="C39" s="556" t="s">
        <v>434</v>
      </c>
      <c r="D39" s="518"/>
      <c r="E39" s="518"/>
      <c r="F39" s="518"/>
      <c r="G39" s="518"/>
      <c r="H39" s="518"/>
      <c r="I39" s="518"/>
      <c r="J39" s="518"/>
      <c r="K39" s="518"/>
      <c r="L39" s="518"/>
      <c r="M39" s="518"/>
      <c r="N39" s="518"/>
      <c r="O39" s="518"/>
      <c r="P39" s="518"/>
      <c r="Q39" s="518"/>
      <c r="R39" s="518"/>
      <c r="S39" s="518"/>
      <c r="T39" s="518"/>
      <c r="U39" s="518"/>
      <c r="V39" s="518"/>
      <c r="W39" s="518"/>
      <c r="X39" s="518"/>
      <c r="Y39" s="518"/>
      <c r="Z39" s="518"/>
      <c r="AA39" s="508"/>
    </row>
    <row r="40" spans="3:27" ht="15" customHeight="1" x14ac:dyDescent="0.25">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row>
    <row r="41" spans="3:27" ht="15.75" customHeight="1" x14ac:dyDescent="0.25">
      <c r="C41" s="539" t="s">
        <v>139</v>
      </c>
      <c r="D41" s="535"/>
      <c r="E41" s="268"/>
      <c r="F41" s="517" t="s">
        <v>34</v>
      </c>
      <c r="G41" s="508"/>
      <c r="H41" s="268"/>
      <c r="I41" s="255"/>
      <c r="J41" s="275" t="s">
        <v>140</v>
      </c>
      <c r="K41" s="517">
        <v>2</v>
      </c>
      <c r="L41" s="518"/>
      <c r="M41" s="518"/>
      <c r="N41" s="508"/>
      <c r="O41" s="268"/>
      <c r="P41" s="268"/>
      <c r="Q41" s="259" t="s">
        <v>141</v>
      </c>
      <c r="R41" s="255"/>
      <c r="S41" s="268"/>
      <c r="T41" s="268"/>
      <c r="U41" s="268"/>
      <c r="V41" s="268"/>
      <c r="W41" s="517" t="s">
        <v>20</v>
      </c>
      <c r="X41" s="518"/>
      <c r="Y41" s="518"/>
      <c r="Z41" s="518"/>
      <c r="AA41" s="508"/>
    </row>
    <row r="42" spans="3:27" ht="15.75" customHeight="1" x14ac:dyDescent="0.25">
      <c r="C42" s="255"/>
      <c r="D42" s="255"/>
      <c r="E42" s="255"/>
      <c r="F42" s="270"/>
      <c r="G42" s="270"/>
      <c r="H42" s="270"/>
      <c r="I42" s="270"/>
      <c r="J42" s="270"/>
      <c r="K42" s="270"/>
      <c r="L42" s="270"/>
      <c r="M42" s="255"/>
      <c r="N42" s="255"/>
      <c r="O42" s="255"/>
      <c r="P42" s="255"/>
      <c r="Q42" s="255"/>
      <c r="R42" s="255"/>
      <c r="S42" s="255"/>
      <c r="T42" s="255"/>
      <c r="U42" s="255"/>
      <c r="V42" s="255"/>
      <c r="W42" s="255"/>
      <c r="X42" s="255"/>
      <c r="Y42" s="255"/>
      <c r="Z42" s="255"/>
      <c r="AA42" s="255"/>
    </row>
    <row r="43" spans="3:27" ht="32.25" customHeight="1" x14ac:dyDescent="0.25">
      <c r="C43" s="255"/>
      <c r="D43" s="275" t="s">
        <v>142</v>
      </c>
      <c r="E43" s="268"/>
      <c r="F43" s="556" t="s">
        <v>466</v>
      </c>
      <c r="G43" s="518"/>
      <c r="H43" s="518"/>
      <c r="I43" s="518"/>
      <c r="J43" s="518"/>
      <c r="K43" s="518"/>
      <c r="L43" s="518"/>
      <c r="M43" s="508"/>
      <c r="N43" s="255"/>
      <c r="O43" s="275" t="s">
        <v>144</v>
      </c>
      <c r="P43" s="555">
        <v>0</v>
      </c>
      <c r="Q43" s="518"/>
      <c r="R43" s="518"/>
      <c r="S43" s="518"/>
      <c r="T43" s="518"/>
      <c r="U43" s="518"/>
      <c r="V43" s="518"/>
      <c r="W43" s="518"/>
      <c r="X43" s="518"/>
      <c r="Y43" s="518"/>
      <c r="Z43" s="518"/>
      <c r="AA43" s="508"/>
    </row>
    <row r="44" spans="3:27" ht="15.75" customHeight="1" x14ac:dyDescent="0.25">
      <c r="C44" s="268"/>
      <c r="D44" s="268"/>
      <c r="E44" s="268"/>
      <c r="F44" s="270"/>
      <c r="G44" s="270"/>
      <c r="H44" s="270"/>
      <c r="I44" s="270"/>
      <c r="J44" s="270"/>
      <c r="K44" s="270"/>
      <c r="L44" s="270"/>
      <c r="M44" s="268"/>
      <c r="N44" s="268"/>
      <c r="O44" s="268"/>
      <c r="P44" s="268"/>
      <c r="Q44" s="268"/>
      <c r="R44" s="268"/>
      <c r="S44" s="268"/>
      <c r="T44" s="268"/>
      <c r="U44" s="268"/>
      <c r="V44" s="268"/>
      <c r="W44" s="268"/>
      <c r="X44" s="268"/>
      <c r="Y44" s="268"/>
      <c r="Z44" s="268"/>
      <c r="AA44" s="268"/>
    </row>
    <row r="45" spans="3:27" ht="15.75" customHeight="1" x14ac:dyDescent="0.25">
      <c r="C45" s="255"/>
      <c r="D45" s="275" t="s">
        <v>145</v>
      </c>
      <c r="E45" s="255"/>
      <c r="F45" s="538" t="s">
        <v>146</v>
      </c>
      <c r="G45" s="508"/>
      <c r="H45" s="255"/>
      <c r="I45" s="255"/>
      <c r="J45" s="268" t="s">
        <v>147</v>
      </c>
      <c r="K45" s="255"/>
      <c r="L45" s="538" t="s">
        <v>148</v>
      </c>
      <c r="M45" s="518"/>
      <c r="N45" s="508"/>
      <c r="O45" s="268"/>
      <c r="P45" s="268"/>
      <c r="Q45" s="255"/>
      <c r="R45" s="268" t="s">
        <v>149</v>
      </c>
      <c r="S45" s="268"/>
      <c r="T45" s="268"/>
      <c r="U45" s="268"/>
      <c r="V45" s="268"/>
      <c r="W45" s="557"/>
      <c r="X45" s="518"/>
      <c r="Y45" s="518"/>
      <c r="Z45" s="518"/>
      <c r="AA45" s="508"/>
    </row>
    <row r="46" spans="3:27" ht="15.75" customHeight="1" x14ac:dyDescent="0.25">
      <c r="C46" s="255"/>
      <c r="D46" s="255"/>
      <c r="E46" s="255"/>
      <c r="F46" s="28"/>
      <c r="G46" s="255"/>
      <c r="H46" s="255"/>
      <c r="I46" s="259"/>
      <c r="J46" s="259"/>
      <c r="K46" s="259"/>
      <c r="L46" s="259"/>
      <c r="M46" s="259"/>
      <c r="N46" s="259"/>
      <c r="O46" s="259"/>
      <c r="P46" s="259"/>
      <c r="Q46" s="259"/>
      <c r="R46" s="259"/>
      <c r="S46" s="259"/>
      <c r="T46" s="259"/>
      <c r="U46" s="259"/>
      <c r="V46" s="259"/>
      <c r="W46" s="259"/>
      <c r="X46" s="259"/>
      <c r="Y46" s="259"/>
      <c r="Z46" s="259"/>
      <c r="AA46" s="259"/>
    </row>
    <row r="47" spans="3:27" ht="15.75" customHeight="1" x14ac:dyDescent="0.25">
      <c r="C47" s="276" t="s">
        <v>150</v>
      </c>
      <c r="D47" s="558">
        <v>2024</v>
      </c>
      <c r="E47" s="559"/>
      <c r="F47" s="560"/>
      <c r="G47" s="34"/>
      <c r="H47" s="259"/>
      <c r="I47" s="259"/>
      <c r="J47" s="259"/>
      <c r="K47" s="259"/>
      <c r="L47" s="259"/>
      <c r="M47" s="259"/>
      <c r="N47" s="259"/>
      <c r="O47" s="259"/>
      <c r="P47" s="259"/>
      <c r="Q47" s="550"/>
      <c r="R47" s="535"/>
      <c r="S47" s="535"/>
      <c r="T47" s="535"/>
      <c r="U47" s="535"/>
      <c r="V47" s="259"/>
      <c r="W47" s="259"/>
      <c r="X47" s="549"/>
      <c r="Y47" s="535"/>
      <c r="Z47" s="535"/>
      <c r="AA47" s="535"/>
    </row>
    <row r="49" spans="3:27" ht="15.75" customHeight="1" x14ac:dyDescent="0.25">
      <c r="C49" s="268" t="s">
        <v>140</v>
      </c>
      <c r="D49" s="555">
        <v>1.2</v>
      </c>
      <c r="E49" s="518"/>
      <c r="F49" s="508"/>
      <c r="G49" s="255"/>
      <c r="H49" s="259"/>
      <c r="I49" s="259"/>
      <c r="J49" s="259"/>
      <c r="K49" s="259"/>
      <c r="L49" s="259"/>
      <c r="M49" s="259"/>
      <c r="N49" s="259"/>
      <c r="O49" s="259"/>
      <c r="P49" s="259"/>
      <c r="Q49" s="550"/>
      <c r="R49" s="535"/>
      <c r="S49" s="535"/>
      <c r="T49" s="535"/>
      <c r="U49" s="535"/>
      <c r="V49" s="259"/>
      <c r="W49" s="259"/>
      <c r="X49" s="549"/>
      <c r="Y49" s="535"/>
      <c r="Z49" s="535"/>
      <c r="AA49" s="535"/>
    </row>
    <row r="50" spans="3:27" ht="15.75" customHeight="1" x14ac:dyDescent="0.25">
      <c r="C50" s="255"/>
      <c r="D50" s="255"/>
      <c r="E50" s="255"/>
      <c r="F50" s="255"/>
      <c r="G50" s="255"/>
      <c r="H50" s="255"/>
      <c r="I50" s="259"/>
      <c r="J50" s="259"/>
      <c r="K50" s="268"/>
      <c r="L50" s="268"/>
      <c r="M50" s="268"/>
      <c r="N50" s="268"/>
      <c r="O50" s="268"/>
      <c r="P50" s="268"/>
      <c r="Q50" s="268"/>
      <c r="R50" s="268"/>
      <c r="S50" s="268"/>
      <c r="T50" s="268"/>
      <c r="U50" s="268"/>
      <c r="V50" s="268"/>
      <c r="W50" s="268"/>
      <c r="X50" s="268"/>
      <c r="Y50" s="268"/>
      <c r="Z50" s="268"/>
      <c r="AA50" s="268"/>
    </row>
    <row r="51" spans="3:27" ht="15.75" customHeight="1" x14ac:dyDescent="0.25">
      <c r="C51" s="268"/>
      <c r="D51" s="517" t="s">
        <v>151</v>
      </c>
      <c r="E51" s="518"/>
      <c r="F51" s="518"/>
      <c r="G51" s="518"/>
      <c r="H51" s="518"/>
      <c r="I51" s="518"/>
      <c r="J51" s="518"/>
      <c r="K51" s="518"/>
      <c r="L51" s="518"/>
      <c r="M51" s="518"/>
      <c r="N51" s="518"/>
      <c r="O51" s="518"/>
      <c r="P51" s="518"/>
      <c r="Q51" s="518"/>
      <c r="R51" s="518"/>
      <c r="S51" s="518"/>
      <c r="T51" s="518"/>
      <c r="U51" s="518"/>
      <c r="V51" s="518"/>
      <c r="W51" s="518"/>
      <c r="X51" s="518"/>
      <c r="Y51" s="508"/>
      <c r="Z51" s="269"/>
      <c r="AA51" s="269"/>
    </row>
    <row r="52" spans="3:27" ht="15.75" customHeight="1" x14ac:dyDescent="0.25">
      <c r="C52" s="255"/>
      <c r="D52" s="523" t="s">
        <v>152</v>
      </c>
      <c r="E52" s="518"/>
      <c r="F52" s="518"/>
      <c r="G52" s="518"/>
      <c r="H52" s="508"/>
      <c r="I52" s="519" t="s">
        <v>153</v>
      </c>
      <c r="J52" s="518"/>
      <c r="K52" s="518"/>
      <c r="L52" s="518"/>
      <c r="M52" s="518"/>
      <c r="N52" s="518"/>
      <c r="O52" s="518"/>
      <c r="P52" s="508"/>
      <c r="Q52" s="520" t="s">
        <v>154</v>
      </c>
      <c r="R52" s="518"/>
      <c r="S52" s="518"/>
      <c r="T52" s="518"/>
      <c r="U52" s="518"/>
      <c r="V52" s="518"/>
      <c r="W52" s="518"/>
      <c r="X52" s="518"/>
      <c r="Y52" s="508"/>
      <c r="Z52" s="269"/>
      <c r="AA52" s="269"/>
    </row>
    <row r="53" spans="3:27" ht="15.75" customHeight="1" x14ac:dyDescent="0.25">
      <c r="C53" s="38"/>
      <c r="D53" s="524" t="s">
        <v>155</v>
      </c>
      <c r="E53" s="518"/>
      <c r="F53" s="518"/>
      <c r="G53" s="518"/>
      <c r="H53" s="508"/>
      <c r="I53" s="521" t="s">
        <v>156</v>
      </c>
      <c r="J53" s="518"/>
      <c r="K53" s="518"/>
      <c r="L53" s="518"/>
      <c r="M53" s="518"/>
      <c r="N53" s="518"/>
      <c r="O53" s="518"/>
      <c r="P53" s="508"/>
      <c r="Q53" s="522" t="s">
        <v>157</v>
      </c>
      <c r="R53" s="518"/>
      <c r="S53" s="518"/>
      <c r="T53" s="518"/>
      <c r="U53" s="518"/>
      <c r="V53" s="518"/>
      <c r="W53" s="518"/>
      <c r="X53" s="518"/>
      <c r="Y53" s="508"/>
      <c r="Z53" s="278"/>
      <c r="AA53" s="278"/>
    </row>
    <row r="54" spans="3:27" ht="15.75" customHeight="1" x14ac:dyDescent="0.25">
      <c r="C54" s="279"/>
      <c r="D54" s="279"/>
      <c r="E54" s="279"/>
      <c r="F54" s="279"/>
      <c r="G54" s="280"/>
      <c r="H54" s="280"/>
      <c r="I54" s="280"/>
      <c r="J54" s="280"/>
      <c r="K54" s="280"/>
      <c r="L54" s="280"/>
      <c r="M54" s="280"/>
      <c r="N54" s="280"/>
      <c r="O54" s="280"/>
      <c r="P54" s="280"/>
      <c r="Q54" s="280"/>
      <c r="R54" s="280"/>
      <c r="S54" s="280"/>
      <c r="T54" s="280"/>
      <c r="U54" s="280"/>
      <c r="V54" s="280"/>
      <c r="W54" s="280"/>
      <c r="X54" s="280"/>
      <c r="Y54" s="280"/>
      <c r="Z54" s="279"/>
      <c r="AA54" s="279"/>
    </row>
    <row r="55" spans="3:27" ht="15.75" customHeight="1" x14ac:dyDescent="0.25">
      <c r="C55" s="525" t="s">
        <v>158</v>
      </c>
      <c r="D55" s="518"/>
      <c r="E55" s="518"/>
      <c r="F55" s="508"/>
      <c r="G55" s="526" t="s">
        <v>159</v>
      </c>
      <c r="H55" s="527" t="s">
        <v>160</v>
      </c>
      <c r="I55" s="528"/>
      <c r="J55" s="528"/>
      <c r="K55" s="528"/>
      <c r="L55" s="528"/>
      <c r="M55" s="528"/>
      <c r="N55" s="528"/>
      <c r="O55" s="528"/>
      <c r="P55" s="528"/>
      <c r="Q55" s="528"/>
      <c r="R55" s="528"/>
      <c r="S55" s="528"/>
      <c r="T55" s="528"/>
      <c r="U55" s="528"/>
      <c r="V55" s="528"/>
      <c r="W55" s="528"/>
      <c r="X55" s="528"/>
      <c r="Y55" s="528"/>
      <c r="Z55" s="528"/>
      <c r="AA55" s="529"/>
    </row>
    <row r="56" spans="3:27" ht="15.75" customHeight="1" x14ac:dyDescent="0.25">
      <c r="C56" s="40" t="s">
        <v>161</v>
      </c>
      <c r="D56" s="41" t="s">
        <v>467</v>
      </c>
      <c r="E56" s="525" t="s">
        <v>162</v>
      </c>
      <c r="F56" s="508"/>
      <c r="G56" s="495"/>
      <c r="H56" s="530"/>
      <c r="I56" s="531"/>
      <c r="J56" s="531"/>
      <c r="K56" s="531"/>
      <c r="L56" s="531"/>
      <c r="M56" s="531"/>
      <c r="N56" s="531"/>
      <c r="O56" s="531"/>
      <c r="P56" s="531"/>
      <c r="Q56" s="531"/>
      <c r="R56" s="531"/>
      <c r="S56" s="531"/>
      <c r="T56" s="531"/>
      <c r="U56" s="531"/>
      <c r="V56" s="531"/>
      <c r="W56" s="531"/>
      <c r="X56" s="531"/>
      <c r="Y56" s="531"/>
      <c r="Z56" s="531"/>
      <c r="AA56" s="532"/>
    </row>
    <row r="57" spans="3:27" ht="15.75" customHeight="1" x14ac:dyDescent="0.25">
      <c r="C57" s="42">
        <v>2024</v>
      </c>
      <c r="D57" s="43">
        <v>45474</v>
      </c>
      <c r="E57" s="533">
        <v>45656</v>
      </c>
      <c r="F57" s="508"/>
      <c r="G57" s="44">
        <v>0.5</v>
      </c>
      <c r="H57" s="537"/>
      <c r="I57" s="518"/>
      <c r="J57" s="518"/>
      <c r="K57" s="518"/>
      <c r="L57" s="518"/>
      <c r="M57" s="518"/>
      <c r="N57" s="518"/>
      <c r="O57" s="518"/>
      <c r="P57" s="518"/>
      <c r="Q57" s="518"/>
      <c r="R57" s="518"/>
      <c r="S57" s="518"/>
      <c r="T57" s="518"/>
      <c r="U57" s="518"/>
      <c r="V57" s="518"/>
      <c r="W57" s="518"/>
      <c r="X57" s="518"/>
      <c r="Y57" s="518"/>
      <c r="Z57" s="518"/>
      <c r="AA57" s="508"/>
    </row>
    <row r="58" spans="3:27" ht="15.75" customHeight="1" x14ac:dyDescent="0.25">
      <c r="C58" s="42">
        <v>2025</v>
      </c>
      <c r="D58" s="43">
        <v>45658</v>
      </c>
      <c r="E58" s="533">
        <v>46021</v>
      </c>
      <c r="F58" s="508"/>
      <c r="G58" s="44">
        <v>0.8</v>
      </c>
      <c r="H58" s="537"/>
      <c r="I58" s="518"/>
      <c r="J58" s="518"/>
      <c r="K58" s="518"/>
      <c r="L58" s="518"/>
      <c r="M58" s="518"/>
      <c r="N58" s="518"/>
      <c r="O58" s="518"/>
      <c r="P58" s="518"/>
      <c r="Q58" s="518"/>
      <c r="R58" s="518"/>
      <c r="S58" s="518"/>
      <c r="T58" s="518"/>
      <c r="U58" s="518"/>
      <c r="V58" s="518"/>
      <c r="W58" s="518"/>
      <c r="X58" s="518"/>
      <c r="Y58" s="518"/>
      <c r="Z58" s="518"/>
      <c r="AA58" s="508"/>
    </row>
    <row r="59" spans="3:27" ht="15.75" customHeight="1" x14ac:dyDescent="0.25">
      <c r="C59" s="42">
        <v>2026</v>
      </c>
      <c r="D59" s="43">
        <v>46023</v>
      </c>
      <c r="E59" s="533">
        <v>46386</v>
      </c>
      <c r="F59" s="508"/>
      <c r="G59" s="44">
        <v>0.4</v>
      </c>
      <c r="H59" s="537"/>
      <c r="I59" s="518"/>
      <c r="J59" s="518"/>
      <c r="K59" s="518"/>
      <c r="L59" s="518"/>
      <c r="M59" s="518"/>
      <c r="N59" s="518"/>
      <c r="O59" s="518"/>
      <c r="P59" s="518"/>
      <c r="Q59" s="518"/>
      <c r="R59" s="518"/>
      <c r="S59" s="518"/>
      <c r="T59" s="518"/>
      <c r="U59" s="518"/>
      <c r="V59" s="518"/>
      <c r="W59" s="518"/>
      <c r="X59" s="518"/>
      <c r="Y59" s="518"/>
      <c r="Z59" s="518"/>
      <c r="AA59" s="508"/>
    </row>
    <row r="60" spans="3:27" ht="15.75" customHeight="1" x14ac:dyDescent="0.25">
      <c r="C60" s="42">
        <v>2027</v>
      </c>
      <c r="D60" s="43">
        <v>46388</v>
      </c>
      <c r="E60" s="533">
        <v>46751</v>
      </c>
      <c r="F60" s="508"/>
      <c r="G60" s="44">
        <v>0.3</v>
      </c>
      <c r="H60" s="537"/>
      <c r="I60" s="518"/>
      <c r="J60" s="518"/>
      <c r="K60" s="518"/>
      <c r="L60" s="518"/>
      <c r="M60" s="518"/>
      <c r="N60" s="518"/>
      <c r="O60" s="518"/>
      <c r="P60" s="518"/>
      <c r="Q60" s="518"/>
      <c r="R60" s="518"/>
      <c r="S60" s="518"/>
      <c r="T60" s="518"/>
      <c r="U60" s="518"/>
      <c r="V60" s="518"/>
      <c r="W60" s="518"/>
      <c r="X60" s="518"/>
      <c r="Y60" s="518"/>
      <c r="Z60" s="518"/>
      <c r="AA60" s="508"/>
    </row>
    <row r="61" spans="3:27" ht="15.75" customHeight="1" x14ac:dyDescent="0.25">
      <c r="C61" s="42"/>
      <c r="D61" s="42"/>
      <c r="E61" s="525"/>
      <c r="F61" s="508"/>
      <c r="G61" s="41"/>
      <c r="H61" s="525"/>
      <c r="I61" s="518"/>
      <c r="J61" s="518"/>
      <c r="K61" s="518"/>
      <c r="L61" s="518"/>
      <c r="M61" s="518"/>
      <c r="N61" s="518"/>
      <c r="O61" s="518"/>
      <c r="P61" s="518"/>
      <c r="Q61" s="518"/>
      <c r="R61" s="518"/>
      <c r="S61" s="518"/>
      <c r="T61" s="518"/>
      <c r="U61" s="518"/>
      <c r="V61" s="518"/>
      <c r="W61" s="518"/>
      <c r="X61" s="518"/>
      <c r="Y61" s="518"/>
      <c r="Z61" s="518"/>
      <c r="AA61" s="508"/>
    </row>
    <row r="62" spans="3:27" ht="15.75" customHeight="1" x14ac:dyDescent="0.25">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row>
    <row r="63" spans="3:27" ht="15.75" customHeight="1" x14ac:dyDescent="0.25">
      <c r="C63" s="539" t="s">
        <v>163</v>
      </c>
      <c r="D63" s="535"/>
      <c r="E63" s="268"/>
      <c r="F63" s="259" t="s">
        <v>164</v>
      </c>
      <c r="G63" s="45"/>
      <c r="H63" s="270"/>
      <c r="I63" s="259" t="s">
        <v>165</v>
      </c>
      <c r="J63" s="255"/>
      <c r="K63" s="538"/>
      <c r="L63" s="508"/>
      <c r="M63" s="268"/>
      <c r="N63" s="255"/>
      <c r="O63" s="255"/>
      <c r="P63" s="255"/>
      <c r="Q63" s="255"/>
      <c r="R63" s="255"/>
      <c r="S63" s="255"/>
      <c r="T63" s="255"/>
      <c r="U63" s="255"/>
      <c r="V63" s="255"/>
      <c r="W63" s="255"/>
      <c r="X63" s="255"/>
      <c r="Y63" s="255"/>
      <c r="Z63" s="255"/>
      <c r="AA63" s="255"/>
    </row>
    <row r="65" spans="2:28" ht="15.75" customHeight="1" x14ac:dyDescent="0.25">
      <c r="B65" s="536" t="s">
        <v>166</v>
      </c>
      <c r="C65" s="518"/>
      <c r="D65" s="518"/>
      <c r="E65" s="518"/>
      <c r="F65" s="518"/>
      <c r="G65" s="518"/>
      <c r="H65" s="518"/>
      <c r="I65" s="518"/>
      <c r="J65" s="518"/>
      <c r="K65" s="518"/>
      <c r="L65" s="518"/>
      <c r="M65" s="518"/>
      <c r="N65" s="518"/>
      <c r="O65" s="518"/>
      <c r="P65" s="518"/>
      <c r="Q65" s="518"/>
      <c r="R65" s="518"/>
      <c r="S65" s="518"/>
      <c r="T65" s="518"/>
      <c r="U65" s="518"/>
      <c r="V65" s="518"/>
      <c r="W65" s="518"/>
      <c r="X65" s="518"/>
      <c r="Y65" s="518"/>
      <c r="Z65" s="518"/>
      <c r="AA65" s="518"/>
      <c r="AB65" s="508"/>
    </row>
    <row r="66" spans="2:28" ht="15.75" customHeight="1" x14ac:dyDescent="0.25">
      <c r="B66" s="46"/>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47"/>
    </row>
    <row r="67" spans="2:28" ht="29.25" customHeight="1" x14ac:dyDescent="0.25">
      <c r="B67" s="525" t="s">
        <v>161</v>
      </c>
      <c r="C67" s="508"/>
      <c r="D67" s="41"/>
      <c r="E67" s="525" t="s">
        <v>167</v>
      </c>
      <c r="F67" s="508"/>
      <c r="G67" s="41"/>
      <c r="H67" s="517" t="s">
        <v>168</v>
      </c>
      <c r="I67" s="508"/>
      <c r="J67" s="525"/>
      <c r="K67" s="508"/>
      <c r="L67" s="534"/>
      <c r="M67" s="535"/>
      <c r="N67" s="41" t="s">
        <v>169</v>
      </c>
      <c r="O67" s="525"/>
      <c r="P67" s="518"/>
      <c r="Q67" s="508"/>
      <c r="R67" s="525" t="s">
        <v>170</v>
      </c>
      <c r="S67" s="518"/>
      <c r="T67" s="508"/>
      <c r="U67" s="525"/>
      <c r="V67" s="518"/>
      <c r="W67" s="508"/>
      <c r="X67" s="525" t="s">
        <v>171</v>
      </c>
      <c r="Y67" s="508"/>
      <c r="Z67" s="525"/>
      <c r="AA67" s="518"/>
      <c r="AB67" s="508"/>
    </row>
    <row r="68" spans="2:28" ht="15.75" customHeight="1" x14ac:dyDescent="0.25">
      <c r="B68" s="46"/>
      <c r="C68" s="283"/>
      <c r="D68" s="283"/>
      <c r="E68" s="283"/>
      <c r="F68" s="278"/>
      <c r="G68" s="284"/>
      <c r="H68" s="285"/>
      <c r="I68" s="285"/>
      <c r="J68" s="278"/>
      <c r="K68" s="278"/>
      <c r="L68" s="278"/>
      <c r="M68" s="278"/>
      <c r="N68" s="285"/>
      <c r="O68" s="278"/>
      <c r="P68" s="278"/>
      <c r="Q68" s="278"/>
      <c r="R68" s="278"/>
      <c r="S68" s="285"/>
      <c r="T68" s="265"/>
      <c r="U68" s="265"/>
      <c r="V68" s="255"/>
      <c r="W68" s="285"/>
      <c r="X68" s="275"/>
      <c r="Y68" s="275"/>
      <c r="Z68" s="48"/>
      <c r="AA68" s="27"/>
      <c r="AB68" s="49"/>
    </row>
    <row r="69" spans="2:28" ht="15.75" customHeight="1" x14ac:dyDescent="0.25">
      <c r="B69" s="536" t="s">
        <v>172</v>
      </c>
      <c r="C69" s="508"/>
      <c r="D69" s="540"/>
      <c r="E69" s="531"/>
      <c r="F69" s="531"/>
      <c r="G69" s="531"/>
      <c r="H69" s="531"/>
      <c r="I69" s="531"/>
      <c r="J69" s="531"/>
      <c r="K69" s="531"/>
      <c r="L69" s="531"/>
      <c r="M69" s="531"/>
      <c r="N69" s="531"/>
      <c r="O69" s="531"/>
      <c r="P69" s="531"/>
      <c r="Q69" s="531"/>
      <c r="R69" s="531"/>
      <c r="S69" s="531"/>
      <c r="T69" s="531"/>
      <c r="U69" s="531"/>
      <c r="V69" s="531"/>
      <c r="W69" s="531"/>
      <c r="X69" s="531"/>
      <c r="Y69" s="531"/>
      <c r="Z69" s="531"/>
      <c r="AA69" s="531"/>
      <c r="AB69" s="532"/>
    </row>
    <row r="70" spans="2:28" ht="15.75" customHeight="1" x14ac:dyDescent="0.25">
      <c r="B70" s="46"/>
      <c r="C70" s="283"/>
      <c r="D70" s="283"/>
      <c r="E70" s="283"/>
      <c r="F70" s="278"/>
      <c r="G70" s="284"/>
      <c r="H70" s="285"/>
      <c r="I70" s="285"/>
      <c r="J70" s="278"/>
      <c r="K70" s="278"/>
      <c r="L70" s="278"/>
      <c r="M70" s="278"/>
      <c r="N70" s="285"/>
      <c r="O70" s="278"/>
      <c r="P70" s="278"/>
      <c r="Q70" s="278"/>
      <c r="R70" s="278"/>
      <c r="S70" s="285"/>
      <c r="T70" s="265"/>
      <c r="U70" s="265"/>
      <c r="V70" s="255"/>
      <c r="W70" s="285"/>
      <c r="X70" s="275"/>
      <c r="Y70" s="275"/>
      <c r="Z70" s="48"/>
      <c r="AA70" s="27"/>
      <c r="AB70" s="49"/>
    </row>
    <row r="71" spans="2:28" ht="15.75" customHeight="1" x14ac:dyDescent="0.25">
      <c r="B71" s="536" t="s">
        <v>173</v>
      </c>
      <c r="C71" s="508"/>
      <c r="D71" s="541"/>
      <c r="E71" s="531"/>
      <c r="F71" s="531"/>
      <c r="G71" s="531"/>
      <c r="H71" s="531"/>
      <c r="I71" s="531"/>
      <c r="J71" s="531"/>
      <c r="K71" s="531"/>
      <c r="L71" s="531"/>
      <c r="M71" s="531"/>
      <c r="N71" s="531"/>
      <c r="O71" s="531"/>
      <c r="P71" s="531"/>
      <c r="Q71" s="531"/>
      <c r="R71" s="531"/>
      <c r="S71" s="531"/>
      <c r="T71" s="531"/>
      <c r="U71" s="531"/>
      <c r="V71" s="531"/>
      <c r="W71" s="531"/>
      <c r="X71" s="531"/>
      <c r="Y71" s="531"/>
      <c r="Z71" s="531"/>
      <c r="AA71" s="531"/>
      <c r="AB71" s="532"/>
    </row>
    <row r="72" spans="2:28" ht="15.75" customHeight="1" x14ac:dyDescent="0.25">
      <c r="B72" s="46"/>
      <c r="C72" s="283"/>
      <c r="D72" s="283"/>
      <c r="E72" s="283"/>
      <c r="F72" s="278"/>
      <c r="G72" s="284"/>
      <c r="H72" s="285"/>
      <c r="I72" s="285"/>
      <c r="J72" s="278"/>
      <c r="K72" s="278"/>
      <c r="L72" s="278"/>
      <c r="M72" s="278"/>
      <c r="N72" s="285"/>
      <c r="O72" s="278"/>
      <c r="P72" s="278"/>
      <c r="Q72" s="278"/>
      <c r="R72" s="278"/>
      <c r="S72" s="285"/>
      <c r="T72" s="265"/>
      <c r="U72" s="265"/>
      <c r="V72" s="255"/>
      <c r="W72" s="285"/>
      <c r="X72" s="275"/>
      <c r="Y72" s="275"/>
      <c r="Z72" s="275"/>
      <c r="AA72" s="265"/>
      <c r="AB72" s="271"/>
    </row>
    <row r="73" spans="2:28" ht="15.75" customHeight="1" x14ac:dyDescent="0.25">
      <c r="B73" s="536" t="s">
        <v>174</v>
      </c>
      <c r="C73" s="508"/>
      <c r="D73" s="541"/>
      <c r="E73" s="531"/>
      <c r="F73" s="531"/>
      <c r="G73" s="531"/>
      <c r="H73" s="531"/>
      <c r="I73" s="531"/>
      <c r="J73" s="531"/>
      <c r="K73" s="531"/>
      <c r="L73" s="531"/>
      <c r="M73" s="531"/>
      <c r="N73" s="531"/>
      <c r="O73" s="531"/>
      <c r="P73" s="531"/>
      <c r="Q73" s="531"/>
      <c r="R73" s="531"/>
      <c r="S73" s="531"/>
      <c r="T73" s="531"/>
      <c r="U73" s="531"/>
      <c r="V73" s="531"/>
      <c r="W73" s="531"/>
      <c r="X73" s="531"/>
      <c r="Y73" s="531"/>
      <c r="Z73" s="531"/>
      <c r="AA73" s="531"/>
      <c r="AB73" s="532"/>
    </row>
    <row r="74" spans="2:28" ht="15.75" customHeight="1" x14ac:dyDescent="0.25">
      <c r="B74" s="46"/>
      <c r="C74" s="283"/>
      <c r="D74" s="283"/>
      <c r="E74" s="283"/>
      <c r="F74" s="278"/>
      <c r="G74" s="284"/>
      <c r="H74" s="285"/>
      <c r="I74" s="285"/>
      <c r="J74" s="278"/>
      <c r="K74" s="278"/>
      <c r="L74" s="278"/>
      <c r="M74" s="278"/>
      <c r="N74" s="285"/>
      <c r="O74" s="278"/>
      <c r="P74" s="278"/>
      <c r="Q74" s="278"/>
      <c r="R74" s="278"/>
      <c r="S74" s="285"/>
      <c r="T74" s="265"/>
      <c r="U74" s="265"/>
      <c r="V74" s="255"/>
      <c r="W74" s="285"/>
      <c r="X74" s="275"/>
      <c r="Y74" s="275"/>
      <c r="Z74" s="48"/>
      <c r="AA74" s="27"/>
      <c r="AB74" s="49"/>
    </row>
    <row r="75" spans="2:28" ht="15.75" customHeight="1" x14ac:dyDescent="0.25">
      <c r="B75" s="536" t="s">
        <v>175</v>
      </c>
      <c r="C75" s="508"/>
      <c r="D75" s="541"/>
      <c r="E75" s="531"/>
      <c r="F75" s="531"/>
      <c r="G75" s="531"/>
      <c r="H75" s="531"/>
      <c r="I75" s="531"/>
      <c r="J75" s="531"/>
      <c r="K75" s="531"/>
      <c r="L75" s="531"/>
      <c r="M75" s="531"/>
      <c r="N75" s="531"/>
      <c r="O75" s="531"/>
      <c r="P75" s="531"/>
      <c r="Q75" s="531"/>
      <c r="R75" s="531"/>
      <c r="S75" s="531"/>
      <c r="T75" s="531"/>
      <c r="U75" s="531"/>
      <c r="V75" s="531"/>
      <c r="W75" s="531"/>
      <c r="X75" s="531"/>
      <c r="Y75" s="531"/>
      <c r="Z75" s="531"/>
      <c r="AA75" s="531"/>
      <c r="AB75" s="532"/>
    </row>
    <row r="76" spans="2:28" ht="15.75" customHeight="1" x14ac:dyDescent="0.25">
      <c r="B76" s="46"/>
      <c r="C76" s="283"/>
      <c r="D76" s="283"/>
      <c r="E76" s="283"/>
      <c r="F76" s="278"/>
      <c r="G76" s="284"/>
      <c r="H76" s="285"/>
      <c r="I76" s="285"/>
      <c r="J76" s="278"/>
      <c r="K76" s="278"/>
      <c r="L76" s="278"/>
      <c r="M76" s="278"/>
      <c r="N76" s="285"/>
      <c r="O76" s="278"/>
      <c r="P76" s="278"/>
      <c r="Q76" s="278"/>
      <c r="R76" s="278"/>
      <c r="S76" s="285"/>
      <c r="T76" s="265"/>
      <c r="U76" s="265"/>
      <c r="V76" s="255"/>
      <c r="W76" s="285"/>
      <c r="X76" s="275"/>
      <c r="Y76" s="275"/>
      <c r="Z76" s="48"/>
      <c r="AA76" s="27"/>
      <c r="AB76" s="49"/>
    </row>
    <row r="77" spans="2:28" ht="15.75" customHeight="1" x14ac:dyDescent="0.25">
      <c r="B77" s="536" t="s">
        <v>176</v>
      </c>
      <c r="C77" s="508"/>
      <c r="D77" s="541"/>
      <c r="E77" s="531"/>
      <c r="F77" s="531"/>
      <c r="G77" s="531"/>
      <c r="H77" s="531"/>
      <c r="I77" s="531"/>
      <c r="J77" s="531"/>
      <c r="K77" s="531"/>
      <c r="L77" s="531"/>
      <c r="M77" s="531"/>
      <c r="N77" s="531"/>
      <c r="O77" s="531"/>
      <c r="P77" s="531"/>
      <c r="Q77" s="531"/>
      <c r="R77" s="531"/>
      <c r="S77" s="531"/>
      <c r="T77" s="531"/>
      <c r="U77" s="531"/>
      <c r="V77" s="531"/>
      <c r="W77" s="531"/>
      <c r="X77" s="531"/>
      <c r="Y77" s="531"/>
      <c r="Z77" s="531"/>
      <c r="AA77" s="531"/>
      <c r="AB77" s="532"/>
    </row>
    <row r="78" spans="2:28" ht="15.75" customHeight="1" x14ac:dyDescent="0.25">
      <c r="B78" s="46"/>
      <c r="C78" s="283"/>
      <c r="D78" s="283"/>
      <c r="E78" s="283"/>
      <c r="F78" s="278"/>
      <c r="G78" s="284"/>
      <c r="H78" s="285"/>
      <c r="I78" s="285"/>
      <c r="J78" s="278"/>
      <c r="K78" s="278"/>
      <c r="L78" s="278"/>
      <c r="M78" s="278"/>
      <c r="N78" s="285"/>
      <c r="O78" s="278"/>
      <c r="P78" s="278"/>
      <c r="Q78" s="278"/>
      <c r="R78" s="278"/>
      <c r="S78" s="285"/>
      <c r="T78" s="265"/>
      <c r="U78" s="265"/>
      <c r="V78" s="255"/>
      <c r="W78" s="285"/>
      <c r="X78" s="275"/>
      <c r="Y78" s="275"/>
      <c r="Z78" s="48"/>
      <c r="AA78" s="27"/>
      <c r="AB78" s="49"/>
    </row>
    <row r="79" spans="2:28" ht="15.75" customHeight="1" x14ac:dyDescent="0.25">
      <c r="B79" s="536" t="s">
        <v>177</v>
      </c>
      <c r="C79" s="518"/>
      <c r="D79" s="518"/>
      <c r="E79" s="518"/>
      <c r="F79" s="518"/>
      <c r="G79" s="518"/>
      <c r="H79" s="518"/>
      <c r="I79" s="518"/>
      <c r="J79" s="518"/>
      <c r="K79" s="518"/>
      <c r="L79" s="518"/>
      <c r="M79" s="518"/>
      <c r="N79" s="518"/>
      <c r="O79" s="518"/>
      <c r="P79" s="518"/>
      <c r="Q79" s="518"/>
      <c r="R79" s="518"/>
      <c r="S79" s="518"/>
      <c r="T79" s="518"/>
      <c r="U79" s="518"/>
      <c r="V79" s="518"/>
      <c r="W79" s="518"/>
      <c r="X79" s="518"/>
      <c r="Y79" s="518"/>
      <c r="Z79" s="518"/>
      <c r="AA79" s="518"/>
      <c r="AB79" s="508"/>
    </row>
    <row r="80" spans="2:28" ht="15.75" customHeight="1" x14ac:dyDescent="0.25">
      <c r="B80" s="517" t="s">
        <v>122</v>
      </c>
      <c r="C80" s="508"/>
      <c r="D80" s="50" t="s">
        <v>178</v>
      </c>
      <c r="E80" s="517" t="s">
        <v>179</v>
      </c>
      <c r="F80" s="508"/>
      <c r="G80" s="517" t="s">
        <v>177</v>
      </c>
      <c r="H80" s="518"/>
      <c r="I80" s="518"/>
      <c r="J80" s="518"/>
      <c r="K80" s="518"/>
      <c r="L80" s="518"/>
      <c r="M80" s="518"/>
      <c r="N80" s="518"/>
      <c r="O80" s="508"/>
      <c r="P80" s="517" t="s">
        <v>180</v>
      </c>
      <c r="Q80" s="518"/>
      <c r="R80" s="518"/>
      <c r="S80" s="518"/>
      <c r="T80" s="518"/>
      <c r="U80" s="518"/>
      <c r="V80" s="518"/>
      <c r="W80" s="518"/>
      <c r="X80" s="518"/>
      <c r="Y80" s="518"/>
      <c r="Z80" s="518"/>
      <c r="AA80" s="518"/>
      <c r="AB80" s="508"/>
    </row>
    <row r="81" spans="2:28" ht="15.75" customHeight="1" x14ac:dyDescent="0.25">
      <c r="B81" s="517"/>
      <c r="C81" s="508"/>
      <c r="D81" s="36"/>
      <c r="E81" s="517"/>
      <c r="F81" s="508"/>
      <c r="G81" s="542"/>
      <c r="H81" s="518"/>
      <c r="I81" s="518"/>
      <c r="J81" s="518"/>
      <c r="K81" s="518"/>
      <c r="L81" s="518"/>
      <c r="M81" s="518"/>
      <c r="N81" s="518"/>
      <c r="O81" s="508"/>
      <c r="P81" s="542"/>
      <c r="Q81" s="518"/>
      <c r="R81" s="518"/>
      <c r="S81" s="518"/>
      <c r="T81" s="518"/>
      <c r="U81" s="518"/>
      <c r="V81" s="518"/>
      <c r="W81" s="518"/>
      <c r="X81" s="518"/>
      <c r="Y81" s="518"/>
      <c r="Z81" s="518"/>
      <c r="AA81" s="518"/>
      <c r="AB81" s="508"/>
    </row>
    <row r="82" spans="2:28" ht="15.75" customHeight="1" x14ac:dyDescent="0.25">
      <c r="B82" s="517"/>
      <c r="C82" s="508"/>
      <c r="D82" s="36"/>
      <c r="E82" s="517"/>
      <c r="F82" s="508"/>
      <c r="G82" s="542"/>
      <c r="H82" s="518"/>
      <c r="I82" s="518"/>
      <c r="J82" s="518"/>
      <c r="K82" s="518"/>
      <c r="L82" s="518"/>
      <c r="M82" s="518"/>
      <c r="N82" s="518"/>
      <c r="O82" s="508"/>
      <c r="P82" s="542"/>
      <c r="Q82" s="518"/>
      <c r="R82" s="518"/>
      <c r="S82" s="518"/>
      <c r="T82" s="518"/>
      <c r="U82" s="518"/>
      <c r="V82" s="518"/>
      <c r="W82" s="518"/>
      <c r="X82" s="518"/>
      <c r="Y82" s="518"/>
      <c r="Z82" s="518"/>
      <c r="AA82" s="518"/>
      <c r="AB82" s="508"/>
    </row>
    <row r="83" spans="2:28" ht="26.25" customHeight="1" x14ac:dyDescent="0.25">
      <c r="B83" s="543" t="s">
        <v>181</v>
      </c>
      <c r="C83" s="518"/>
      <c r="D83" s="518"/>
      <c r="E83" s="518"/>
      <c r="F83" s="518"/>
      <c r="G83" s="518"/>
      <c r="H83" s="518"/>
      <c r="I83" s="518"/>
      <c r="J83" s="518"/>
      <c r="K83" s="518"/>
      <c r="L83" s="518"/>
      <c r="M83" s="518"/>
      <c r="N83" s="518"/>
      <c r="O83" s="518"/>
      <c r="P83" s="518"/>
      <c r="Q83" s="518"/>
      <c r="R83" s="518"/>
      <c r="S83" s="518"/>
      <c r="T83" s="518"/>
      <c r="U83" s="518"/>
      <c r="V83" s="518"/>
      <c r="W83" s="518"/>
      <c r="X83" s="518"/>
      <c r="Y83" s="518"/>
      <c r="Z83" s="518"/>
      <c r="AA83" s="518"/>
      <c r="AB83" s="508"/>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1" width="11.42578125" customWidth="1"/>
    <col min="32" max="32" width="41.5703125" customWidth="1"/>
    <col min="33" max="33" width="14.42578125" customWidth="1"/>
  </cols>
  <sheetData>
    <row r="2" spans="2:33" ht="12.75" customHeight="1" x14ac:dyDescent="0.25">
      <c r="B2" s="544"/>
      <c r="C2" s="528"/>
      <c r="D2" s="529"/>
      <c r="E2" s="24"/>
      <c r="F2" s="547" t="s">
        <v>120</v>
      </c>
      <c r="G2" s="528"/>
      <c r="H2" s="528"/>
      <c r="I2" s="528"/>
      <c r="J2" s="528"/>
      <c r="K2" s="528"/>
      <c r="L2" s="528"/>
      <c r="M2" s="528"/>
      <c r="N2" s="528"/>
      <c r="O2" s="528"/>
      <c r="P2" s="528"/>
      <c r="Q2" s="528"/>
      <c r="R2" s="528"/>
      <c r="S2" s="528"/>
      <c r="T2" s="528"/>
      <c r="U2" s="528"/>
      <c r="V2" s="528"/>
      <c r="W2" s="528"/>
      <c r="X2" s="528"/>
      <c r="Y2" s="528"/>
      <c r="Z2" s="528"/>
      <c r="AA2" s="528"/>
      <c r="AB2" s="529"/>
      <c r="AC2" s="255"/>
      <c r="AD2" s="255"/>
      <c r="AE2" s="255"/>
      <c r="AF2" s="255"/>
      <c r="AG2" s="255"/>
    </row>
    <row r="3" spans="2:33" ht="12.75" customHeight="1" x14ac:dyDescent="0.25">
      <c r="B3" s="545"/>
      <c r="C3" s="492"/>
      <c r="D3" s="546"/>
      <c r="E3" s="25"/>
      <c r="F3" s="535"/>
      <c r="G3" s="492"/>
      <c r="H3" s="492"/>
      <c r="I3" s="492"/>
      <c r="J3" s="492"/>
      <c r="K3" s="492"/>
      <c r="L3" s="492"/>
      <c r="M3" s="492"/>
      <c r="N3" s="492"/>
      <c r="O3" s="492"/>
      <c r="P3" s="492"/>
      <c r="Q3" s="492"/>
      <c r="R3" s="492"/>
      <c r="S3" s="492"/>
      <c r="T3" s="492"/>
      <c r="U3" s="492"/>
      <c r="V3" s="492"/>
      <c r="W3" s="492"/>
      <c r="X3" s="492"/>
      <c r="Y3" s="492"/>
      <c r="Z3" s="492"/>
      <c r="AA3" s="492"/>
      <c r="AB3" s="546"/>
      <c r="AC3" s="255"/>
      <c r="AD3" s="255"/>
      <c r="AE3" s="255"/>
      <c r="AF3" s="255"/>
      <c r="AG3" s="255"/>
    </row>
    <row r="4" spans="2:33" ht="12.75" customHeight="1" x14ac:dyDescent="0.25">
      <c r="B4" s="545"/>
      <c r="C4" s="492"/>
      <c r="D4" s="546"/>
      <c r="E4" s="25"/>
      <c r="F4" s="535"/>
      <c r="G4" s="492"/>
      <c r="H4" s="492"/>
      <c r="I4" s="492"/>
      <c r="J4" s="492"/>
      <c r="K4" s="492"/>
      <c r="L4" s="492"/>
      <c r="M4" s="492"/>
      <c r="N4" s="492"/>
      <c r="O4" s="492"/>
      <c r="P4" s="492"/>
      <c r="Q4" s="492"/>
      <c r="R4" s="492"/>
      <c r="S4" s="492"/>
      <c r="T4" s="492"/>
      <c r="U4" s="492"/>
      <c r="V4" s="492"/>
      <c r="W4" s="492"/>
      <c r="X4" s="492"/>
      <c r="Y4" s="492"/>
      <c r="Z4" s="492"/>
      <c r="AA4" s="492"/>
      <c r="AB4" s="546"/>
      <c r="AC4" s="255"/>
      <c r="AD4" s="255"/>
      <c r="AE4" s="255"/>
      <c r="AF4" s="255"/>
      <c r="AG4" s="255"/>
    </row>
    <row r="5" spans="2:33" ht="12.75" customHeight="1" x14ac:dyDescent="0.25">
      <c r="B5" s="545"/>
      <c r="C5" s="492"/>
      <c r="D5" s="546"/>
      <c r="E5" s="25"/>
      <c r="F5" s="535"/>
      <c r="G5" s="492"/>
      <c r="H5" s="492"/>
      <c r="I5" s="492"/>
      <c r="J5" s="492"/>
      <c r="K5" s="492"/>
      <c r="L5" s="492"/>
      <c r="M5" s="492"/>
      <c r="N5" s="492"/>
      <c r="O5" s="492"/>
      <c r="P5" s="492"/>
      <c r="Q5" s="492"/>
      <c r="R5" s="492"/>
      <c r="S5" s="492"/>
      <c r="T5" s="492"/>
      <c r="U5" s="492"/>
      <c r="V5" s="492"/>
      <c r="W5" s="492"/>
      <c r="X5" s="492"/>
      <c r="Y5" s="492"/>
      <c r="Z5" s="492"/>
      <c r="AA5" s="492"/>
      <c r="AB5" s="546"/>
      <c r="AC5" s="255"/>
      <c r="AD5" s="255"/>
      <c r="AE5" s="255"/>
      <c r="AF5" s="255"/>
      <c r="AG5" s="255"/>
    </row>
    <row r="6" spans="2:33" ht="37.5" customHeight="1" x14ac:dyDescent="0.25">
      <c r="B6" s="530"/>
      <c r="C6" s="531"/>
      <c r="D6" s="532"/>
      <c r="E6" s="256"/>
      <c r="F6" s="531"/>
      <c r="G6" s="531"/>
      <c r="H6" s="531"/>
      <c r="I6" s="531"/>
      <c r="J6" s="531"/>
      <c r="K6" s="531"/>
      <c r="L6" s="531"/>
      <c r="M6" s="531"/>
      <c r="N6" s="531"/>
      <c r="O6" s="531"/>
      <c r="P6" s="531"/>
      <c r="Q6" s="531"/>
      <c r="R6" s="531"/>
      <c r="S6" s="531"/>
      <c r="T6" s="531"/>
      <c r="U6" s="531"/>
      <c r="V6" s="531"/>
      <c r="W6" s="531"/>
      <c r="X6" s="531"/>
      <c r="Y6" s="531"/>
      <c r="Z6" s="531"/>
      <c r="AA6" s="531"/>
      <c r="AB6" s="532"/>
      <c r="AC6" s="255"/>
      <c r="AD6" s="255"/>
      <c r="AE6" s="255"/>
      <c r="AF6" s="255"/>
      <c r="AG6" s="255"/>
    </row>
    <row r="7" spans="2:33" ht="15" customHeight="1" x14ac:dyDescent="0.25">
      <c r="B7" s="26"/>
      <c r="C7" s="548"/>
      <c r="D7" s="528"/>
      <c r="E7" s="27"/>
      <c r="F7" s="28"/>
      <c r="G7" s="28"/>
      <c r="H7" s="28"/>
      <c r="I7" s="28"/>
      <c r="J7" s="28"/>
      <c r="K7" s="28"/>
      <c r="L7" s="28"/>
      <c r="M7" s="28"/>
      <c r="N7" s="28"/>
      <c r="O7" s="28"/>
      <c r="P7" s="28"/>
      <c r="Q7" s="28"/>
      <c r="R7" s="28"/>
      <c r="S7" s="28"/>
      <c r="T7" s="28"/>
      <c r="U7" s="28"/>
      <c r="V7" s="28"/>
      <c r="W7" s="28"/>
      <c r="X7" s="28"/>
      <c r="Y7" s="28"/>
      <c r="Z7" s="28"/>
      <c r="AA7" s="28"/>
      <c r="AB7" s="29"/>
      <c r="AC7" s="255"/>
      <c r="AD7" s="255"/>
      <c r="AE7" s="255"/>
      <c r="AF7" s="986" t="s">
        <v>437</v>
      </c>
      <c r="AG7" s="535"/>
    </row>
    <row r="8" spans="2:33" ht="15" customHeight="1" x14ac:dyDescent="0.25">
      <c r="B8" s="30"/>
      <c r="C8" s="257" t="s">
        <v>121</v>
      </c>
      <c r="D8" s="31"/>
      <c r="E8" s="32"/>
      <c r="F8" s="258" t="s">
        <v>122</v>
      </c>
      <c r="G8" s="33"/>
      <c r="H8" s="34"/>
      <c r="I8" s="255"/>
      <c r="J8" s="255"/>
      <c r="K8" s="259"/>
      <c r="L8" s="259"/>
      <c r="M8" s="259"/>
      <c r="N8" s="259"/>
      <c r="O8" s="259"/>
      <c r="P8" s="259"/>
      <c r="Q8" s="259"/>
      <c r="R8" s="259"/>
      <c r="S8" s="259"/>
      <c r="T8" s="259"/>
      <c r="U8" s="259"/>
      <c r="V8" s="259"/>
      <c r="W8" s="259"/>
      <c r="X8" s="259"/>
      <c r="Y8" s="259"/>
      <c r="Z8" s="259"/>
      <c r="AA8" s="259"/>
      <c r="AB8" s="260"/>
      <c r="AC8" s="255"/>
      <c r="AD8" s="255"/>
      <c r="AE8" s="255"/>
      <c r="AF8" s="255"/>
      <c r="AG8" s="255"/>
    </row>
    <row r="9" spans="2:33" ht="15" customHeight="1" x14ac:dyDescent="0.25">
      <c r="B9" s="30"/>
      <c r="C9" s="549"/>
      <c r="D9" s="535"/>
      <c r="E9" s="535"/>
      <c r="F9" s="535"/>
      <c r="G9" s="262"/>
      <c r="H9" s="255"/>
      <c r="I9" s="255"/>
      <c r="J9" s="255"/>
      <c r="K9" s="255"/>
      <c r="L9" s="255"/>
      <c r="M9" s="255"/>
      <c r="N9" s="255"/>
      <c r="O9" s="255"/>
      <c r="P9" s="255"/>
      <c r="Q9" s="255"/>
      <c r="R9" s="255"/>
      <c r="S9" s="255"/>
      <c r="T9" s="255"/>
      <c r="U9" s="255"/>
      <c r="V9" s="255"/>
      <c r="W9" s="255"/>
      <c r="X9" s="255"/>
      <c r="Y9" s="255"/>
      <c r="Z9" s="255"/>
      <c r="AA9" s="255"/>
      <c r="AB9" s="263"/>
      <c r="AC9" s="255"/>
      <c r="AD9" s="255"/>
      <c r="AE9" s="255"/>
      <c r="AF9" s="255"/>
      <c r="AG9" s="255"/>
    </row>
    <row r="10" spans="2:33" ht="30" customHeight="1" x14ac:dyDescent="0.25">
      <c r="B10" s="30"/>
      <c r="C10" s="549" t="s">
        <v>123</v>
      </c>
      <c r="D10" s="535"/>
      <c r="E10" s="517" t="s">
        <v>468</v>
      </c>
      <c r="F10" s="518"/>
      <c r="G10" s="518"/>
      <c r="H10" s="518"/>
      <c r="I10" s="518"/>
      <c r="J10" s="518"/>
      <c r="K10" s="518"/>
      <c r="L10" s="518"/>
      <c r="M10" s="518"/>
      <c r="N10" s="518"/>
      <c r="O10" s="518"/>
      <c r="P10" s="518"/>
      <c r="Q10" s="518"/>
      <c r="R10" s="518"/>
      <c r="S10" s="518"/>
      <c r="T10" s="518"/>
      <c r="U10" s="518"/>
      <c r="V10" s="518"/>
      <c r="W10" s="518"/>
      <c r="X10" s="518"/>
      <c r="Y10" s="518"/>
      <c r="Z10" s="518"/>
      <c r="AA10" s="508"/>
      <c r="AB10" s="264"/>
      <c r="AC10" s="255"/>
      <c r="AD10" s="255"/>
      <c r="AE10" s="255"/>
      <c r="AF10" s="50" t="s">
        <v>438</v>
      </c>
      <c r="AG10" s="50" t="s">
        <v>439</v>
      </c>
    </row>
    <row r="11" spans="2:33" ht="15" customHeight="1" x14ac:dyDescent="0.25">
      <c r="B11" s="30"/>
      <c r="C11" s="549"/>
      <c r="D11" s="535"/>
      <c r="E11" s="535"/>
      <c r="F11" s="535"/>
      <c r="G11" s="255"/>
      <c r="H11" s="255"/>
      <c r="I11" s="255"/>
      <c r="J11" s="255"/>
      <c r="K11" s="255"/>
      <c r="L11" s="255"/>
      <c r="M11" s="255"/>
      <c r="N11" s="255"/>
      <c r="O11" s="255"/>
      <c r="P11" s="255"/>
      <c r="Q11" s="255"/>
      <c r="R11" s="255"/>
      <c r="S11" s="255"/>
      <c r="T11" s="255"/>
      <c r="U11" s="255"/>
      <c r="V11" s="255"/>
      <c r="W11" s="255"/>
      <c r="X11" s="255"/>
      <c r="Y11" s="255"/>
      <c r="Z11" s="255"/>
      <c r="AA11" s="550"/>
      <c r="AB11" s="546"/>
      <c r="AC11" s="255"/>
      <c r="AD11" s="255"/>
      <c r="AE11" s="255"/>
      <c r="AF11" s="36" t="s">
        <v>469</v>
      </c>
      <c r="AG11" s="36">
        <v>25</v>
      </c>
    </row>
    <row r="12" spans="2:33" ht="29.25" customHeight="1" x14ac:dyDescent="0.25">
      <c r="B12" s="30"/>
      <c r="C12" s="553" t="s">
        <v>125</v>
      </c>
      <c r="D12" s="554"/>
      <c r="E12" s="551" t="s">
        <v>470</v>
      </c>
      <c r="F12" s="552"/>
      <c r="G12" s="552"/>
      <c r="H12" s="552"/>
      <c r="I12" s="552"/>
      <c r="J12" s="552"/>
      <c r="K12" s="552"/>
      <c r="L12" s="552"/>
      <c r="M12" s="552"/>
      <c r="N12" s="552"/>
      <c r="O12" s="552"/>
      <c r="P12" s="552"/>
      <c r="Q12" s="552"/>
      <c r="R12" s="552"/>
      <c r="S12" s="552"/>
      <c r="T12" s="552"/>
      <c r="U12" s="552"/>
      <c r="V12" s="552"/>
      <c r="W12" s="552"/>
      <c r="X12" s="552"/>
      <c r="Y12" s="552"/>
      <c r="Z12" s="552"/>
      <c r="AA12" s="552"/>
      <c r="AB12" s="35"/>
      <c r="AC12" s="255"/>
      <c r="AD12" s="255"/>
      <c r="AE12" s="255"/>
      <c r="AF12" s="36" t="s">
        <v>471</v>
      </c>
      <c r="AG12" s="36">
        <v>12</v>
      </c>
    </row>
    <row r="13" spans="2:33" ht="15" customHeight="1" x14ac:dyDescent="0.25">
      <c r="B13" s="30"/>
      <c r="C13" s="550"/>
      <c r="D13" s="535"/>
      <c r="E13" s="265"/>
      <c r="F13" s="255"/>
      <c r="G13" s="255"/>
      <c r="H13" s="255"/>
      <c r="I13" s="255"/>
      <c r="J13" s="255"/>
      <c r="K13" s="255"/>
      <c r="L13" s="255"/>
      <c r="M13" s="255"/>
      <c r="N13" s="255"/>
      <c r="O13" s="255"/>
      <c r="P13" s="255"/>
      <c r="Q13" s="255"/>
      <c r="R13" s="255"/>
      <c r="S13" s="255"/>
      <c r="T13" s="255"/>
      <c r="U13" s="255"/>
      <c r="V13" s="255"/>
      <c r="W13" s="255"/>
      <c r="X13" s="255"/>
      <c r="Y13" s="255"/>
      <c r="Z13" s="255"/>
      <c r="AA13" s="255"/>
      <c r="AB13" s="263"/>
      <c r="AC13" s="255"/>
      <c r="AD13" s="255"/>
      <c r="AE13" s="255"/>
      <c r="AF13" s="36" t="s">
        <v>472</v>
      </c>
      <c r="AG13" s="36">
        <v>12</v>
      </c>
    </row>
    <row r="14" spans="2:33" ht="15" customHeight="1" x14ac:dyDescent="0.25">
      <c r="B14" s="30"/>
      <c r="C14" s="549" t="s">
        <v>460</v>
      </c>
      <c r="D14" s="535"/>
      <c r="E14" s="544" t="s">
        <v>473</v>
      </c>
      <c r="F14" s="528"/>
      <c r="G14" s="528"/>
      <c r="H14" s="528"/>
      <c r="I14" s="528"/>
      <c r="J14" s="528"/>
      <c r="K14" s="528"/>
      <c r="L14" s="528"/>
      <c r="M14" s="528"/>
      <c r="N14" s="528"/>
      <c r="O14" s="528"/>
      <c r="P14" s="528"/>
      <c r="Q14" s="528"/>
      <c r="R14" s="528"/>
      <c r="S14" s="528"/>
      <c r="T14" s="528"/>
      <c r="U14" s="528"/>
      <c r="V14" s="528"/>
      <c r="W14" s="528"/>
      <c r="X14" s="528"/>
      <c r="Y14" s="528"/>
      <c r="Z14" s="528"/>
      <c r="AA14" s="529"/>
      <c r="AB14" s="263"/>
      <c r="AC14" s="255"/>
      <c r="AD14" s="255"/>
      <c r="AE14" s="255"/>
      <c r="AF14" s="36" t="s">
        <v>474</v>
      </c>
      <c r="AG14" s="36">
        <v>25</v>
      </c>
    </row>
    <row r="15" spans="2:33" ht="15.75" customHeight="1" x14ac:dyDescent="0.25">
      <c r="B15" s="30"/>
      <c r="C15" s="265"/>
      <c r="D15" s="265"/>
      <c r="E15" s="530"/>
      <c r="F15" s="531"/>
      <c r="G15" s="531"/>
      <c r="H15" s="531"/>
      <c r="I15" s="531"/>
      <c r="J15" s="531"/>
      <c r="K15" s="531"/>
      <c r="L15" s="531"/>
      <c r="M15" s="531"/>
      <c r="N15" s="531"/>
      <c r="O15" s="531"/>
      <c r="P15" s="531"/>
      <c r="Q15" s="531"/>
      <c r="R15" s="531"/>
      <c r="S15" s="531"/>
      <c r="T15" s="531"/>
      <c r="U15" s="531"/>
      <c r="V15" s="531"/>
      <c r="W15" s="531"/>
      <c r="X15" s="531"/>
      <c r="Y15" s="531"/>
      <c r="Z15" s="531"/>
      <c r="AA15" s="532"/>
      <c r="AB15" s="263"/>
      <c r="AC15" s="255"/>
      <c r="AD15" s="255"/>
      <c r="AE15" s="255"/>
      <c r="AF15" s="36" t="s">
        <v>475</v>
      </c>
      <c r="AG15" s="36">
        <v>12</v>
      </c>
    </row>
    <row r="16" spans="2:33" ht="15" customHeight="1" x14ac:dyDescent="0.25">
      <c r="B16" s="30"/>
      <c r="C16" s="265"/>
      <c r="D16" s="265"/>
      <c r="E16" s="265"/>
      <c r="F16" s="255"/>
      <c r="G16" s="255"/>
      <c r="H16" s="255"/>
      <c r="I16" s="255"/>
      <c r="J16" s="255"/>
      <c r="K16" s="255"/>
      <c r="L16" s="255"/>
      <c r="M16" s="255"/>
      <c r="N16" s="255"/>
      <c r="O16" s="255"/>
      <c r="P16" s="255"/>
      <c r="Q16" s="255"/>
      <c r="R16" s="255"/>
      <c r="S16" s="255"/>
      <c r="T16" s="255"/>
      <c r="U16" s="255"/>
      <c r="V16" s="255"/>
      <c r="W16" s="255"/>
      <c r="X16" s="255"/>
      <c r="Y16" s="255"/>
      <c r="Z16" s="255"/>
      <c r="AA16" s="255"/>
      <c r="AB16" s="263"/>
      <c r="AC16" s="255"/>
      <c r="AD16" s="255"/>
      <c r="AE16" s="255"/>
      <c r="AF16" s="36" t="s">
        <v>476</v>
      </c>
      <c r="AG16" s="36">
        <v>28</v>
      </c>
    </row>
    <row r="17" spans="3:33" ht="15" customHeight="1" x14ac:dyDescent="0.25">
      <c r="C17" s="549" t="s">
        <v>462</v>
      </c>
      <c r="D17" s="535"/>
      <c r="E17" s="988" t="s">
        <v>477</v>
      </c>
      <c r="F17" s="528"/>
      <c r="G17" s="528"/>
      <c r="H17" s="528"/>
      <c r="I17" s="528"/>
      <c r="J17" s="528"/>
      <c r="K17" s="528"/>
      <c r="L17" s="528"/>
      <c r="M17" s="528"/>
      <c r="N17" s="528"/>
      <c r="O17" s="528"/>
      <c r="P17" s="528"/>
      <c r="Q17" s="528"/>
      <c r="R17" s="528"/>
      <c r="S17" s="528"/>
      <c r="T17" s="528"/>
      <c r="U17" s="528"/>
      <c r="V17" s="528"/>
      <c r="W17" s="528"/>
      <c r="X17" s="528"/>
      <c r="Y17" s="528"/>
      <c r="Z17" s="528"/>
      <c r="AA17" s="529"/>
      <c r="AB17" s="263"/>
      <c r="AC17" s="255"/>
      <c r="AD17" s="255"/>
      <c r="AE17" s="255"/>
      <c r="AF17" s="36" t="s">
        <v>478</v>
      </c>
      <c r="AG17" s="36">
        <v>100</v>
      </c>
    </row>
    <row r="18" spans="3:33" ht="15" customHeight="1" x14ac:dyDescent="0.25">
      <c r="C18" s="265"/>
      <c r="D18" s="265"/>
      <c r="E18" s="530"/>
      <c r="F18" s="531"/>
      <c r="G18" s="531"/>
      <c r="H18" s="531"/>
      <c r="I18" s="531"/>
      <c r="J18" s="531"/>
      <c r="K18" s="531"/>
      <c r="L18" s="531"/>
      <c r="M18" s="531"/>
      <c r="N18" s="531"/>
      <c r="O18" s="531"/>
      <c r="P18" s="531"/>
      <c r="Q18" s="531"/>
      <c r="R18" s="531"/>
      <c r="S18" s="531"/>
      <c r="T18" s="531"/>
      <c r="U18" s="531"/>
      <c r="V18" s="531"/>
      <c r="W18" s="531"/>
      <c r="X18" s="531"/>
      <c r="Y18" s="531"/>
      <c r="Z18" s="531"/>
      <c r="AA18" s="532"/>
      <c r="AB18" s="263"/>
      <c r="AC18" s="255"/>
      <c r="AD18" s="255"/>
      <c r="AE18" s="255"/>
      <c r="AF18" s="36" t="s">
        <v>479</v>
      </c>
      <c r="AG18" s="36">
        <v>34</v>
      </c>
    </row>
    <row r="19" spans="3:33" ht="15" customHeight="1" x14ac:dyDescent="0.25">
      <c r="C19" s="265"/>
      <c r="D19" s="265"/>
      <c r="E19" s="265"/>
      <c r="F19" s="255"/>
      <c r="G19" s="255"/>
      <c r="H19" s="255"/>
      <c r="I19" s="255"/>
      <c r="J19" s="255"/>
      <c r="K19" s="255"/>
      <c r="L19" s="255"/>
      <c r="M19" s="255"/>
      <c r="N19" s="255"/>
      <c r="O19" s="255"/>
      <c r="P19" s="255"/>
      <c r="Q19" s="255"/>
      <c r="R19" s="255"/>
      <c r="S19" s="255"/>
      <c r="T19" s="255"/>
      <c r="U19" s="255"/>
      <c r="V19" s="255"/>
      <c r="W19" s="255"/>
      <c r="X19" s="255"/>
      <c r="Y19" s="255"/>
      <c r="Z19" s="255"/>
      <c r="AA19" s="255"/>
      <c r="AB19" s="263"/>
      <c r="AC19" s="255"/>
      <c r="AD19" s="255"/>
      <c r="AE19" s="255"/>
      <c r="AF19" s="36" t="s">
        <v>480</v>
      </c>
      <c r="AG19" s="36">
        <v>100</v>
      </c>
    </row>
    <row r="20" spans="3:33" ht="15" customHeight="1" x14ac:dyDescent="0.25">
      <c r="C20" s="265"/>
      <c r="D20" s="265"/>
      <c r="E20" s="265"/>
      <c r="F20" s="255"/>
      <c r="G20" s="255"/>
      <c r="H20" s="255"/>
      <c r="I20" s="255"/>
      <c r="J20" s="255"/>
      <c r="K20" s="255"/>
      <c r="L20" s="255"/>
      <c r="M20" s="255"/>
      <c r="N20" s="255"/>
      <c r="O20" s="255"/>
      <c r="P20" s="255"/>
      <c r="Q20" s="255"/>
      <c r="R20" s="255"/>
      <c r="S20" s="255"/>
      <c r="T20" s="255"/>
      <c r="U20" s="255"/>
      <c r="V20" s="255"/>
      <c r="W20" s="255"/>
      <c r="X20" s="255"/>
      <c r="Y20" s="255"/>
      <c r="Z20" s="255"/>
      <c r="AA20" s="255"/>
      <c r="AB20" s="263"/>
      <c r="AC20" s="255"/>
      <c r="AD20" s="255"/>
      <c r="AE20" s="255"/>
      <c r="AF20" s="36" t="s">
        <v>481</v>
      </c>
      <c r="AG20" s="36">
        <v>38</v>
      </c>
    </row>
    <row r="21" spans="3:33" ht="15" customHeight="1" x14ac:dyDescent="0.25">
      <c r="C21" s="549" t="s">
        <v>127</v>
      </c>
      <c r="D21" s="535"/>
      <c r="E21" s="266"/>
      <c r="F21" s="550"/>
      <c r="G21" s="535"/>
      <c r="H21" s="535"/>
      <c r="I21" s="535"/>
      <c r="J21" s="535"/>
      <c r="K21" s="535"/>
      <c r="L21" s="535"/>
      <c r="M21" s="535"/>
      <c r="N21" s="535"/>
      <c r="O21" s="535"/>
      <c r="P21" s="535"/>
      <c r="Q21" s="535"/>
      <c r="R21" s="535"/>
      <c r="S21" s="535"/>
      <c r="T21" s="535"/>
      <c r="U21" s="535"/>
      <c r="V21" s="535"/>
      <c r="W21" s="535"/>
      <c r="X21" s="535"/>
      <c r="Y21" s="535"/>
      <c r="Z21" s="535"/>
      <c r="AA21" s="535"/>
      <c r="AB21" s="546"/>
      <c r="AC21" s="255"/>
      <c r="AD21" s="255"/>
      <c r="AE21" s="255"/>
      <c r="AF21" s="36" t="s">
        <v>482</v>
      </c>
      <c r="AG21" s="36">
        <v>100</v>
      </c>
    </row>
    <row r="22" spans="3:33" ht="29.25" customHeight="1" x14ac:dyDescent="0.25">
      <c r="C22" s="517" t="s">
        <v>483</v>
      </c>
      <c r="D22" s="518"/>
      <c r="E22" s="518"/>
      <c r="F22" s="518"/>
      <c r="G22" s="518"/>
      <c r="H22" s="518"/>
      <c r="I22" s="518"/>
      <c r="J22" s="518"/>
      <c r="K22" s="518"/>
      <c r="L22" s="518"/>
      <c r="M22" s="518"/>
      <c r="N22" s="518"/>
      <c r="O22" s="518"/>
      <c r="P22" s="518"/>
      <c r="Q22" s="518"/>
      <c r="R22" s="518"/>
      <c r="S22" s="518"/>
      <c r="T22" s="518"/>
      <c r="U22" s="518"/>
      <c r="V22" s="518"/>
      <c r="W22" s="518"/>
      <c r="X22" s="518"/>
      <c r="Y22" s="518"/>
      <c r="Z22" s="518"/>
      <c r="AA22" s="508"/>
      <c r="AB22" s="267"/>
      <c r="AC22" s="255"/>
      <c r="AD22" s="255"/>
      <c r="AE22" s="255"/>
      <c r="AF22" s="36" t="s">
        <v>484</v>
      </c>
      <c r="AG22" s="36">
        <v>15</v>
      </c>
    </row>
    <row r="23" spans="3:33" ht="15" customHeight="1" x14ac:dyDescent="0.25">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7"/>
      <c r="AC23" s="255"/>
      <c r="AD23" s="255"/>
      <c r="AE23" s="255"/>
      <c r="AF23" s="255"/>
      <c r="AG23" s="255"/>
    </row>
    <row r="24" spans="3:33" ht="15" customHeight="1" x14ac:dyDescent="0.25">
      <c r="C24" s="269" t="s">
        <v>128</v>
      </c>
      <c r="D24" s="269"/>
      <c r="E24" s="255"/>
      <c r="F24" s="255"/>
      <c r="G24" s="255"/>
      <c r="H24" s="255"/>
      <c r="I24" s="255"/>
      <c r="J24" s="268"/>
      <c r="K24" s="268"/>
      <c r="L24" s="268"/>
      <c r="M24" s="268"/>
      <c r="N24" s="268"/>
      <c r="O24" s="268"/>
      <c r="P24" s="268"/>
      <c r="Q24" s="268"/>
      <c r="R24" s="268" t="s">
        <v>129</v>
      </c>
      <c r="S24" s="268"/>
      <c r="T24" s="268"/>
      <c r="U24" s="268"/>
      <c r="V24" s="268"/>
      <c r="W24" s="268"/>
      <c r="X24" s="268"/>
      <c r="Y24" s="268"/>
      <c r="Z24" s="268"/>
      <c r="AA24" s="268"/>
      <c r="AB24" s="267"/>
      <c r="AC24" s="255"/>
      <c r="AD24" s="255"/>
      <c r="AE24" s="255"/>
      <c r="AF24" s="255"/>
      <c r="AG24" s="255"/>
    </row>
    <row r="25" spans="3:33" ht="15" customHeight="1" x14ac:dyDescent="0.25">
      <c r="C25" s="989" t="s">
        <v>485</v>
      </c>
      <c r="D25" s="528"/>
      <c r="E25" s="528"/>
      <c r="F25" s="528"/>
      <c r="G25" s="528"/>
      <c r="H25" s="528"/>
      <c r="I25" s="528"/>
      <c r="J25" s="528"/>
      <c r="K25" s="528"/>
      <c r="L25" s="528"/>
      <c r="M25" s="528"/>
      <c r="N25" s="528"/>
      <c r="O25" s="528"/>
      <c r="P25" s="529"/>
      <c r="Q25" s="255"/>
      <c r="R25" s="538"/>
      <c r="S25" s="518"/>
      <c r="T25" s="518"/>
      <c r="U25" s="518"/>
      <c r="V25" s="518"/>
      <c r="W25" s="518"/>
      <c r="X25" s="518"/>
      <c r="Y25" s="518"/>
      <c r="Z25" s="518"/>
      <c r="AA25" s="508"/>
      <c r="AB25" s="263"/>
      <c r="AC25" s="255"/>
      <c r="AD25" s="255"/>
      <c r="AE25" s="255"/>
      <c r="AF25" s="287">
        <f>+((AG11/AG12)*AG13)+((AG14/AG15)*AG13)+(((((AG16/100)*AG17)+((AG18/100)*AG19)+((AG20/100)*AG21))*AG22)/100)</f>
        <v>65</v>
      </c>
      <c r="AG25" s="255"/>
    </row>
    <row r="26" spans="3:33" ht="15" customHeight="1" x14ac:dyDescent="0.25">
      <c r="C26" s="545"/>
      <c r="D26" s="492"/>
      <c r="E26" s="492"/>
      <c r="F26" s="492"/>
      <c r="G26" s="492"/>
      <c r="H26" s="492"/>
      <c r="I26" s="492"/>
      <c r="J26" s="492"/>
      <c r="K26" s="492"/>
      <c r="L26" s="492"/>
      <c r="M26" s="492"/>
      <c r="N26" s="492"/>
      <c r="O26" s="492"/>
      <c r="P26" s="546"/>
      <c r="Q26" s="255"/>
      <c r="R26" s="255"/>
      <c r="S26" s="255"/>
      <c r="T26" s="255"/>
      <c r="U26" s="255"/>
      <c r="V26" s="255"/>
      <c r="W26" s="255"/>
      <c r="X26" s="255"/>
      <c r="Y26" s="255"/>
      <c r="Z26" s="255"/>
      <c r="AA26" s="255"/>
      <c r="AB26" s="263"/>
      <c r="AC26" s="255"/>
      <c r="AD26" s="255"/>
      <c r="AE26" s="255"/>
      <c r="AF26" s="288"/>
      <c r="AG26" s="255"/>
    </row>
    <row r="27" spans="3:33" ht="15" customHeight="1" x14ac:dyDescent="0.25">
      <c r="C27" s="545"/>
      <c r="D27" s="492"/>
      <c r="E27" s="492"/>
      <c r="F27" s="492"/>
      <c r="G27" s="492"/>
      <c r="H27" s="492"/>
      <c r="I27" s="492"/>
      <c r="J27" s="492"/>
      <c r="K27" s="492"/>
      <c r="L27" s="492"/>
      <c r="M27" s="492"/>
      <c r="N27" s="492"/>
      <c r="O27" s="492"/>
      <c r="P27" s="546"/>
      <c r="Q27" s="265"/>
      <c r="R27" s="268" t="s">
        <v>130</v>
      </c>
      <c r="S27" s="268"/>
      <c r="T27" s="268"/>
      <c r="U27" s="268"/>
      <c r="V27" s="268"/>
      <c r="W27" s="265"/>
      <c r="X27" s="265"/>
      <c r="Y27" s="265"/>
      <c r="Z27" s="255"/>
      <c r="AA27" s="265"/>
      <c r="AB27" s="263"/>
      <c r="AC27" s="255"/>
      <c r="AD27" s="255"/>
      <c r="AE27" s="255"/>
      <c r="AF27" s="255"/>
      <c r="AG27" s="255"/>
    </row>
    <row r="28" spans="3:33" ht="15" customHeight="1" x14ac:dyDescent="0.25">
      <c r="C28" s="545"/>
      <c r="D28" s="492"/>
      <c r="E28" s="492"/>
      <c r="F28" s="492"/>
      <c r="G28" s="492"/>
      <c r="H28" s="492"/>
      <c r="I28" s="492"/>
      <c r="J28" s="492"/>
      <c r="K28" s="492"/>
      <c r="L28" s="492"/>
      <c r="M28" s="492"/>
      <c r="N28" s="492"/>
      <c r="O28" s="492"/>
      <c r="P28" s="546"/>
      <c r="Q28" s="255"/>
      <c r="R28" s="36"/>
      <c r="S28" s="255" t="s">
        <v>15</v>
      </c>
      <c r="T28" s="255"/>
      <c r="U28" s="36"/>
      <c r="V28" s="255" t="s">
        <v>27</v>
      </c>
      <c r="W28" s="255"/>
      <c r="X28" s="36"/>
      <c r="Y28" s="270" t="s">
        <v>46</v>
      </c>
      <c r="Z28" s="255"/>
      <c r="AA28" s="255"/>
      <c r="AB28" s="263"/>
      <c r="AC28" s="255"/>
      <c r="AD28" s="255"/>
      <c r="AE28" s="255"/>
      <c r="AF28" s="255"/>
      <c r="AG28" s="255"/>
    </row>
    <row r="29" spans="3:33" ht="15" customHeight="1" x14ac:dyDescent="0.25">
      <c r="C29" s="545"/>
      <c r="D29" s="492"/>
      <c r="E29" s="492"/>
      <c r="F29" s="492"/>
      <c r="G29" s="492"/>
      <c r="H29" s="492"/>
      <c r="I29" s="492"/>
      <c r="J29" s="492"/>
      <c r="K29" s="492"/>
      <c r="L29" s="492"/>
      <c r="M29" s="492"/>
      <c r="N29" s="492"/>
      <c r="O29" s="492"/>
      <c r="P29" s="546"/>
      <c r="Q29" s="255"/>
      <c r="R29" s="255"/>
      <c r="S29" s="255"/>
      <c r="T29" s="255"/>
      <c r="U29" s="255"/>
      <c r="V29" s="255"/>
      <c r="W29" s="255"/>
      <c r="X29" s="255"/>
      <c r="Y29" s="255"/>
      <c r="Z29" s="255"/>
      <c r="AA29" s="255"/>
      <c r="AB29" s="263"/>
      <c r="AC29" s="255"/>
      <c r="AD29" s="255"/>
      <c r="AE29" s="255"/>
      <c r="AF29" s="255"/>
      <c r="AG29" s="255"/>
    </row>
    <row r="30" spans="3:33" ht="15" customHeight="1" x14ac:dyDescent="0.25">
      <c r="C30" s="530"/>
      <c r="D30" s="531"/>
      <c r="E30" s="531"/>
      <c r="F30" s="531"/>
      <c r="G30" s="531"/>
      <c r="H30" s="531"/>
      <c r="I30" s="531"/>
      <c r="J30" s="531"/>
      <c r="K30" s="531"/>
      <c r="L30" s="531"/>
      <c r="M30" s="531"/>
      <c r="N30" s="531"/>
      <c r="O30" s="531"/>
      <c r="P30" s="532"/>
      <c r="Q30" s="255"/>
      <c r="R30" s="268" t="s">
        <v>131</v>
      </c>
      <c r="S30" s="255"/>
      <c r="T30" s="255"/>
      <c r="U30" s="255"/>
      <c r="V30" s="255"/>
      <c r="W30" s="555" t="s">
        <v>21</v>
      </c>
      <c r="X30" s="518"/>
      <c r="Y30" s="518"/>
      <c r="Z30" s="518"/>
      <c r="AA30" s="508"/>
      <c r="AB30" s="263"/>
      <c r="AC30" s="255"/>
      <c r="AD30" s="255"/>
      <c r="AE30" s="255"/>
      <c r="AF30" s="255"/>
      <c r="AG30" s="255"/>
    </row>
    <row r="31" spans="3:33" ht="15" customHeight="1" x14ac:dyDescent="0.25">
      <c r="C31" s="265"/>
      <c r="D31" s="265"/>
      <c r="E31" s="265"/>
      <c r="F31" s="265"/>
      <c r="G31" s="265"/>
      <c r="H31" s="255"/>
      <c r="I31" s="255"/>
      <c r="J31" s="255"/>
      <c r="K31" s="255"/>
      <c r="L31" s="255"/>
      <c r="M31" s="255"/>
      <c r="N31" s="255"/>
      <c r="O31" s="255"/>
      <c r="P31" s="255"/>
      <c r="Q31" s="255"/>
      <c r="R31" s="268"/>
      <c r="S31" s="255"/>
      <c r="T31" s="255"/>
      <c r="U31" s="255"/>
      <c r="V31" s="255"/>
      <c r="W31" s="255"/>
      <c r="X31" s="255"/>
      <c r="Y31" s="255"/>
      <c r="Z31" s="255"/>
      <c r="AA31" s="255"/>
      <c r="AB31" s="263"/>
      <c r="AC31" s="255"/>
      <c r="AD31" s="255"/>
      <c r="AE31" s="255"/>
      <c r="AF31" s="255"/>
      <c r="AG31" s="255"/>
    </row>
    <row r="32" spans="3:33" ht="15" customHeight="1" x14ac:dyDescent="0.25">
      <c r="C32" s="268" t="s">
        <v>132</v>
      </c>
      <c r="D32" s="265"/>
      <c r="E32" s="265"/>
      <c r="F32" s="265"/>
      <c r="G32" s="265"/>
      <c r="H32" s="265"/>
      <c r="I32" s="255"/>
      <c r="J32" s="255"/>
      <c r="K32" s="255"/>
      <c r="L32" s="255"/>
      <c r="M32" s="255"/>
      <c r="N32" s="255"/>
      <c r="O32" s="255"/>
      <c r="P32" s="255"/>
      <c r="Q32" s="255"/>
      <c r="R32" s="255"/>
      <c r="S32" s="255"/>
      <c r="T32" s="255"/>
      <c r="U32" s="255"/>
      <c r="V32" s="255"/>
      <c r="W32" s="255"/>
      <c r="X32" s="255"/>
      <c r="Y32" s="255"/>
      <c r="Z32" s="255"/>
      <c r="AA32" s="255"/>
      <c r="AB32" s="263"/>
      <c r="AC32" s="255"/>
      <c r="AD32" s="255"/>
      <c r="AE32" s="255"/>
      <c r="AF32" s="255"/>
      <c r="AG32" s="255"/>
    </row>
    <row r="33" spans="3:27" ht="39.75" customHeight="1" x14ac:dyDescent="0.25">
      <c r="C33" s="987" t="s">
        <v>486</v>
      </c>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08"/>
    </row>
    <row r="34" spans="3:27" ht="15" customHeight="1" x14ac:dyDescent="0.2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row>
    <row r="35" spans="3:27" ht="15" customHeight="1" x14ac:dyDescent="0.25">
      <c r="C35" s="259" t="s">
        <v>134</v>
      </c>
      <c r="D35" s="265"/>
      <c r="E35" s="265"/>
      <c r="F35" s="265"/>
      <c r="G35" s="265"/>
      <c r="H35" s="265"/>
      <c r="I35" s="265"/>
      <c r="J35" s="265"/>
      <c r="K35" s="265"/>
      <c r="L35" s="265"/>
      <c r="M35" s="259" t="s">
        <v>134</v>
      </c>
      <c r="N35" s="265"/>
      <c r="O35" s="265"/>
      <c r="P35" s="265"/>
      <c r="Q35" s="265"/>
      <c r="R35" s="265"/>
      <c r="S35" s="265"/>
      <c r="T35" s="265"/>
      <c r="U35" s="265"/>
      <c r="V35" s="265"/>
      <c r="W35" s="265"/>
      <c r="X35" s="265"/>
      <c r="Y35" s="265"/>
      <c r="Z35" s="265"/>
      <c r="AA35" s="265"/>
    </row>
    <row r="36" spans="3:27" ht="29.25" customHeight="1" x14ac:dyDescent="0.25">
      <c r="C36" s="555" t="s">
        <v>433</v>
      </c>
      <c r="D36" s="518"/>
      <c r="E36" s="518"/>
      <c r="F36" s="518"/>
      <c r="G36" s="518"/>
      <c r="H36" s="518"/>
      <c r="I36" s="518"/>
      <c r="J36" s="518"/>
      <c r="K36" s="508"/>
      <c r="L36" s="265"/>
      <c r="M36" s="555"/>
      <c r="N36" s="518"/>
      <c r="O36" s="518"/>
      <c r="P36" s="518"/>
      <c r="Q36" s="518"/>
      <c r="R36" s="518"/>
      <c r="S36" s="518"/>
      <c r="T36" s="518"/>
      <c r="U36" s="518"/>
      <c r="V36" s="518"/>
      <c r="W36" s="518"/>
      <c r="X36" s="518"/>
      <c r="Y36" s="518"/>
      <c r="Z36" s="518"/>
      <c r="AA36" s="508"/>
    </row>
    <row r="37" spans="3:27" ht="15" customHeight="1" x14ac:dyDescent="0.25">
      <c r="C37" s="255"/>
      <c r="D37" s="255"/>
      <c r="E37" s="255"/>
      <c r="F37" s="255"/>
      <c r="G37" s="255"/>
      <c r="H37" s="255"/>
      <c r="I37" s="255"/>
      <c r="J37" s="255"/>
      <c r="K37" s="255"/>
      <c r="L37" s="255"/>
      <c r="M37" s="255"/>
      <c r="N37" s="255"/>
      <c r="O37" s="255"/>
      <c r="P37" s="255"/>
      <c r="Q37" s="255"/>
      <c r="R37" s="255"/>
      <c r="S37" s="255"/>
      <c r="T37" s="255"/>
      <c r="U37" s="255"/>
      <c r="V37" s="255"/>
      <c r="W37" s="255"/>
      <c r="X37" s="255"/>
      <c r="Y37" s="255"/>
      <c r="Z37" s="255"/>
      <c r="AA37" s="255"/>
    </row>
    <row r="38" spans="3:27" ht="15" customHeight="1" x14ac:dyDescent="0.25">
      <c r="C38" s="272" t="s">
        <v>137</v>
      </c>
      <c r="D38" s="272"/>
      <c r="E38" s="272"/>
      <c r="F38" s="272"/>
      <c r="G38" s="273"/>
      <c r="H38" s="274"/>
      <c r="I38" s="274"/>
      <c r="J38" s="274"/>
      <c r="K38" s="274"/>
      <c r="L38" s="274"/>
      <c r="M38" s="274"/>
      <c r="N38" s="274"/>
      <c r="O38" s="274"/>
      <c r="P38" s="274"/>
      <c r="Q38" s="274"/>
      <c r="R38" s="274"/>
      <c r="S38" s="274"/>
      <c r="T38" s="274"/>
      <c r="U38" s="274"/>
      <c r="V38" s="274"/>
      <c r="W38" s="274"/>
      <c r="X38" s="274"/>
      <c r="Y38" s="274"/>
      <c r="Z38" s="274"/>
      <c r="AA38" s="274"/>
    </row>
    <row r="39" spans="3:27" ht="90" customHeight="1" x14ac:dyDescent="0.25">
      <c r="C39" s="556" t="s">
        <v>434</v>
      </c>
      <c r="D39" s="518"/>
      <c r="E39" s="518"/>
      <c r="F39" s="518"/>
      <c r="G39" s="518"/>
      <c r="H39" s="518"/>
      <c r="I39" s="518"/>
      <c r="J39" s="518"/>
      <c r="K39" s="518"/>
      <c r="L39" s="518"/>
      <c r="M39" s="518"/>
      <c r="N39" s="518"/>
      <c r="O39" s="518"/>
      <c r="P39" s="518"/>
      <c r="Q39" s="518"/>
      <c r="R39" s="518"/>
      <c r="S39" s="518"/>
      <c r="T39" s="518"/>
      <c r="U39" s="518"/>
      <c r="V39" s="518"/>
      <c r="W39" s="518"/>
      <c r="X39" s="518"/>
      <c r="Y39" s="518"/>
      <c r="Z39" s="518"/>
      <c r="AA39" s="508"/>
    </row>
    <row r="40" spans="3:27" ht="15" customHeight="1" x14ac:dyDescent="0.25">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row>
    <row r="41" spans="3:27" ht="15.75" customHeight="1" x14ac:dyDescent="0.25">
      <c r="C41" s="539" t="s">
        <v>139</v>
      </c>
      <c r="D41" s="535"/>
      <c r="E41" s="268"/>
      <c r="F41" s="517" t="s">
        <v>34</v>
      </c>
      <c r="G41" s="508"/>
      <c r="H41" s="268"/>
      <c r="I41" s="255"/>
      <c r="J41" s="275" t="s">
        <v>140</v>
      </c>
      <c r="K41" s="517">
        <v>2</v>
      </c>
      <c r="L41" s="518"/>
      <c r="M41" s="518"/>
      <c r="N41" s="508"/>
      <c r="O41" s="268"/>
      <c r="P41" s="268"/>
      <c r="Q41" s="259" t="s">
        <v>141</v>
      </c>
      <c r="R41" s="255"/>
      <c r="S41" s="268"/>
      <c r="T41" s="268"/>
      <c r="U41" s="268"/>
      <c r="V41" s="268"/>
      <c r="W41" s="517" t="s">
        <v>20</v>
      </c>
      <c r="X41" s="518"/>
      <c r="Y41" s="518"/>
      <c r="Z41" s="518"/>
      <c r="AA41" s="508"/>
    </row>
    <row r="42" spans="3:27" ht="15.75" customHeight="1" x14ac:dyDescent="0.25">
      <c r="C42" s="255"/>
      <c r="D42" s="255"/>
      <c r="E42" s="255"/>
      <c r="F42" s="270"/>
      <c r="G42" s="270"/>
      <c r="H42" s="270"/>
      <c r="I42" s="270"/>
      <c r="J42" s="270"/>
      <c r="K42" s="270"/>
      <c r="L42" s="270"/>
      <c r="M42" s="255"/>
      <c r="N42" s="255"/>
      <c r="O42" s="255"/>
      <c r="P42" s="255"/>
      <c r="Q42" s="255"/>
      <c r="R42" s="255"/>
      <c r="S42" s="255"/>
      <c r="T42" s="255"/>
      <c r="U42" s="255"/>
      <c r="V42" s="255"/>
      <c r="W42" s="255"/>
      <c r="X42" s="255"/>
      <c r="Y42" s="255"/>
      <c r="Z42" s="255"/>
      <c r="AA42" s="255"/>
    </row>
    <row r="43" spans="3:27" ht="32.25" customHeight="1" x14ac:dyDescent="0.25">
      <c r="C43" s="255"/>
      <c r="D43" s="275" t="s">
        <v>142</v>
      </c>
      <c r="E43" s="268"/>
      <c r="F43" s="556"/>
      <c r="G43" s="518"/>
      <c r="H43" s="518"/>
      <c r="I43" s="518"/>
      <c r="J43" s="518"/>
      <c r="K43" s="518"/>
      <c r="L43" s="518"/>
      <c r="M43" s="508"/>
      <c r="N43" s="255"/>
      <c r="O43" s="275" t="s">
        <v>144</v>
      </c>
      <c r="P43" s="555">
        <v>0</v>
      </c>
      <c r="Q43" s="518"/>
      <c r="R43" s="518"/>
      <c r="S43" s="518"/>
      <c r="T43" s="518"/>
      <c r="U43" s="518"/>
      <c r="V43" s="518"/>
      <c r="W43" s="518"/>
      <c r="X43" s="518"/>
      <c r="Y43" s="518"/>
      <c r="Z43" s="518"/>
      <c r="AA43" s="508"/>
    </row>
    <row r="44" spans="3:27" ht="15.75" customHeight="1" x14ac:dyDescent="0.25">
      <c r="C44" s="268"/>
      <c r="D44" s="268"/>
      <c r="E44" s="268"/>
      <c r="F44" s="270"/>
      <c r="G44" s="270"/>
      <c r="H44" s="270"/>
      <c r="I44" s="270"/>
      <c r="J44" s="270"/>
      <c r="K44" s="270"/>
      <c r="L44" s="270"/>
      <c r="M44" s="268"/>
      <c r="N44" s="268"/>
      <c r="O44" s="268"/>
      <c r="P44" s="268"/>
      <c r="Q44" s="268"/>
      <c r="R44" s="268"/>
      <c r="S44" s="268"/>
      <c r="T44" s="268"/>
      <c r="U44" s="268"/>
      <c r="V44" s="268"/>
      <c r="W44" s="268"/>
      <c r="X44" s="268"/>
      <c r="Y44" s="268"/>
      <c r="Z44" s="268"/>
      <c r="AA44" s="268"/>
    </row>
    <row r="45" spans="3:27" ht="15.75" customHeight="1" x14ac:dyDescent="0.25">
      <c r="C45" s="255"/>
      <c r="D45" s="275" t="s">
        <v>145</v>
      </c>
      <c r="E45" s="255"/>
      <c r="F45" s="538" t="s">
        <v>146</v>
      </c>
      <c r="G45" s="508"/>
      <c r="H45" s="255"/>
      <c r="I45" s="255"/>
      <c r="J45" s="268" t="s">
        <v>147</v>
      </c>
      <c r="K45" s="255"/>
      <c r="L45" s="538" t="s">
        <v>148</v>
      </c>
      <c r="M45" s="518"/>
      <c r="N45" s="508"/>
      <c r="O45" s="268"/>
      <c r="P45" s="268"/>
      <c r="Q45" s="255"/>
      <c r="R45" s="268" t="s">
        <v>149</v>
      </c>
      <c r="S45" s="268"/>
      <c r="T45" s="268"/>
      <c r="U45" s="268"/>
      <c r="V45" s="268"/>
      <c r="W45" s="557"/>
      <c r="X45" s="518"/>
      <c r="Y45" s="518"/>
      <c r="Z45" s="518"/>
      <c r="AA45" s="508"/>
    </row>
    <row r="46" spans="3:27" ht="15.75" customHeight="1" x14ac:dyDescent="0.25">
      <c r="C46" s="255"/>
      <c r="D46" s="255"/>
      <c r="E46" s="255"/>
      <c r="F46" s="28"/>
      <c r="G46" s="255"/>
      <c r="H46" s="255"/>
      <c r="I46" s="259"/>
      <c r="J46" s="259"/>
      <c r="K46" s="259"/>
      <c r="L46" s="259"/>
      <c r="M46" s="259"/>
      <c r="N46" s="259"/>
      <c r="O46" s="259"/>
      <c r="P46" s="259"/>
      <c r="Q46" s="259"/>
      <c r="R46" s="259"/>
      <c r="S46" s="259"/>
      <c r="T46" s="259"/>
      <c r="U46" s="259"/>
      <c r="V46" s="259"/>
      <c r="W46" s="259"/>
      <c r="X46" s="259"/>
      <c r="Y46" s="259"/>
      <c r="Z46" s="259"/>
      <c r="AA46" s="259"/>
    </row>
    <row r="47" spans="3:27" ht="15.75" customHeight="1" x14ac:dyDescent="0.25">
      <c r="C47" s="276" t="s">
        <v>150</v>
      </c>
      <c r="D47" s="558">
        <v>2024</v>
      </c>
      <c r="E47" s="559"/>
      <c r="F47" s="560"/>
      <c r="G47" s="34"/>
      <c r="H47" s="259"/>
      <c r="I47" s="259"/>
      <c r="J47" s="259"/>
      <c r="K47" s="259"/>
      <c r="L47" s="259"/>
      <c r="M47" s="259"/>
      <c r="N47" s="259"/>
      <c r="O47" s="259"/>
      <c r="P47" s="259"/>
      <c r="Q47" s="550"/>
      <c r="R47" s="535"/>
      <c r="S47" s="535"/>
      <c r="T47" s="535"/>
      <c r="U47" s="535"/>
      <c r="V47" s="259"/>
      <c r="W47" s="259"/>
      <c r="X47" s="549"/>
      <c r="Y47" s="535"/>
      <c r="Z47" s="535"/>
      <c r="AA47" s="535"/>
    </row>
    <row r="49" spans="3:27" ht="15.75" customHeight="1" x14ac:dyDescent="0.25">
      <c r="C49" s="268" t="s">
        <v>140</v>
      </c>
      <c r="D49" s="555">
        <v>1.2</v>
      </c>
      <c r="E49" s="518"/>
      <c r="F49" s="508"/>
      <c r="G49" s="255"/>
      <c r="H49" s="259"/>
      <c r="I49" s="259"/>
      <c r="J49" s="259"/>
      <c r="K49" s="259"/>
      <c r="L49" s="259"/>
      <c r="M49" s="259"/>
      <c r="N49" s="259"/>
      <c r="O49" s="259"/>
      <c r="P49" s="259"/>
      <c r="Q49" s="550"/>
      <c r="R49" s="535"/>
      <c r="S49" s="535"/>
      <c r="T49" s="535"/>
      <c r="U49" s="535"/>
      <c r="V49" s="259"/>
      <c r="W49" s="259"/>
      <c r="X49" s="549"/>
      <c r="Y49" s="535"/>
      <c r="Z49" s="535"/>
      <c r="AA49" s="535"/>
    </row>
    <row r="50" spans="3:27" ht="15.75" customHeight="1" x14ac:dyDescent="0.25">
      <c r="C50" s="255"/>
      <c r="D50" s="255"/>
      <c r="E50" s="255"/>
      <c r="F50" s="255"/>
      <c r="G50" s="255"/>
      <c r="H50" s="255"/>
      <c r="I50" s="259"/>
      <c r="J50" s="259"/>
      <c r="K50" s="268"/>
      <c r="L50" s="268"/>
      <c r="M50" s="268"/>
      <c r="N50" s="268"/>
      <c r="O50" s="268"/>
      <c r="P50" s="268"/>
      <c r="Q50" s="268"/>
      <c r="R50" s="268"/>
      <c r="S50" s="268"/>
      <c r="T50" s="268"/>
      <c r="U50" s="268"/>
      <c r="V50" s="268"/>
      <c r="W50" s="268"/>
      <c r="X50" s="268"/>
      <c r="Y50" s="268"/>
      <c r="Z50" s="268"/>
      <c r="AA50" s="268"/>
    </row>
    <row r="51" spans="3:27" ht="15.75" customHeight="1" x14ac:dyDescent="0.25">
      <c r="C51" s="268"/>
      <c r="D51" s="517" t="s">
        <v>151</v>
      </c>
      <c r="E51" s="518"/>
      <c r="F51" s="518"/>
      <c r="G51" s="518"/>
      <c r="H51" s="518"/>
      <c r="I51" s="518"/>
      <c r="J51" s="518"/>
      <c r="K51" s="518"/>
      <c r="L51" s="518"/>
      <c r="M51" s="518"/>
      <c r="N51" s="518"/>
      <c r="O51" s="518"/>
      <c r="P51" s="518"/>
      <c r="Q51" s="518"/>
      <c r="R51" s="518"/>
      <c r="S51" s="518"/>
      <c r="T51" s="518"/>
      <c r="U51" s="518"/>
      <c r="V51" s="518"/>
      <c r="W51" s="518"/>
      <c r="X51" s="518"/>
      <c r="Y51" s="508"/>
      <c r="Z51" s="269"/>
      <c r="AA51" s="269"/>
    </row>
    <row r="52" spans="3:27" ht="15.75" customHeight="1" x14ac:dyDescent="0.25">
      <c r="C52" s="255"/>
      <c r="D52" s="523" t="s">
        <v>152</v>
      </c>
      <c r="E52" s="518"/>
      <c r="F52" s="518"/>
      <c r="G52" s="518"/>
      <c r="H52" s="508"/>
      <c r="I52" s="519" t="s">
        <v>153</v>
      </c>
      <c r="J52" s="518"/>
      <c r="K52" s="518"/>
      <c r="L52" s="518"/>
      <c r="M52" s="518"/>
      <c r="N52" s="518"/>
      <c r="O52" s="518"/>
      <c r="P52" s="508"/>
      <c r="Q52" s="520" t="s">
        <v>154</v>
      </c>
      <c r="R52" s="518"/>
      <c r="S52" s="518"/>
      <c r="T52" s="518"/>
      <c r="U52" s="518"/>
      <c r="V52" s="518"/>
      <c r="W52" s="518"/>
      <c r="X52" s="518"/>
      <c r="Y52" s="508"/>
      <c r="Z52" s="269"/>
      <c r="AA52" s="269"/>
    </row>
    <row r="53" spans="3:27" ht="15.75" customHeight="1" x14ac:dyDescent="0.25">
      <c r="C53" s="38"/>
      <c r="D53" s="524" t="s">
        <v>155</v>
      </c>
      <c r="E53" s="518"/>
      <c r="F53" s="518"/>
      <c r="G53" s="518"/>
      <c r="H53" s="508"/>
      <c r="I53" s="521" t="s">
        <v>156</v>
      </c>
      <c r="J53" s="518"/>
      <c r="K53" s="518"/>
      <c r="L53" s="518"/>
      <c r="M53" s="518"/>
      <c r="N53" s="518"/>
      <c r="O53" s="518"/>
      <c r="P53" s="508"/>
      <c r="Q53" s="522" t="s">
        <v>157</v>
      </c>
      <c r="R53" s="518"/>
      <c r="S53" s="518"/>
      <c r="T53" s="518"/>
      <c r="U53" s="518"/>
      <c r="V53" s="518"/>
      <c r="W53" s="518"/>
      <c r="X53" s="518"/>
      <c r="Y53" s="508"/>
      <c r="Z53" s="278"/>
      <c r="AA53" s="278"/>
    </row>
    <row r="54" spans="3:27" ht="15.75" customHeight="1" x14ac:dyDescent="0.25">
      <c r="C54" s="279"/>
      <c r="D54" s="279"/>
      <c r="E54" s="279"/>
      <c r="F54" s="279"/>
      <c r="G54" s="280"/>
      <c r="H54" s="280"/>
      <c r="I54" s="280"/>
      <c r="J54" s="280"/>
      <c r="K54" s="280"/>
      <c r="L54" s="280"/>
      <c r="M54" s="280"/>
      <c r="N54" s="280"/>
      <c r="O54" s="280"/>
      <c r="P54" s="280"/>
      <c r="Q54" s="280"/>
      <c r="R54" s="280"/>
      <c r="S54" s="280"/>
      <c r="T54" s="280"/>
      <c r="U54" s="280"/>
      <c r="V54" s="280"/>
      <c r="W54" s="280"/>
      <c r="X54" s="280"/>
      <c r="Y54" s="280"/>
      <c r="Z54" s="279"/>
      <c r="AA54" s="279"/>
    </row>
    <row r="55" spans="3:27" ht="15.75" customHeight="1" x14ac:dyDescent="0.25">
      <c r="C55" s="525" t="s">
        <v>158</v>
      </c>
      <c r="D55" s="518"/>
      <c r="E55" s="518"/>
      <c r="F55" s="508"/>
      <c r="G55" s="526" t="s">
        <v>159</v>
      </c>
      <c r="H55" s="527" t="s">
        <v>160</v>
      </c>
      <c r="I55" s="528"/>
      <c r="J55" s="528"/>
      <c r="K55" s="528"/>
      <c r="L55" s="528"/>
      <c r="M55" s="528"/>
      <c r="N55" s="528"/>
      <c r="O55" s="528"/>
      <c r="P55" s="528"/>
      <c r="Q55" s="528"/>
      <c r="R55" s="528"/>
      <c r="S55" s="528"/>
      <c r="T55" s="528"/>
      <c r="U55" s="528"/>
      <c r="V55" s="528"/>
      <c r="W55" s="528"/>
      <c r="X55" s="528"/>
      <c r="Y55" s="528"/>
      <c r="Z55" s="528"/>
      <c r="AA55" s="529"/>
    </row>
    <row r="56" spans="3:27" ht="15.75" customHeight="1" x14ac:dyDescent="0.25">
      <c r="C56" s="40" t="s">
        <v>161</v>
      </c>
      <c r="D56" s="41" t="s">
        <v>467</v>
      </c>
      <c r="E56" s="525" t="s">
        <v>162</v>
      </c>
      <c r="F56" s="508"/>
      <c r="G56" s="495"/>
      <c r="H56" s="530"/>
      <c r="I56" s="531"/>
      <c r="J56" s="531"/>
      <c r="K56" s="531"/>
      <c r="L56" s="531"/>
      <c r="M56" s="531"/>
      <c r="N56" s="531"/>
      <c r="O56" s="531"/>
      <c r="P56" s="531"/>
      <c r="Q56" s="531"/>
      <c r="R56" s="531"/>
      <c r="S56" s="531"/>
      <c r="T56" s="531"/>
      <c r="U56" s="531"/>
      <c r="V56" s="531"/>
      <c r="W56" s="531"/>
      <c r="X56" s="531"/>
      <c r="Y56" s="531"/>
      <c r="Z56" s="531"/>
      <c r="AA56" s="532"/>
    </row>
    <row r="57" spans="3:27" ht="15.75" customHeight="1" x14ac:dyDescent="0.25">
      <c r="C57" s="42">
        <v>2024</v>
      </c>
      <c r="D57" s="43">
        <v>45474</v>
      </c>
      <c r="E57" s="533">
        <v>45656</v>
      </c>
      <c r="F57" s="508"/>
      <c r="G57" s="44">
        <v>0.65</v>
      </c>
      <c r="H57" s="537"/>
      <c r="I57" s="518"/>
      <c r="J57" s="518"/>
      <c r="K57" s="518"/>
      <c r="L57" s="518"/>
      <c r="M57" s="518"/>
      <c r="N57" s="518"/>
      <c r="O57" s="518"/>
      <c r="P57" s="518"/>
      <c r="Q57" s="518"/>
      <c r="R57" s="518"/>
      <c r="S57" s="518"/>
      <c r="T57" s="518"/>
      <c r="U57" s="518"/>
      <c r="V57" s="518"/>
      <c r="W57" s="518"/>
      <c r="X57" s="518"/>
      <c r="Y57" s="518"/>
      <c r="Z57" s="518"/>
      <c r="AA57" s="508"/>
    </row>
    <row r="58" spans="3:27" ht="15.75" customHeight="1" x14ac:dyDescent="0.25">
      <c r="C58" s="42">
        <v>2025</v>
      </c>
      <c r="D58" s="43">
        <v>45658</v>
      </c>
      <c r="E58" s="533">
        <v>46021</v>
      </c>
      <c r="F58" s="508"/>
      <c r="G58" s="44">
        <v>0.85</v>
      </c>
      <c r="H58" s="537"/>
      <c r="I58" s="518"/>
      <c r="J58" s="518"/>
      <c r="K58" s="518"/>
      <c r="L58" s="518"/>
      <c r="M58" s="518"/>
      <c r="N58" s="518"/>
      <c r="O58" s="518"/>
      <c r="P58" s="518"/>
      <c r="Q58" s="518"/>
      <c r="R58" s="518"/>
      <c r="S58" s="518"/>
      <c r="T58" s="518"/>
      <c r="U58" s="518"/>
      <c r="V58" s="518"/>
      <c r="W58" s="518"/>
      <c r="X58" s="518"/>
      <c r="Y58" s="518"/>
      <c r="Z58" s="518"/>
      <c r="AA58" s="508"/>
    </row>
    <row r="59" spans="3:27" ht="15.75" customHeight="1" x14ac:dyDescent="0.25">
      <c r="C59" s="42">
        <v>2026</v>
      </c>
      <c r="D59" s="43">
        <v>46023</v>
      </c>
      <c r="E59" s="533">
        <v>46386</v>
      </c>
      <c r="F59" s="508"/>
      <c r="G59" s="44">
        <v>0.85</v>
      </c>
      <c r="H59" s="537"/>
      <c r="I59" s="518"/>
      <c r="J59" s="518"/>
      <c r="K59" s="518"/>
      <c r="L59" s="518"/>
      <c r="M59" s="518"/>
      <c r="N59" s="518"/>
      <c r="O59" s="518"/>
      <c r="P59" s="518"/>
      <c r="Q59" s="518"/>
      <c r="R59" s="518"/>
      <c r="S59" s="518"/>
      <c r="T59" s="518"/>
      <c r="U59" s="518"/>
      <c r="V59" s="518"/>
      <c r="W59" s="518"/>
      <c r="X59" s="518"/>
      <c r="Y59" s="518"/>
      <c r="Z59" s="518"/>
      <c r="AA59" s="508"/>
    </row>
    <row r="60" spans="3:27" ht="15.75" customHeight="1" x14ac:dyDescent="0.25">
      <c r="C60" s="42">
        <v>2027</v>
      </c>
      <c r="D60" s="43">
        <v>46388</v>
      </c>
      <c r="E60" s="533">
        <v>46751</v>
      </c>
      <c r="F60" s="508"/>
      <c r="G60" s="44">
        <v>0.65</v>
      </c>
      <c r="H60" s="537"/>
      <c r="I60" s="518"/>
      <c r="J60" s="518"/>
      <c r="K60" s="518"/>
      <c r="L60" s="518"/>
      <c r="M60" s="518"/>
      <c r="N60" s="518"/>
      <c r="O60" s="518"/>
      <c r="P60" s="518"/>
      <c r="Q60" s="518"/>
      <c r="R60" s="518"/>
      <c r="S60" s="518"/>
      <c r="T60" s="518"/>
      <c r="U60" s="518"/>
      <c r="V60" s="518"/>
      <c r="W60" s="518"/>
      <c r="X60" s="518"/>
      <c r="Y60" s="518"/>
      <c r="Z60" s="518"/>
      <c r="AA60" s="508"/>
    </row>
    <row r="61" spans="3:27" ht="15.75" customHeight="1" x14ac:dyDescent="0.25">
      <c r="C61" s="42"/>
      <c r="D61" s="42"/>
      <c r="E61" s="525"/>
      <c r="F61" s="508"/>
      <c r="G61" s="41"/>
      <c r="H61" s="525"/>
      <c r="I61" s="518"/>
      <c r="J61" s="518"/>
      <c r="K61" s="518"/>
      <c r="L61" s="518"/>
      <c r="M61" s="518"/>
      <c r="N61" s="518"/>
      <c r="O61" s="518"/>
      <c r="P61" s="518"/>
      <c r="Q61" s="518"/>
      <c r="R61" s="518"/>
      <c r="S61" s="518"/>
      <c r="T61" s="518"/>
      <c r="U61" s="518"/>
      <c r="V61" s="518"/>
      <c r="W61" s="518"/>
      <c r="X61" s="518"/>
      <c r="Y61" s="518"/>
      <c r="Z61" s="518"/>
      <c r="AA61" s="508"/>
    </row>
    <row r="62" spans="3:27" ht="15.75" customHeight="1" x14ac:dyDescent="0.25">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row>
    <row r="63" spans="3:27" ht="15.75" customHeight="1" x14ac:dyDescent="0.25">
      <c r="C63" s="539" t="s">
        <v>163</v>
      </c>
      <c r="D63" s="535"/>
      <c r="E63" s="268"/>
      <c r="F63" s="259" t="s">
        <v>164</v>
      </c>
      <c r="G63" s="45"/>
      <c r="H63" s="270"/>
      <c r="I63" s="259" t="s">
        <v>165</v>
      </c>
      <c r="J63" s="255"/>
      <c r="K63" s="538"/>
      <c r="L63" s="508"/>
      <c r="M63" s="268"/>
      <c r="N63" s="255"/>
      <c r="O63" s="255"/>
      <c r="P63" s="255"/>
      <c r="Q63" s="255"/>
      <c r="R63" s="255"/>
      <c r="S63" s="255"/>
      <c r="T63" s="255"/>
      <c r="U63" s="255"/>
      <c r="V63" s="255"/>
      <c r="W63" s="255"/>
      <c r="X63" s="255"/>
      <c r="Y63" s="255"/>
      <c r="Z63" s="255"/>
      <c r="AA63" s="255"/>
    </row>
    <row r="65" spans="2:28" ht="15.75" customHeight="1" x14ac:dyDescent="0.25">
      <c r="B65" s="536" t="s">
        <v>166</v>
      </c>
      <c r="C65" s="518"/>
      <c r="D65" s="518"/>
      <c r="E65" s="518"/>
      <c r="F65" s="518"/>
      <c r="G65" s="518"/>
      <c r="H65" s="518"/>
      <c r="I65" s="518"/>
      <c r="J65" s="518"/>
      <c r="K65" s="518"/>
      <c r="L65" s="518"/>
      <c r="M65" s="518"/>
      <c r="N65" s="518"/>
      <c r="O65" s="518"/>
      <c r="P65" s="518"/>
      <c r="Q65" s="518"/>
      <c r="R65" s="518"/>
      <c r="S65" s="518"/>
      <c r="T65" s="518"/>
      <c r="U65" s="518"/>
      <c r="V65" s="518"/>
      <c r="W65" s="518"/>
      <c r="X65" s="518"/>
      <c r="Y65" s="518"/>
      <c r="Z65" s="518"/>
      <c r="AA65" s="518"/>
      <c r="AB65" s="508"/>
    </row>
    <row r="66" spans="2:28" ht="15.75" customHeight="1" x14ac:dyDescent="0.25">
      <c r="B66" s="46"/>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47"/>
    </row>
    <row r="67" spans="2:28" ht="29.25" customHeight="1" x14ac:dyDescent="0.25">
      <c r="B67" s="525" t="s">
        <v>161</v>
      </c>
      <c r="C67" s="508"/>
      <c r="D67" s="41"/>
      <c r="E67" s="525" t="s">
        <v>167</v>
      </c>
      <c r="F67" s="508"/>
      <c r="G67" s="41"/>
      <c r="H67" s="517" t="s">
        <v>168</v>
      </c>
      <c r="I67" s="508"/>
      <c r="J67" s="525"/>
      <c r="K67" s="508"/>
      <c r="L67" s="534"/>
      <c r="M67" s="535"/>
      <c r="N67" s="41" t="s">
        <v>169</v>
      </c>
      <c r="O67" s="525"/>
      <c r="P67" s="518"/>
      <c r="Q67" s="508"/>
      <c r="R67" s="525" t="s">
        <v>170</v>
      </c>
      <c r="S67" s="518"/>
      <c r="T67" s="508"/>
      <c r="U67" s="525"/>
      <c r="V67" s="518"/>
      <c r="W67" s="508"/>
      <c r="X67" s="525" t="s">
        <v>171</v>
      </c>
      <c r="Y67" s="508"/>
      <c r="Z67" s="525"/>
      <c r="AA67" s="518"/>
      <c r="AB67" s="508"/>
    </row>
    <row r="68" spans="2:28" ht="15.75" customHeight="1" x14ac:dyDescent="0.25">
      <c r="B68" s="46"/>
      <c r="C68" s="283"/>
      <c r="D68" s="283"/>
      <c r="E68" s="283"/>
      <c r="F68" s="278"/>
      <c r="G68" s="284"/>
      <c r="H68" s="285"/>
      <c r="I68" s="285"/>
      <c r="J68" s="278"/>
      <c r="K68" s="278"/>
      <c r="L68" s="278"/>
      <c r="M68" s="278"/>
      <c r="N68" s="285"/>
      <c r="O68" s="278"/>
      <c r="P68" s="278"/>
      <c r="Q68" s="278"/>
      <c r="R68" s="278"/>
      <c r="S68" s="285"/>
      <c r="T68" s="265"/>
      <c r="U68" s="265"/>
      <c r="V68" s="255"/>
      <c r="W68" s="285"/>
      <c r="X68" s="275"/>
      <c r="Y68" s="275"/>
      <c r="Z68" s="48"/>
      <c r="AA68" s="27"/>
      <c r="AB68" s="49"/>
    </row>
    <row r="69" spans="2:28" ht="15.75" customHeight="1" x14ac:dyDescent="0.25">
      <c r="B69" s="536" t="s">
        <v>172</v>
      </c>
      <c r="C69" s="508"/>
      <c r="D69" s="540"/>
      <c r="E69" s="531"/>
      <c r="F69" s="531"/>
      <c r="G69" s="531"/>
      <c r="H69" s="531"/>
      <c r="I69" s="531"/>
      <c r="J69" s="531"/>
      <c r="K69" s="531"/>
      <c r="L69" s="531"/>
      <c r="M69" s="531"/>
      <c r="N69" s="531"/>
      <c r="O69" s="531"/>
      <c r="P69" s="531"/>
      <c r="Q69" s="531"/>
      <c r="R69" s="531"/>
      <c r="S69" s="531"/>
      <c r="T69" s="531"/>
      <c r="U69" s="531"/>
      <c r="V69" s="531"/>
      <c r="W69" s="531"/>
      <c r="X69" s="531"/>
      <c r="Y69" s="531"/>
      <c r="Z69" s="531"/>
      <c r="AA69" s="531"/>
      <c r="AB69" s="532"/>
    </row>
    <row r="70" spans="2:28" ht="15.75" customHeight="1" x14ac:dyDescent="0.25">
      <c r="B70" s="46"/>
      <c r="C70" s="283"/>
      <c r="D70" s="283"/>
      <c r="E70" s="283"/>
      <c r="F70" s="278"/>
      <c r="G70" s="284"/>
      <c r="H70" s="285"/>
      <c r="I70" s="285"/>
      <c r="J70" s="278"/>
      <c r="K70" s="278"/>
      <c r="L70" s="278"/>
      <c r="M70" s="278"/>
      <c r="N70" s="285"/>
      <c r="O70" s="278"/>
      <c r="P70" s="278"/>
      <c r="Q70" s="278"/>
      <c r="R70" s="278"/>
      <c r="S70" s="285"/>
      <c r="T70" s="265"/>
      <c r="U70" s="265"/>
      <c r="V70" s="255"/>
      <c r="W70" s="285"/>
      <c r="X70" s="275"/>
      <c r="Y70" s="275"/>
      <c r="Z70" s="48"/>
      <c r="AA70" s="27"/>
      <c r="AB70" s="49"/>
    </row>
    <row r="71" spans="2:28" ht="15.75" customHeight="1" x14ac:dyDescent="0.25">
      <c r="B71" s="536" t="s">
        <v>173</v>
      </c>
      <c r="C71" s="508"/>
      <c r="D71" s="541"/>
      <c r="E71" s="531"/>
      <c r="F71" s="531"/>
      <c r="G71" s="531"/>
      <c r="H71" s="531"/>
      <c r="I71" s="531"/>
      <c r="J71" s="531"/>
      <c r="K71" s="531"/>
      <c r="L71" s="531"/>
      <c r="M71" s="531"/>
      <c r="N71" s="531"/>
      <c r="O71" s="531"/>
      <c r="P71" s="531"/>
      <c r="Q71" s="531"/>
      <c r="R71" s="531"/>
      <c r="S71" s="531"/>
      <c r="T71" s="531"/>
      <c r="U71" s="531"/>
      <c r="V71" s="531"/>
      <c r="W71" s="531"/>
      <c r="X71" s="531"/>
      <c r="Y71" s="531"/>
      <c r="Z71" s="531"/>
      <c r="AA71" s="531"/>
      <c r="AB71" s="532"/>
    </row>
    <row r="72" spans="2:28" ht="15.75" customHeight="1" x14ac:dyDescent="0.25">
      <c r="B72" s="46"/>
      <c r="C72" s="283"/>
      <c r="D72" s="283"/>
      <c r="E72" s="283"/>
      <c r="F72" s="278"/>
      <c r="G72" s="284"/>
      <c r="H72" s="285"/>
      <c r="I72" s="285"/>
      <c r="J72" s="278"/>
      <c r="K72" s="278"/>
      <c r="L72" s="278"/>
      <c r="M72" s="278"/>
      <c r="N72" s="285"/>
      <c r="O72" s="278"/>
      <c r="P72" s="278"/>
      <c r="Q72" s="278"/>
      <c r="R72" s="278"/>
      <c r="S72" s="285"/>
      <c r="T72" s="265"/>
      <c r="U72" s="265"/>
      <c r="V72" s="255"/>
      <c r="W72" s="285"/>
      <c r="X72" s="275"/>
      <c r="Y72" s="275"/>
      <c r="Z72" s="275"/>
      <c r="AA72" s="265"/>
      <c r="AB72" s="271"/>
    </row>
    <row r="73" spans="2:28" ht="15.75" customHeight="1" x14ac:dyDescent="0.25">
      <c r="B73" s="536" t="s">
        <v>174</v>
      </c>
      <c r="C73" s="508"/>
      <c r="D73" s="541"/>
      <c r="E73" s="531"/>
      <c r="F73" s="531"/>
      <c r="G73" s="531"/>
      <c r="H73" s="531"/>
      <c r="I73" s="531"/>
      <c r="J73" s="531"/>
      <c r="K73" s="531"/>
      <c r="L73" s="531"/>
      <c r="M73" s="531"/>
      <c r="N73" s="531"/>
      <c r="O73" s="531"/>
      <c r="P73" s="531"/>
      <c r="Q73" s="531"/>
      <c r="R73" s="531"/>
      <c r="S73" s="531"/>
      <c r="T73" s="531"/>
      <c r="U73" s="531"/>
      <c r="V73" s="531"/>
      <c r="W73" s="531"/>
      <c r="X73" s="531"/>
      <c r="Y73" s="531"/>
      <c r="Z73" s="531"/>
      <c r="AA73" s="531"/>
      <c r="AB73" s="532"/>
    </row>
    <row r="74" spans="2:28" ht="15.75" customHeight="1" x14ac:dyDescent="0.25">
      <c r="B74" s="46"/>
      <c r="C74" s="283"/>
      <c r="D74" s="283"/>
      <c r="E74" s="283"/>
      <c r="F74" s="278"/>
      <c r="G74" s="284"/>
      <c r="H74" s="285"/>
      <c r="I74" s="285"/>
      <c r="J74" s="278"/>
      <c r="K74" s="278"/>
      <c r="L74" s="278"/>
      <c r="M74" s="278"/>
      <c r="N74" s="285"/>
      <c r="O74" s="278"/>
      <c r="P74" s="278"/>
      <c r="Q74" s="278"/>
      <c r="R74" s="278"/>
      <c r="S74" s="285"/>
      <c r="T74" s="265"/>
      <c r="U74" s="265"/>
      <c r="V74" s="255"/>
      <c r="W74" s="285"/>
      <c r="X74" s="275"/>
      <c r="Y74" s="275"/>
      <c r="Z74" s="48"/>
      <c r="AA74" s="27"/>
      <c r="AB74" s="49"/>
    </row>
    <row r="75" spans="2:28" ht="15.75" customHeight="1" x14ac:dyDescent="0.25">
      <c r="B75" s="536" t="s">
        <v>175</v>
      </c>
      <c r="C75" s="508"/>
      <c r="D75" s="541"/>
      <c r="E75" s="531"/>
      <c r="F75" s="531"/>
      <c r="G75" s="531"/>
      <c r="H75" s="531"/>
      <c r="I75" s="531"/>
      <c r="J75" s="531"/>
      <c r="K75" s="531"/>
      <c r="L75" s="531"/>
      <c r="M75" s="531"/>
      <c r="N75" s="531"/>
      <c r="O75" s="531"/>
      <c r="P75" s="531"/>
      <c r="Q75" s="531"/>
      <c r="R75" s="531"/>
      <c r="S75" s="531"/>
      <c r="T75" s="531"/>
      <c r="U75" s="531"/>
      <c r="V75" s="531"/>
      <c r="W75" s="531"/>
      <c r="X75" s="531"/>
      <c r="Y75" s="531"/>
      <c r="Z75" s="531"/>
      <c r="AA75" s="531"/>
      <c r="AB75" s="532"/>
    </row>
    <row r="76" spans="2:28" ht="15.75" customHeight="1" x14ac:dyDescent="0.25">
      <c r="B76" s="46"/>
      <c r="C76" s="283"/>
      <c r="D76" s="283"/>
      <c r="E76" s="283"/>
      <c r="F76" s="278"/>
      <c r="G76" s="284"/>
      <c r="H76" s="285"/>
      <c r="I76" s="285"/>
      <c r="J76" s="278"/>
      <c r="K76" s="278"/>
      <c r="L76" s="278"/>
      <c r="M76" s="278"/>
      <c r="N76" s="285"/>
      <c r="O76" s="278"/>
      <c r="P76" s="278"/>
      <c r="Q76" s="278"/>
      <c r="R76" s="278"/>
      <c r="S76" s="285"/>
      <c r="T76" s="265"/>
      <c r="U76" s="265"/>
      <c r="V76" s="255"/>
      <c r="W76" s="285"/>
      <c r="X76" s="275"/>
      <c r="Y76" s="275"/>
      <c r="Z76" s="48"/>
      <c r="AA76" s="27"/>
      <c r="AB76" s="49"/>
    </row>
    <row r="77" spans="2:28" ht="15.75" customHeight="1" x14ac:dyDescent="0.25">
      <c r="B77" s="536" t="s">
        <v>176</v>
      </c>
      <c r="C77" s="508"/>
      <c r="D77" s="541"/>
      <c r="E77" s="531"/>
      <c r="F77" s="531"/>
      <c r="G77" s="531"/>
      <c r="H77" s="531"/>
      <c r="I77" s="531"/>
      <c r="J77" s="531"/>
      <c r="K77" s="531"/>
      <c r="L77" s="531"/>
      <c r="M77" s="531"/>
      <c r="N77" s="531"/>
      <c r="O77" s="531"/>
      <c r="P77" s="531"/>
      <c r="Q77" s="531"/>
      <c r="R77" s="531"/>
      <c r="S77" s="531"/>
      <c r="T77" s="531"/>
      <c r="U77" s="531"/>
      <c r="V77" s="531"/>
      <c r="W77" s="531"/>
      <c r="X77" s="531"/>
      <c r="Y77" s="531"/>
      <c r="Z77" s="531"/>
      <c r="AA77" s="531"/>
      <c r="AB77" s="532"/>
    </row>
    <row r="78" spans="2:28" ht="15.75" customHeight="1" x14ac:dyDescent="0.25">
      <c r="B78" s="46"/>
      <c r="C78" s="283"/>
      <c r="D78" s="283"/>
      <c r="E78" s="283"/>
      <c r="F78" s="278"/>
      <c r="G78" s="284"/>
      <c r="H78" s="285"/>
      <c r="I78" s="285"/>
      <c r="J78" s="278"/>
      <c r="K78" s="278"/>
      <c r="L78" s="278"/>
      <c r="M78" s="278"/>
      <c r="N78" s="285"/>
      <c r="O78" s="278"/>
      <c r="P78" s="278"/>
      <c r="Q78" s="278"/>
      <c r="R78" s="278"/>
      <c r="S78" s="285"/>
      <c r="T78" s="265"/>
      <c r="U78" s="265"/>
      <c r="V78" s="255"/>
      <c r="W78" s="285"/>
      <c r="X78" s="275"/>
      <c r="Y78" s="275"/>
      <c r="Z78" s="48"/>
      <c r="AA78" s="27"/>
      <c r="AB78" s="49"/>
    </row>
    <row r="79" spans="2:28" ht="15.75" customHeight="1" x14ac:dyDescent="0.25">
      <c r="B79" s="536" t="s">
        <v>177</v>
      </c>
      <c r="C79" s="518"/>
      <c r="D79" s="518"/>
      <c r="E79" s="518"/>
      <c r="F79" s="518"/>
      <c r="G79" s="518"/>
      <c r="H79" s="518"/>
      <c r="I79" s="518"/>
      <c r="J79" s="518"/>
      <c r="K79" s="518"/>
      <c r="L79" s="518"/>
      <c r="M79" s="518"/>
      <c r="N79" s="518"/>
      <c r="O79" s="518"/>
      <c r="P79" s="518"/>
      <c r="Q79" s="518"/>
      <c r="R79" s="518"/>
      <c r="S79" s="518"/>
      <c r="T79" s="518"/>
      <c r="U79" s="518"/>
      <c r="V79" s="518"/>
      <c r="W79" s="518"/>
      <c r="X79" s="518"/>
      <c r="Y79" s="518"/>
      <c r="Z79" s="518"/>
      <c r="AA79" s="518"/>
      <c r="AB79" s="508"/>
    </row>
    <row r="80" spans="2:28" ht="15.75" customHeight="1" x14ac:dyDescent="0.25">
      <c r="B80" s="517" t="s">
        <v>122</v>
      </c>
      <c r="C80" s="508"/>
      <c r="D80" s="50" t="s">
        <v>178</v>
      </c>
      <c r="E80" s="517" t="s">
        <v>179</v>
      </c>
      <c r="F80" s="508"/>
      <c r="G80" s="517" t="s">
        <v>177</v>
      </c>
      <c r="H80" s="518"/>
      <c r="I80" s="518"/>
      <c r="J80" s="518"/>
      <c r="K80" s="518"/>
      <c r="L80" s="518"/>
      <c r="M80" s="518"/>
      <c r="N80" s="518"/>
      <c r="O80" s="508"/>
      <c r="P80" s="517" t="s">
        <v>180</v>
      </c>
      <c r="Q80" s="518"/>
      <c r="R80" s="518"/>
      <c r="S80" s="518"/>
      <c r="T80" s="518"/>
      <c r="U80" s="518"/>
      <c r="V80" s="518"/>
      <c r="W80" s="518"/>
      <c r="X80" s="518"/>
      <c r="Y80" s="518"/>
      <c r="Z80" s="518"/>
      <c r="AA80" s="518"/>
      <c r="AB80" s="508"/>
    </row>
    <row r="81" spans="2:28" ht="15.75" customHeight="1" x14ac:dyDescent="0.25">
      <c r="B81" s="517"/>
      <c r="C81" s="508"/>
      <c r="D81" s="36"/>
      <c r="E81" s="517"/>
      <c r="F81" s="508"/>
      <c r="G81" s="542"/>
      <c r="H81" s="518"/>
      <c r="I81" s="518"/>
      <c r="J81" s="518"/>
      <c r="K81" s="518"/>
      <c r="L81" s="518"/>
      <c r="M81" s="518"/>
      <c r="N81" s="518"/>
      <c r="O81" s="508"/>
      <c r="P81" s="542"/>
      <c r="Q81" s="518"/>
      <c r="R81" s="518"/>
      <c r="S81" s="518"/>
      <c r="T81" s="518"/>
      <c r="U81" s="518"/>
      <c r="V81" s="518"/>
      <c r="W81" s="518"/>
      <c r="X81" s="518"/>
      <c r="Y81" s="518"/>
      <c r="Z81" s="518"/>
      <c r="AA81" s="518"/>
      <c r="AB81" s="508"/>
    </row>
    <row r="82" spans="2:28" ht="15.75" customHeight="1" x14ac:dyDescent="0.25">
      <c r="B82" s="517"/>
      <c r="C82" s="508"/>
      <c r="D82" s="36"/>
      <c r="E82" s="517"/>
      <c r="F82" s="508"/>
      <c r="G82" s="542"/>
      <c r="H82" s="518"/>
      <c r="I82" s="518"/>
      <c r="J82" s="518"/>
      <c r="K82" s="518"/>
      <c r="L82" s="518"/>
      <c r="M82" s="518"/>
      <c r="N82" s="518"/>
      <c r="O82" s="508"/>
      <c r="P82" s="542"/>
      <c r="Q82" s="518"/>
      <c r="R82" s="518"/>
      <c r="S82" s="518"/>
      <c r="T82" s="518"/>
      <c r="U82" s="518"/>
      <c r="V82" s="518"/>
      <c r="W82" s="518"/>
      <c r="X82" s="518"/>
      <c r="Y82" s="518"/>
      <c r="Z82" s="518"/>
      <c r="AA82" s="518"/>
      <c r="AB82" s="508"/>
    </row>
    <row r="83" spans="2:28" ht="26.25" customHeight="1" x14ac:dyDescent="0.25">
      <c r="B83" s="543" t="s">
        <v>181</v>
      </c>
      <c r="C83" s="518"/>
      <c r="D83" s="518"/>
      <c r="E83" s="518"/>
      <c r="F83" s="518"/>
      <c r="G83" s="518"/>
      <c r="H83" s="518"/>
      <c r="I83" s="518"/>
      <c r="J83" s="518"/>
      <c r="K83" s="518"/>
      <c r="L83" s="518"/>
      <c r="M83" s="518"/>
      <c r="N83" s="518"/>
      <c r="O83" s="518"/>
      <c r="P83" s="518"/>
      <c r="Q83" s="518"/>
      <c r="R83" s="518"/>
      <c r="S83" s="518"/>
      <c r="T83" s="518"/>
      <c r="U83" s="518"/>
      <c r="V83" s="518"/>
      <c r="W83" s="518"/>
      <c r="X83" s="518"/>
      <c r="Y83" s="518"/>
      <c r="Z83" s="518"/>
      <c r="AA83" s="518"/>
      <c r="AB83" s="508"/>
    </row>
  </sheetData>
  <mergeCells count="99">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1:D21"/>
    <mergeCell ref="F21:AB21"/>
    <mergeCell ref="C22:AA22"/>
    <mergeCell ref="C25:P30"/>
    <mergeCell ref="R25:AA25"/>
    <mergeCell ref="W30:AA30"/>
    <mergeCell ref="C13:D13"/>
    <mergeCell ref="C14:D14"/>
    <mergeCell ref="E14:AA15"/>
    <mergeCell ref="C17:D17"/>
    <mergeCell ref="E17:AA18"/>
    <mergeCell ref="C10:D10"/>
    <mergeCell ref="E10:AA10"/>
    <mergeCell ref="C11:F11"/>
    <mergeCell ref="AA11:AB11"/>
    <mergeCell ref="C12:D12"/>
    <mergeCell ref="E12:AA12"/>
    <mergeCell ref="B2:D6"/>
    <mergeCell ref="F2:AB6"/>
    <mergeCell ref="C7:D7"/>
    <mergeCell ref="AF7:AG7"/>
    <mergeCell ref="C9:F9"/>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4"/>
      <c r="C2" s="528"/>
      <c r="D2" s="529"/>
      <c r="E2" s="24"/>
      <c r="F2" s="547" t="s">
        <v>120</v>
      </c>
      <c r="G2" s="528"/>
      <c r="H2" s="528"/>
      <c r="I2" s="528"/>
      <c r="J2" s="528"/>
      <c r="K2" s="528"/>
      <c r="L2" s="528"/>
      <c r="M2" s="528"/>
      <c r="N2" s="528"/>
      <c r="O2" s="528"/>
      <c r="P2" s="528"/>
      <c r="Q2" s="528"/>
      <c r="R2" s="528"/>
      <c r="S2" s="528"/>
      <c r="T2" s="528"/>
      <c r="U2" s="528"/>
      <c r="V2" s="528"/>
      <c r="W2" s="528"/>
      <c r="X2" s="528"/>
      <c r="Y2" s="528"/>
      <c r="Z2" s="528"/>
      <c r="AA2" s="528"/>
      <c r="AB2" s="529"/>
    </row>
    <row r="3" spans="2:28" ht="12.75" customHeight="1" x14ac:dyDescent="0.25">
      <c r="B3" s="545"/>
      <c r="C3" s="492"/>
      <c r="D3" s="546"/>
      <c r="E3" s="25"/>
      <c r="F3" s="535"/>
      <c r="G3" s="492"/>
      <c r="H3" s="492"/>
      <c r="I3" s="492"/>
      <c r="J3" s="492"/>
      <c r="K3" s="492"/>
      <c r="L3" s="492"/>
      <c r="M3" s="492"/>
      <c r="N3" s="492"/>
      <c r="O3" s="492"/>
      <c r="P3" s="492"/>
      <c r="Q3" s="492"/>
      <c r="R3" s="492"/>
      <c r="S3" s="492"/>
      <c r="T3" s="492"/>
      <c r="U3" s="492"/>
      <c r="V3" s="492"/>
      <c r="W3" s="492"/>
      <c r="X3" s="492"/>
      <c r="Y3" s="492"/>
      <c r="Z3" s="492"/>
      <c r="AA3" s="492"/>
      <c r="AB3" s="546"/>
    </row>
    <row r="4" spans="2:28" ht="12.75" customHeight="1" x14ac:dyDescent="0.25">
      <c r="B4" s="545"/>
      <c r="C4" s="492"/>
      <c r="D4" s="546"/>
      <c r="E4" s="25"/>
      <c r="F4" s="535"/>
      <c r="G4" s="492"/>
      <c r="H4" s="492"/>
      <c r="I4" s="492"/>
      <c r="J4" s="492"/>
      <c r="K4" s="492"/>
      <c r="L4" s="492"/>
      <c r="M4" s="492"/>
      <c r="N4" s="492"/>
      <c r="O4" s="492"/>
      <c r="P4" s="492"/>
      <c r="Q4" s="492"/>
      <c r="R4" s="492"/>
      <c r="S4" s="492"/>
      <c r="T4" s="492"/>
      <c r="U4" s="492"/>
      <c r="V4" s="492"/>
      <c r="W4" s="492"/>
      <c r="X4" s="492"/>
      <c r="Y4" s="492"/>
      <c r="Z4" s="492"/>
      <c r="AA4" s="492"/>
      <c r="AB4" s="546"/>
    </row>
    <row r="5" spans="2:28" ht="12.75" customHeight="1" x14ac:dyDescent="0.25">
      <c r="B5" s="545"/>
      <c r="C5" s="492"/>
      <c r="D5" s="546"/>
      <c r="E5" s="25"/>
      <c r="F5" s="535"/>
      <c r="G5" s="492"/>
      <c r="H5" s="492"/>
      <c r="I5" s="492"/>
      <c r="J5" s="492"/>
      <c r="K5" s="492"/>
      <c r="L5" s="492"/>
      <c r="M5" s="492"/>
      <c r="N5" s="492"/>
      <c r="O5" s="492"/>
      <c r="P5" s="492"/>
      <c r="Q5" s="492"/>
      <c r="R5" s="492"/>
      <c r="S5" s="492"/>
      <c r="T5" s="492"/>
      <c r="U5" s="492"/>
      <c r="V5" s="492"/>
      <c r="W5" s="492"/>
      <c r="X5" s="492"/>
      <c r="Y5" s="492"/>
      <c r="Z5" s="492"/>
      <c r="AA5" s="492"/>
      <c r="AB5" s="546"/>
    </row>
    <row r="6" spans="2:28" ht="37.5" customHeight="1" x14ac:dyDescent="0.25">
      <c r="B6" s="530"/>
      <c r="C6" s="531"/>
      <c r="D6" s="532"/>
      <c r="E6" s="256"/>
      <c r="F6" s="531"/>
      <c r="G6" s="531"/>
      <c r="H6" s="531"/>
      <c r="I6" s="531"/>
      <c r="J6" s="531"/>
      <c r="K6" s="531"/>
      <c r="L6" s="531"/>
      <c r="M6" s="531"/>
      <c r="N6" s="531"/>
      <c r="O6" s="531"/>
      <c r="P6" s="531"/>
      <c r="Q6" s="531"/>
      <c r="R6" s="531"/>
      <c r="S6" s="531"/>
      <c r="T6" s="531"/>
      <c r="U6" s="531"/>
      <c r="V6" s="531"/>
      <c r="W6" s="531"/>
      <c r="X6" s="531"/>
      <c r="Y6" s="531"/>
      <c r="Z6" s="531"/>
      <c r="AA6" s="531"/>
      <c r="AB6" s="532"/>
    </row>
    <row r="7" spans="2:28" ht="15" customHeight="1" x14ac:dyDescent="0.25">
      <c r="B7" s="26"/>
      <c r="C7" s="548"/>
      <c r="D7" s="52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7" t="s">
        <v>121</v>
      </c>
      <c r="D8" s="31"/>
      <c r="E8" s="32"/>
      <c r="F8" s="258" t="s">
        <v>122</v>
      </c>
      <c r="G8" s="33"/>
      <c r="H8" s="34"/>
      <c r="I8" s="255"/>
      <c r="J8" s="255"/>
      <c r="K8" s="259"/>
      <c r="L8" s="259"/>
      <c r="M8" s="259"/>
      <c r="N8" s="259"/>
      <c r="O8" s="259"/>
      <c r="P8" s="259"/>
      <c r="Q8" s="259"/>
      <c r="R8" s="259"/>
      <c r="S8" s="259"/>
      <c r="T8" s="259"/>
      <c r="U8" s="259"/>
      <c r="V8" s="259"/>
      <c r="W8" s="259"/>
      <c r="X8" s="259"/>
      <c r="Y8" s="259"/>
      <c r="Z8" s="259"/>
      <c r="AA8" s="259"/>
      <c r="AB8" s="260"/>
    </row>
    <row r="9" spans="2:28" ht="15" customHeight="1" x14ac:dyDescent="0.25">
      <c r="B9" s="30"/>
      <c r="C9" s="549"/>
      <c r="D9" s="535"/>
      <c r="E9" s="535"/>
      <c r="F9" s="535"/>
      <c r="G9" s="262"/>
      <c r="H9" s="255"/>
      <c r="I9" s="255"/>
      <c r="J9" s="255"/>
      <c r="K9" s="255"/>
      <c r="L9" s="255"/>
      <c r="M9" s="255"/>
      <c r="N9" s="255"/>
      <c r="O9" s="255"/>
      <c r="P9" s="255"/>
      <c r="Q9" s="255"/>
      <c r="R9" s="255"/>
      <c r="S9" s="255"/>
      <c r="T9" s="255"/>
      <c r="U9" s="255"/>
      <c r="V9" s="255"/>
      <c r="W9" s="255"/>
      <c r="X9" s="255"/>
      <c r="Y9" s="255"/>
      <c r="Z9" s="255"/>
      <c r="AA9" s="255"/>
      <c r="AB9" s="263"/>
    </row>
    <row r="10" spans="2:28" ht="30" customHeight="1" x14ac:dyDescent="0.25">
      <c r="B10" s="30"/>
      <c r="C10" s="549" t="s">
        <v>123</v>
      </c>
      <c r="D10" s="535"/>
      <c r="E10" s="517" t="s">
        <v>487</v>
      </c>
      <c r="F10" s="518"/>
      <c r="G10" s="518"/>
      <c r="H10" s="518"/>
      <c r="I10" s="518"/>
      <c r="J10" s="518"/>
      <c r="K10" s="518"/>
      <c r="L10" s="518"/>
      <c r="M10" s="518"/>
      <c r="N10" s="518"/>
      <c r="O10" s="518"/>
      <c r="P10" s="518"/>
      <c r="Q10" s="518"/>
      <c r="R10" s="518"/>
      <c r="S10" s="518"/>
      <c r="T10" s="518"/>
      <c r="U10" s="518"/>
      <c r="V10" s="518"/>
      <c r="W10" s="518"/>
      <c r="X10" s="518"/>
      <c r="Y10" s="518"/>
      <c r="Z10" s="518"/>
      <c r="AA10" s="508"/>
      <c r="AB10" s="264"/>
    </row>
    <row r="11" spans="2:28" ht="15" customHeight="1" x14ac:dyDescent="0.25">
      <c r="B11" s="30"/>
      <c r="C11" s="549"/>
      <c r="D11" s="535"/>
      <c r="E11" s="535"/>
      <c r="F11" s="535"/>
      <c r="G11" s="255"/>
      <c r="H11" s="255"/>
      <c r="I11" s="255"/>
      <c r="J11" s="255"/>
      <c r="K11" s="255"/>
      <c r="L11" s="255"/>
      <c r="M11" s="255"/>
      <c r="N11" s="255"/>
      <c r="O11" s="255"/>
      <c r="P11" s="255"/>
      <c r="Q11" s="255"/>
      <c r="R11" s="255"/>
      <c r="S11" s="255"/>
      <c r="T11" s="255"/>
      <c r="U11" s="255"/>
      <c r="V11" s="255"/>
      <c r="W11" s="255"/>
      <c r="X11" s="255"/>
      <c r="Y11" s="255"/>
      <c r="Z11" s="255"/>
      <c r="AA11" s="550"/>
      <c r="AB11" s="546"/>
    </row>
    <row r="12" spans="2:28" ht="29.25" customHeight="1" x14ac:dyDescent="0.25">
      <c r="B12" s="30"/>
      <c r="C12" s="553" t="s">
        <v>125</v>
      </c>
      <c r="D12" s="554"/>
      <c r="E12" s="551" t="s">
        <v>126</v>
      </c>
      <c r="F12" s="552"/>
      <c r="G12" s="552"/>
      <c r="H12" s="552"/>
      <c r="I12" s="552"/>
      <c r="J12" s="552"/>
      <c r="K12" s="552"/>
      <c r="L12" s="552"/>
      <c r="M12" s="552"/>
      <c r="N12" s="552"/>
      <c r="O12" s="552"/>
      <c r="P12" s="552"/>
      <c r="Q12" s="552"/>
      <c r="R12" s="552"/>
      <c r="S12" s="552"/>
      <c r="T12" s="552"/>
      <c r="U12" s="552"/>
      <c r="V12" s="552"/>
      <c r="W12" s="552"/>
      <c r="X12" s="552"/>
      <c r="Y12" s="552"/>
      <c r="Z12" s="552"/>
      <c r="AA12" s="552"/>
      <c r="AB12" s="35"/>
    </row>
    <row r="13" spans="2:28" ht="15" customHeight="1" x14ac:dyDescent="0.25">
      <c r="B13" s="30"/>
      <c r="C13" s="550"/>
      <c r="D13" s="535"/>
      <c r="E13" s="265"/>
      <c r="F13" s="255"/>
      <c r="G13" s="255"/>
      <c r="H13" s="255"/>
      <c r="I13" s="255"/>
      <c r="J13" s="255"/>
      <c r="K13" s="255"/>
      <c r="L13" s="255"/>
      <c r="M13" s="255"/>
      <c r="N13" s="255"/>
      <c r="O13" s="255"/>
      <c r="P13" s="255"/>
      <c r="Q13" s="255"/>
      <c r="R13" s="255"/>
      <c r="S13" s="255"/>
      <c r="T13" s="255"/>
      <c r="U13" s="255"/>
      <c r="V13" s="255"/>
      <c r="W13" s="255"/>
      <c r="X13" s="255"/>
      <c r="Y13" s="255"/>
      <c r="Z13" s="255"/>
      <c r="AA13" s="255"/>
      <c r="AB13" s="263"/>
    </row>
    <row r="14" spans="2:28" ht="15" customHeight="1" x14ac:dyDescent="0.25">
      <c r="B14" s="30"/>
      <c r="C14" s="549" t="s">
        <v>460</v>
      </c>
      <c r="D14" s="535"/>
      <c r="E14" s="544" t="s">
        <v>488</v>
      </c>
      <c r="F14" s="528"/>
      <c r="G14" s="528"/>
      <c r="H14" s="528"/>
      <c r="I14" s="528"/>
      <c r="J14" s="528"/>
      <c r="K14" s="528"/>
      <c r="L14" s="528"/>
      <c r="M14" s="528"/>
      <c r="N14" s="528"/>
      <c r="O14" s="528"/>
      <c r="P14" s="528"/>
      <c r="Q14" s="528"/>
      <c r="R14" s="528"/>
      <c r="S14" s="528"/>
      <c r="T14" s="528"/>
      <c r="U14" s="528"/>
      <c r="V14" s="528"/>
      <c r="W14" s="528"/>
      <c r="X14" s="528"/>
      <c r="Y14" s="528"/>
      <c r="Z14" s="528"/>
      <c r="AA14" s="529"/>
      <c r="AB14" s="263"/>
    </row>
    <row r="15" spans="2:28" ht="15.75" customHeight="1" x14ac:dyDescent="0.25">
      <c r="B15" s="30"/>
      <c r="C15" s="265"/>
      <c r="D15" s="265"/>
      <c r="E15" s="530"/>
      <c r="F15" s="531"/>
      <c r="G15" s="531"/>
      <c r="H15" s="531"/>
      <c r="I15" s="531"/>
      <c r="J15" s="531"/>
      <c r="K15" s="531"/>
      <c r="L15" s="531"/>
      <c r="M15" s="531"/>
      <c r="N15" s="531"/>
      <c r="O15" s="531"/>
      <c r="P15" s="531"/>
      <c r="Q15" s="531"/>
      <c r="R15" s="531"/>
      <c r="S15" s="531"/>
      <c r="T15" s="531"/>
      <c r="U15" s="531"/>
      <c r="V15" s="531"/>
      <c r="W15" s="531"/>
      <c r="X15" s="531"/>
      <c r="Y15" s="531"/>
      <c r="Z15" s="531"/>
      <c r="AA15" s="532"/>
      <c r="AB15" s="263"/>
    </row>
    <row r="17" spans="3:28" ht="15" customHeight="1" x14ac:dyDescent="0.25">
      <c r="C17" s="549" t="s">
        <v>462</v>
      </c>
      <c r="D17" s="535"/>
      <c r="E17" s="988" t="s">
        <v>477</v>
      </c>
      <c r="F17" s="528"/>
      <c r="G17" s="528"/>
      <c r="H17" s="528"/>
      <c r="I17" s="528"/>
      <c r="J17" s="528"/>
      <c r="K17" s="528"/>
      <c r="L17" s="528"/>
      <c r="M17" s="528"/>
      <c r="N17" s="528"/>
      <c r="O17" s="528"/>
      <c r="P17" s="528"/>
      <c r="Q17" s="528"/>
      <c r="R17" s="528"/>
      <c r="S17" s="528"/>
      <c r="T17" s="528"/>
      <c r="U17" s="528"/>
      <c r="V17" s="528"/>
      <c r="W17" s="528"/>
      <c r="X17" s="528"/>
      <c r="Y17" s="528"/>
      <c r="Z17" s="528"/>
      <c r="AA17" s="529"/>
      <c r="AB17" s="263"/>
    </row>
    <row r="18" spans="3:28" ht="15" customHeight="1" x14ac:dyDescent="0.25">
      <c r="C18" s="265"/>
      <c r="D18" s="265"/>
      <c r="E18" s="530"/>
      <c r="F18" s="531"/>
      <c r="G18" s="531"/>
      <c r="H18" s="531"/>
      <c r="I18" s="531"/>
      <c r="J18" s="531"/>
      <c r="K18" s="531"/>
      <c r="L18" s="531"/>
      <c r="M18" s="531"/>
      <c r="N18" s="531"/>
      <c r="O18" s="531"/>
      <c r="P18" s="531"/>
      <c r="Q18" s="531"/>
      <c r="R18" s="531"/>
      <c r="S18" s="531"/>
      <c r="T18" s="531"/>
      <c r="U18" s="531"/>
      <c r="V18" s="531"/>
      <c r="W18" s="531"/>
      <c r="X18" s="531"/>
      <c r="Y18" s="531"/>
      <c r="Z18" s="531"/>
      <c r="AA18" s="532"/>
      <c r="AB18" s="263"/>
    </row>
    <row r="19" spans="3:28" ht="15" customHeight="1" x14ac:dyDescent="0.25">
      <c r="C19" s="265"/>
      <c r="D19" s="265"/>
      <c r="E19" s="265"/>
      <c r="F19" s="255"/>
      <c r="G19" s="255"/>
      <c r="H19" s="255"/>
      <c r="I19" s="255"/>
      <c r="J19" s="255"/>
      <c r="K19" s="255"/>
      <c r="L19" s="255"/>
      <c r="M19" s="255"/>
      <c r="N19" s="255"/>
      <c r="O19" s="255"/>
      <c r="P19" s="255"/>
      <c r="Q19" s="255"/>
      <c r="R19" s="255"/>
      <c r="S19" s="255"/>
      <c r="T19" s="255"/>
      <c r="U19" s="255"/>
      <c r="V19" s="255"/>
      <c r="W19" s="255"/>
      <c r="X19" s="255"/>
      <c r="Y19" s="255"/>
      <c r="Z19" s="255"/>
      <c r="AA19" s="255"/>
      <c r="AB19" s="263"/>
    </row>
    <row r="20" spans="3:28" ht="15" customHeight="1" x14ac:dyDescent="0.25">
      <c r="C20" s="265"/>
      <c r="D20" s="265"/>
      <c r="E20" s="265"/>
      <c r="F20" s="255"/>
      <c r="G20" s="255"/>
      <c r="H20" s="255"/>
      <c r="I20" s="255"/>
      <c r="J20" s="255"/>
      <c r="K20" s="255"/>
      <c r="L20" s="255"/>
      <c r="M20" s="255"/>
      <c r="N20" s="255"/>
      <c r="O20" s="255"/>
      <c r="P20" s="255"/>
      <c r="Q20" s="255"/>
      <c r="R20" s="255"/>
      <c r="S20" s="255"/>
      <c r="T20" s="255"/>
      <c r="U20" s="255"/>
      <c r="V20" s="255"/>
      <c r="W20" s="255"/>
      <c r="X20" s="255"/>
      <c r="Y20" s="255"/>
      <c r="Z20" s="255"/>
      <c r="AA20" s="255"/>
      <c r="AB20" s="263"/>
    </row>
    <row r="21" spans="3:28" ht="15" customHeight="1" x14ac:dyDescent="0.25">
      <c r="C21" s="549" t="s">
        <v>127</v>
      </c>
      <c r="D21" s="535"/>
      <c r="E21" s="266"/>
      <c r="F21" s="550"/>
      <c r="G21" s="535"/>
      <c r="H21" s="535"/>
      <c r="I21" s="535"/>
      <c r="J21" s="535"/>
      <c r="K21" s="535"/>
      <c r="L21" s="535"/>
      <c r="M21" s="535"/>
      <c r="N21" s="535"/>
      <c r="O21" s="535"/>
      <c r="P21" s="535"/>
      <c r="Q21" s="535"/>
      <c r="R21" s="535"/>
      <c r="S21" s="535"/>
      <c r="T21" s="535"/>
      <c r="U21" s="535"/>
      <c r="V21" s="535"/>
      <c r="W21" s="535"/>
      <c r="X21" s="535"/>
      <c r="Y21" s="535"/>
      <c r="Z21" s="535"/>
      <c r="AA21" s="535"/>
      <c r="AB21" s="546"/>
    </row>
    <row r="22" spans="3:28" ht="29.25" customHeight="1" x14ac:dyDescent="0.25">
      <c r="C22" s="517" t="s">
        <v>489</v>
      </c>
      <c r="D22" s="518"/>
      <c r="E22" s="518"/>
      <c r="F22" s="518"/>
      <c r="G22" s="518"/>
      <c r="H22" s="518"/>
      <c r="I22" s="518"/>
      <c r="J22" s="518"/>
      <c r="K22" s="518"/>
      <c r="L22" s="518"/>
      <c r="M22" s="518"/>
      <c r="N22" s="518"/>
      <c r="O22" s="518"/>
      <c r="P22" s="518"/>
      <c r="Q22" s="518"/>
      <c r="R22" s="518"/>
      <c r="S22" s="518"/>
      <c r="T22" s="518"/>
      <c r="U22" s="518"/>
      <c r="V22" s="518"/>
      <c r="W22" s="518"/>
      <c r="X22" s="518"/>
      <c r="Y22" s="518"/>
      <c r="Z22" s="518"/>
      <c r="AA22" s="508"/>
      <c r="AB22" s="267"/>
    </row>
    <row r="23" spans="3:28" ht="15" customHeight="1" x14ac:dyDescent="0.25">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7"/>
    </row>
    <row r="24" spans="3:28" ht="15" customHeight="1" x14ac:dyDescent="0.25">
      <c r="C24" s="269" t="s">
        <v>128</v>
      </c>
      <c r="D24" s="269"/>
      <c r="E24" s="255"/>
      <c r="F24" s="255"/>
      <c r="G24" s="255"/>
      <c r="H24" s="255"/>
      <c r="I24" s="255"/>
      <c r="J24" s="268"/>
      <c r="K24" s="268"/>
      <c r="L24" s="268"/>
      <c r="M24" s="268"/>
      <c r="N24" s="268"/>
      <c r="O24" s="268"/>
      <c r="P24" s="268"/>
      <c r="Q24" s="268"/>
      <c r="R24" s="268" t="s">
        <v>129</v>
      </c>
      <c r="S24" s="268"/>
      <c r="T24" s="268"/>
      <c r="U24" s="268"/>
      <c r="V24" s="268"/>
      <c r="W24" s="268"/>
      <c r="X24" s="268"/>
      <c r="Y24" s="268"/>
      <c r="Z24" s="268"/>
      <c r="AA24" s="268"/>
      <c r="AB24" s="267"/>
    </row>
    <row r="25" spans="3:28" ht="15" customHeight="1" x14ac:dyDescent="0.25">
      <c r="C25" s="989" t="s">
        <v>490</v>
      </c>
      <c r="D25" s="528"/>
      <c r="E25" s="528"/>
      <c r="F25" s="528"/>
      <c r="G25" s="528"/>
      <c r="H25" s="528"/>
      <c r="I25" s="528"/>
      <c r="J25" s="528"/>
      <c r="K25" s="528"/>
      <c r="L25" s="528"/>
      <c r="M25" s="528"/>
      <c r="N25" s="528"/>
      <c r="O25" s="528"/>
      <c r="P25" s="529"/>
      <c r="Q25" s="255"/>
      <c r="R25" s="538"/>
      <c r="S25" s="518"/>
      <c r="T25" s="518"/>
      <c r="U25" s="518"/>
      <c r="V25" s="518"/>
      <c r="W25" s="518"/>
      <c r="X25" s="518"/>
      <c r="Y25" s="518"/>
      <c r="Z25" s="518"/>
      <c r="AA25" s="508"/>
      <c r="AB25" s="263"/>
    </row>
    <row r="26" spans="3:28" ht="15" customHeight="1" x14ac:dyDescent="0.25">
      <c r="C26" s="545"/>
      <c r="D26" s="492"/>
      <c r="E26" s="492"/>
      <c r="F26" s="492"/>
      <c r="G26" s="492"/>
      <c r="H26" s="492"/>
      <c r="I26" s="492"/>
      <c r="J26" s="492"/>
      <c r="K26" s="492"/>
      <c r="L26" s="492"/>
      <c r="M26" s="492"/>
      <c r="N26" s="492"/>
      <c r="O26" s="492"/>
      <c r="P26" s="546"/>
      <c r="Q26" s="255"/>
      <c r="R26" s="255"/>
      <c r="S26" s="255"/>
      <c r="T26" s="255"/>
      <c r="U26" s="255"/>
      <c r="V26" s="255"/>
      <c r="W26" s="255"/>
      <c r="X26" s="255"/>
      <c r="Y26" s="255"/>
      <c r="Z26" s="255"/>
      <c r="AA26" s="255"/>
      <c r="AB26" s="263"/>
    </row>
    <row r="27" spans="3:28" ht="15" customHeight="1" x14ac:dyDescent="0.25">
      <c r="C27" s="545"/>
      <c r="D27" s="492"/>
      <c r="E27" s="492"/>
      <c r="F27" s="492"/>
      <c r="G27" s="492"/>
      <c r="H27" s="492"/>
      <c r="I27" s="492"/>
      <c r="J27" s="492"/>
      <c r="K27" s="492"/>
      <c r="L27" s="492"/>
      <c r="M27" s="492"/>
      <c r="N27" s="492"/>
      <c r="O27" s="492"/>
      <c r="P27" s="546"/>
      <c r="Q27" s="265"/>
      <c r="R27" s="268" t="s">
        <v>130</v>
      </c>
      <c r="S27" s="268"/>
      <c r="T27" s="268"/>
      <c r="U27" s="268"/>
      <c r="V27" s="268"/>
      <c r="W27" s="265"/>
      <c r="X27" s="265"/>
      <c r="Y27" s="265"/>
      <c r="Z27" s="255"/>
      <c r="AA27" s="265"/>
      <c r="AB27" s="263"/>
    </row>
    <row r="28" spans="3:28" ht="15" customHeight="1" x14ac:dyDescent="0.25">
      <c r="C28" s="545"/>
      <c r="D28" s="492"/>
      <c r="E28" s="492"/>
      <c r="F28" s="492"/>
      <c r="G28" s="492"/>
      <c r="H28" s="492"/>
      <c r="I28" s="492"/>
      <c r="J28" s="492"/>
      <c r="K28" s="492"/>
      <c r="L28" s="492"/>
      <c r="M28" s="492"/>
      <c r="N28" s="492"/>
      <c r="O28" s="492"/>
      <c r="P28" s="546"/>
      <c r="Q28" s="255"/>
      <c r="R28" s="36"/>
      <c r="S28" s="255" t="s">
        <v>15</v>
      </c>
      <c r="T28" s="255"/>
      <c r="U28" s="36"/>
      <c r="V28" s="255" t="s">
        <v>27</v>
      </c>
      <c r="W28" s="255"/>
      <c r="X28" s="36"/>
      <c r="Y28" s="270" t="s">
        <v>46</v>
      </c>
      <c r="Z28" s="255"/>
      <c r="AA28" s="255"/>
      <c r="AB28" s="263"/>
    </row>
    <row r="29" spans="3:28" ht="15" customHeight="1" x14ac:dyDescent="0.25">
      <c r="C29" s="545"/>
      <c r="D29" s="492"/>
      <c r="E29" s="492"/>
      <c r="F29" s="492"/>
      <c r="G29" s="492"/>
      <c r="H29" s="492"/>
      <c r="I29" s="492"/>
      <c r="J29" s="492"/>
      <c r="K29" s="492"/>
      <c r="L29" s="492"/>
      <c r="M29" s="492"/>
      <c r="N29" s="492"/>
      <c r="O29" s="492"/>
      <c r="P29" s="546"/>
      <c r="Q29" s="255"/>
      <c r="R29" s="255"/>
      <c r="S29" s="255"/>
      <c r="T29" s="255"/>
      <c r="U29" s="255"/>
      <c r="V29" s="255"/>
      <c r="W29" s="255"/>
      <c r="X29" s="255"/>
      <c r="Y29" s="255"/>
      <c r="Z29" s="255"/>
      <c r="AA29" s="255"/>
      <c r="AB29" s="263"/>
    </row>
    <row r="30" spans="3:28" ht="15" customHeight="1" x14ac:dyDescent="0.25">
      <c r="C30" s="530"/>
      <c r="D30" s="531"/>
      <c r="E30" s="531"/>
      <c r="F30" s="531"/>
      <c r="G30" s="531"/>
      <c r="H30" s="531"/>
      <c r="I30" s="531"/>
      <c r="J30" s="531"/>
      <c r="K30" s="531"/>
      <c r="L30" s="531"/>
      <c r="M30" s="531"/>
      <c r="N30" s="531"/>
      <c r="O30" s="531"/>
      <c r="P30" s="532"/>
      <c r="Q30" s="255"/>
      <c r="R30" s="268" t="s">
        <v>131</v>
      </c>
      <c r="S30" s="255"/>
      <c r="T30" s="255"/>
      <c r="U30" s="255"/>
      <c r="V30" s="255"/>
      <c r="W30" s="555" t="s">
        <v>23</v>
      </c>
      <c r="X30" s="518"/>
      <c r="Y30" s="518"/>
      <c r="Z30" s="518"/>
      <c r="AA30" s="508"/>
      <c r="AB30" s="263"/>
    </row>
    <row r="31" spans="3:28" ht="15" customHeight="1" x14ac:dyDescent="0.25">
      <c r="C31" s="265"/>
      <c r="D31" s="265"/>
      <c r="E31" s="265"/>
      <c r="F31" s="265"/>
      <c r="G31" s="265"/>
      <c r="H31" s="255"/>
      <c r="I31" s="255"/>
      <c r="J31" s="255"/>
      <c r="K31" s="255"/>
      <c r="L31" s="255"/>
      <c r="M31" s="255"/>
      <c r="N31" s="255"/>
      <c r="O31" s="255"/>
      <c r="P31" s="255"/>
      <c r="Q31" s="255"/>
      <c r="R31" s="268"/>
      <c r="S31" s="255"/>
      <c r="T31" s="255"/>
      <c r="U31" s="255"/>
      <c r="V31" s="255"/>
      <c r="W31" s="255"/>
      <c r="X31" s="255"/>
      <c r="Y31" s="255"/>
      <c r="Z31" s="255"/>
      <c r="AA31" s="255"/>
      <c r="AB31" s="263"/>
    </row>
    <row r="32" spans="3:28" ht="15" customHeight="1" x14ac:dyDescent="0.25">
      <c r="C32" s="268" t="s">
        <v>132</v>
      </c>
      <c r="D32" s="265"/>
      <c r="E32" s="265"/>
      <c r="F32" s="265"/>
      <c r="G32" s="265"/>
      <c r="H32" s="265"/>
      <c r="I32" s="255"/>
      <c r="J32" s="255"/>
      <c r="K32" s="255"/>
      <c r="L32" s="255"/>
      <c r="M32" s="255"/>
      <c r="N32" s="255"/>
      <c r="O32" s="255"/>
      <c r="P32" s="255"/>
      <c r="Q32" s="255"/>
      <c r="R32" s="255"/>
      <c r="S32" s="255"/>
      <c r="T32" s="255"/>
      <c r="U32" s="255"/>
      <c r="V32" s="255"/>
      <c r="W32" s="255"/>
      <c r="X32" s="255"/>
      <c r="Y32" s="255"/>
      <c r="Z32" s="255"/>
      <c r="AA32" s="255"/>
      <c r="AB32" s="263"/>
    </row>
    <row r="33" spans="3:27" ht="39.75" customHeight="1" x14ac:dyDescent="0.25">
      <c r="C33" s="555" t="s">
        <v>133</v>
      </c>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08"/>
    </row>
    <row r="34" spans="3:27" ht="15" customHeight="1" x14ac:dyDescent="0.2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row>
    <row r="35" spans="3:27" ht="15" customHeight="1" x14ac:dyDescent="0.25">
      <c r="C35" s="259" t="s">
        <v>134</v>
      </c>
      <c r="D35" s="265"/>
      <c r="E35" s="265"/>
      <c r="F35" s="265"/>
      <c r="G35" s="265"/>
      <c r="H35" s="265"/>
      <c r="I35" s="265"/>
      <c r="J35" s="265"/>
      <c r="K35" s="265"/>
      <c r="L35" s="265"/>
      <c r="M35" s="259" t="s">
        <v>134</v>
      </c>
      <c r="N35" s="265"/>
      <c r="O35" s="265"/>
      <c r="P35" s="265"/>
      <c r="Q35" s="265"/>
      <c r="R35" s="265"/>
      <c r="S35" s="265"/>
      <c r="T35" s="265"/>
      <c r="U35" s="265"/>
      <c r="V35" s="265"/>
      <c r="W35" s="265"/>
      <c r="X35" s="265"/>
      <c r="Y35" s="265"/>
      <c r="Z35" s="265"/>
      <c r="AA35" s="265"/>
    </row>
    <row r="36" spans="3:27" ht="29.25" customHeight="1" x14ac:dyDescent="0.25">
      <c r="C36" s="555" t="s">
        <v>135</v>
      </c>
      <c r="D36" s="518"/>
      <c r="E36" s="518"/>
      <c r="F36" s="518"/>
      <c r="G36" s="518"/>
      <c r="H36" s="518"/>
      <c r="I36" s="518"/>
      <c r="J36" s="518"/>
      <c r="K36" s="508"/>
      <c r="L36" s="265"/>
      <c r="M36" s="555" t="s">
        <v>136</v>
      </c>
      <c r="N36" s="518"/>
      <c r="O36" s="518"/>
      <c r="P36" s="518"/>
      <c r="Q36" s="518"/>
      <c r="R36" s="518"/>
      <c r="S36" s="518"/>
      <c r="T36" s="518"/>
      <c r="U36" s="518"/>
      <c r="V36" s="518"/>
      <c r="W36" s="518"/>
      <c r="X36" s="518"/>
      <c r="Y36" s="518"/>
      <c r="Z36" s="518"/>
      <c r="AA36" s="508"/>
    </row>
    <row r="37" spans="3:27" ht="15" customHeight="1" x14ac:dyDescent="0.25">
      <c r="C37" s="255"/>
      <c r="D37" s="255"/>
      <c r="E37" s="255"/>
      <c r="F37" s="255"/>
      <c r="G37" s="255"/>
      <c r="H37" s="255"/>
      <c r="I37" s="255"/>
      <c r="J37" s="255"/>
      <c r="K37" s="255"/>
      <c r="L37" s="255"/>
      <c r="M37" s="255"/>
      <c r="N37" s="255"/>
      <c r="O37" s="255"/>
      <c r="P37" s="255"/>
      <c r="Q37" s="255"/>
      <c r="R37" s="255"/>
      <c r="S37" s="255"/>
      <c r="T37" s="255"/>
      <c r="U37" s="255"/>
      <c r="V37" s="255"/>
      <c r="W37" s="255"/>
      <c r="X37" s="255"/>
      <c r="Y37" s="255"/>
      <c r="Z37" s="255"/>
      <c r="AA37" s="255"/>
    </row>
    <row r="38" spans="3:27" ht="15" customHeight="1" x14ac:dyDescent="0.25">
      <c r="C38" s="272" t="s">
        <v>137</v>
      </c>
      <c r="D38" s="272"/>
      <c r="E38" s="272"/>
      <c r="F38" s="272"/>
      <c r="G38" s="273"/>
      <c r="H38" s="274"/>
      <c r="I38" s="274"/>
      <c r="J38" s="274"/>
      <c r="K38" s="274"/>
      <c r="L38" s="274"/>
      <c r="M38" s="274"/>
      <c r="N38" s="274"/>
      <c r="O38" s="274"/>
      <c r="P38" s="274"/>
      <c r="Q38" s="274"/>
      <c r="R38" s="274"/>
      <c r="S38" s="274"/>
      <c r="T38" s="274"/>
      <c r="U38" s="274"/>
      <c r="V38" s="274"/>
      <c r="W38" s="274"/>
      <c r="X38" s="274"/>
      <c r="Y38" s="274"/>
      <c r="Z38" s="274"/>
      <c r="AA38" s="274"/>
    </row>
    <row r="39" spans="3:27" ht="90" customHeight="1" x14ac:dyDescent="0.25">
      <c r="C39" s="556" t="s">
        <v>491</v>
      </c>
      <c r="D39" s="518"/>
      <c r="E39" s="518"/>
      <c r="F39" s="518"/>
      <c r="G39" s="518"/>
      <c r="H39" s="518"/>
      <c r="I39" s="518"/>
      <c r="J39" s="518"/>
      <c r="K39" s="518"/>
      <c r="L39" s="518"/>
      <c r="M39" s="518"/>
      <c r="N39" s="518"/>
      <c r="O39" s="518"/>
      <c r="P39" s="518"/>
      <c r="Q39" s="518"/>
      <c r="R39" s="518"/>
      <c r="S39" s="518"/>
      <c r="T39" s="518"/>
      <c r="U39" s="518"/>
      <c r="V39" s="518"/>
      <c r="W39" s="518"/>
      <c r="X39" s="518"/>
      <c r="Y39" s="518"/>
      <c r="Z39" s="518"/>
      <c r="AA39" s="508"/>
    </row>
    <row r="40" spans="3:27" ht="15" customHeight="1" x14ac:dyDescent="0.25">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row>
    <row r="41" spans="3:27" ht="15.75" customHeight="1" x14ac:dyDescent="0.25">
      <c r="C41" s="539" t="s">
        <v>139</v>
      </c>
      <c r="D41" s="535"/>
      <c r="E41" s="268"/>
      <c r="F41" s="517" t="s">
        <v>34</v>
      </c>
      <c r="G41" s="508"/>
      <c r="H41" s="268"/>
      <c r="I41" s="255"/>
      <c r="J41" s="275" t="s">
        <v>140</v>
      </c>
      <c r="K41" s="517">
        <v>1</v>
      </c>
      <c r="L41" s="518"/>
      <c r="M41" s="518"/>
      <c r="N41" s="508"/>
      <c r="O41" s="268"/>
      <c r="P41" s="268"/>
      <c r="Q41" s="259" t="s">
        <v>141</v>
      </c>
      <c r="R41" s="255"/>
      <c r="S41" s="268"/>
      <c r="T41" s="268"/>
      <c r="U41" s="268"/>
      <c r="V41" s="268"/>
      <c r="W41" s="517" t="s">
        <v>20</v>
      </c>
      <c r="X41" s="518"/>
      <c r="Y41" s="518"/>
      <c r="Z41" s="518"/>
      <c r="AA41" s="508"/>
    </row>
    <row r="42" spans="3:27" ht="15.75" customHeight="1" x14ac:dyDescent="0.25">
      <c r="C42" s="255"/>
      <c r="D42" s="255"/>
      <c r="E42" s="255"/>
      <c r="F42" s="270"/>
      <c r="G42" s="270"/>
      <c r="H42" s="270"/>
      <c r="I42" s="270"/>
      <c r="J42" s="270"/>
      <c r="K42" s="270"/>
      <c r="L42" s="270"/>
      <c r="M42" s="255"/>
      <c r="N42" s="255"/>
      <c r="O42" s="255"/>
      <c r="P42" s="255"/>
      <c r="Q42" s="255"/>
      <c r="R42" s="255"/>
      <c r="S42" s="255"/>
      <c r="T42" s="255"/>
      <c r="U42" s="255"/>
      <c r="V42" s="255"/>
      <c r="W42" s="255"/>
      <c r="X42" s="255"/>
      <c r="Y42" s="255"/>
      <c r="Z42" s="255"/>
      <c r="AA42" s="255"/>
    </row>
    <row r="43" spans="3:27" ht="32.25" customHeight="1" x14ac:dyDescent="0.25">
      <c r="C43" s="255"/>
      <c r="D43" s="275" t="s">
        <v>142</v>
      </c>
      <c r="E43" s="268"/>
      <c r="F43" s="556"/>
      <c r="G43" s="518"/>
      <c r="H43" s="518"/>
      <c r="I43" s="518"/>
      <c r="J43" s="518"/>
      <c r="K43" s="518"/>
      <c r="L43" s="518"/>
      <c r="M43" s="508"/>
      <c r="N43" s="255"/>
      <c r="O43" s="275" t="s">
        <v>144</v>
      </c>
      <c r="P43" s="555">
        <v>0</v>
      </c>
      <c r="Q43" s="518"/>
      <c r="R43" s="518"/>
      <c r="S43" s="518"/>
      <c r="T43" s="518"/>
      <c r="U43" s="518"/>
      <c r="V43" s="518"/>
      <c r="W43" s="518"/>
      <c r="X43" s="518"/>
      <c r="Y43" s="518"/>
      <c r="Z43" s="518"/>
      <c r="AA43" s="508"/>
    </row>
    <row r="44" spans="3:27" ht="15.75" customHeight="1" x14ac:dyDescent="0.25">
      <c r="C44" s="268"/>
      <c r="D44" s="268"/>
      <c r="E44" s="268"/>
      <c r="F44" s="270"/>
      <c r="G44" s="270"/>
      <c r="H44" s="270"/>
      <c r="I44" s="270"/>
      <c r="J44" s="270"/>
      <c r="K44" s="270"/>
      <c r="L44" s="270"/>
      <c r="M44" s="268"/>
      <c r="N44" s="268"/>
      <c r="O44" s="268"/>
      <c r="P44" s="268"/>
      <c r="Q44" s="268"/>
      <c r="R44" s="268"/>
      <c r="S44" s="268"/>
      <c r="T44" s="268"/>
      <c r="U44" s="268"/>
      <c r="V44" s="268"/>
      <c r="W44" s="268"/>
      <c r="X44" s="268"/>
      <c r="Y44" s="268"/>
      <c r="Z44" s="268"/>
      <c r="AA44" s="268"/>
    </row>
    <row r="45" spans="3:27" ht="15.75" customHeight="1" x14ac:dyDescent="0.25">
      <c r="C45" s="255"/>
      <c r="D45" s="275" t="s">
        <v>145</v>
      </c>
      <c r="E45" s="255"/>
      <c r="F45" s="538" t="s">
        <v>146</v>
      </c>
      <c r="G45" s="508"/>
      <c r="H45" s="255"/>
      <c r="I45" s="255"/>
      <c r="J45" s="268" t="s">
        <v>147</v>
      </c>
      <c r="K45" s="255"/>
      <c r="L45" s="538" t="s">
        <v>148</v>
      </c>
      <c r="M45" s="518"/>
      <c r="N45" s="508"/>
      <c r="O45" s="268"/>
      <c r="P45" s="268"/>
      <c r="Q45" s="255"/>
      <c r="R45" s="268" t="s">
        <v>149</v>
      </c>
      <c r="S45" s="268"/>
      <c r="T45" s="268"/>
      <c r="U45" s="268"/>
      <c r="V45" s="268"/>
      <c r="W45" s="557"/>
      <c r="X45" s="518"/>
      <c r="Y45" s="518"/>
      <c r="Z45" s="518"/>
      <c r="AA45" s="508"/>
    </row>
    <row r="46" spans="3:27" ht="15.75" customHeight="1" x14ac:dyDescent="0.25">
      <c r="C46" s="255"/>
      <c r="D46" s="255"/>
      <c r="E46" s="255"/>
      <c r="F46" s="28"/>
      <c r="G46" s="255"/>
      <c r="H46" s="255"/>
      <c r="I46" s="259"/>
      <c r="J46" s="259"/>
      <c r="K46" s="259"/>
      <c r="L46" s="259"/>
      <c r="M46" s="259"/>
      <c r="N46" s="259"/>
      <c r="O46" s="259"/>
      <c r="P46" s="259"/>
      <c r="Q46" s="259"/>
      <c r="R46" s="259"/>
      <c r="S46" s="259"/>
      <c r="T46" s="259"/>
      <c r="U46" s="259"/>
      <c r="V46" s="259"/>
      <c r="W46" s="259"/>
      <c r="X46" s="259"/>
      <c r="Y46" s="259"/>
      <c r="Z46" s="259"/>
      <c r="AA46" s="259"/>
    </row>
    <row r="47" spans="3:27" ht="15.75" customHeight="1" x14ac:dyDescent="0.25">
      <c r="C47" s="276" t="s">
        <v>150</v>
      </c>
      <c r="D47" s="558">
        <v>2024</v>
      </c>
      <c r="E47" s="559"/>
      <c r="F47" s="560"/>
      <c r="G47" s="34"/>
      <c r="H47" s="259"/>
      <c r="I47" s="259"/>
      <c r="J47" s="259"/>
      <c r="K47" s="259"/>
      <c r="L47" s="259"/>
      <c r="M47" s="259"/>
      <c r="N47" s="259"/>
      <c r="O47" s="259"/>
      <c r="P47" s="259"/>
      <c r="Q47" s="550"/>
      <c r="R47" s="535"/>
      <c r="S47" s="535"/>
      <c r="T47" s="535"/>
      <c r="U47" s="535"/>
      <c r="V47" s="259"/>
      <c r="W47" s="259"/>
      <c r="X47" s="549"/>
      <c r="Y47" s="535"/>
      <c r="Z47" s="535"/>
      <c r="AA47" s="535"/>
    </row>
    <row r="49" spans="3:27" ht="15.75" customHeight="1" x14ac:dyDescent="0.25">
      <c r="C49" s="268" t="s">
        <v>140</v>
      </c>
      <c r="D49" s="555">
        <v>1.2</v>
      </c>
      <c r="E49" s="518"/>
      <c r="F49" s="508"/>
      <c r="G49" s="255"/>
      <c r="H49" s="259"/>
      <c r="I49" s="259"/>
      <c r="J49" s="259"/>
      <c r="K49" s="259"/>
      <c r="L49" s="259"/>
      <c r="M49" s="259"/>
      <c r="N49" s="259"/>
      <c r="O49" s="259"/>
      <c r="P49" s="259"/>
      <c r="Q49" s="550"/>
      <c r="R49" s="535"/>
      <c r="S49" s="535"/>
      <c r="T49" s="535"/>
      <c r="U49" s="535"/>
      <c r="V49" s="259"/>
      <c r="W49" s="259"/>
      <c r="X49" s="549"/>
      <c r="Y49" s="535"/>
      <c r="Z49" s="535"/>
      <c r="AA49" s="535"/>
    </row>
    <row r="50" spans="3:27" ht="15.75" customHeight="1" x14ac:dyDescent="0.25">
      <c r="C50" s="255"/>
      <c r="D50" s="255"/>
      <c r="E50" s="255"/>
      <c r="F50" s="255"/>
      <c r="G50" s="255"/>
      <c r="H50" s="255"/>
      <c r="I50" s="259"/>
      <c r="J50" s="259"/>
      <c r="K50" s="268"/>
      <c r="L50" s="268"/>
      <c r="M50" s="268"/>
      <c r="N50" s="268"/>
      <c r="O50" s="268"/>
      <c r="P50" s="268"/>
      <c r="Q50" s="268"/>
      <c r="R50" s="268"/>
      <c r="S50" s="268"/>
      <c r="T50" s="268"/>
      <c r="U50" s="268"/>
      <c r="V50" s="268"/>
      <c r="W50" s="268"/>
      <c r="X50" s="268"/>
      <c r="Y50" s="268"/>
      <c r="Z50" s="268"/>
      <c r="AA50" s="268"/>
    </row>
    <row r="51" spans="3:27" ht="15.75" customHeight="1" x14ac:dyDescent="0.25">
      <c r="C51" s="268"/>
      <c r="D51" s="517" t="s">
        <v>151</v>
      </c>
      <c r="E51" s="518"/>
      <c r="F51" s="518"/>
      <c r="G51" s="518"/>
      <c r="H51" s="518"/>
      <c r="I51" s="518"/>
      <c r="J51" s="518"/>
      <c r="K51" s="518"/>
      <c r="L51" s="518"/>
      <c r="M51" s="518"/>
      <c r="N51" s="518"/>
      <c r="O51" s="518"/>
      <c r="P51" s="518"/>
      <c r="Q51" s="518"/>
      <c r="R51" s="518"/>
      <c r="S51" s="518"/>
      <c r="T51" s="518"/>
      <c r="U51" s="518"/>
      <c r="V51" s="518"/>
      <c r="W51" s="518"/>
      <c r="X51" s="518"/>
      <c r="Y51" s="508"/>
      <c r="Z51" s="269"/>
      <c r="AA51" s="269"/>
    </row>
    <row r="52" spans="3:27" ht="15.75" customHeight="1" x14ac:dyDescent="0.25">
      <c r="C52" s="255"/>
      <c r="D52" s="523" t="s">
        <v>152</v>
      </c>
      <c r="E52" s="518"/>
      <c r="F52" s="518"/>
      <c r="G52" s="518"/>
      <c r="H52" s="508"/>
      <c r="I52" s="519" t="s">
        <v>153</v>
      </c>
      <c r="J52" s="518"/>
      <c r="K52" s="518"/>
      <c r="L52" s="518"/>
      <c r="M52" s="518"/>
      <c r="N52" s="518"/>
      <c r="O52" s="518"/>
      <c r="P52" s="508"/>
      <c r="Q52" s="520" t="s">
        <v>154</v>
      </c>
      <c r="R52" s="518"/>
      <c r="S52" s="518"/>
      <c r="T52" s="518"/>
      <c r="U52" s="518"/>
      <c r="V52" s="518"/>
      <c r="W52" s="518"/>
      <c r="X52" s="518"/>
      <c r="Y52" s="508"/>
      <c r="Z52" s="269"/>
      <c r="AA52" s="269"/>
    </row>
    <row r="53" spans="3:27" ht="15.75" customHeight="1" x14ac:dyDescent="0.25">
      <c r="C53" s="38"/>
      <c r="D53" s="524" t="s">
        <v>155</v>
      </c>
      <c r="E53" s="518"/>
      <c r="F53" s="518"/>
      <c r="G53" s="518"/>
      <c r="H53" s="508"/>
      <c r="I53" s="521" t="s">
        <v>156</v>
      </c>
      <c r="J53" s="518"/>
      <c r="K53" s="518"/>
      <c r="L53" s="518"/>
      <c r="M53" s="518"/>
      <c r="N53" s="518"/>
      <c r="O53" s="518"/>
      <c r="P53" s="508"/>
      <c r="Q53" s="522" t="s">
        <v>157</v>
      </c>
      <c r="R53" s="518"/>
      <c r="S53" s="518"/>
      <c r="T53" s="518"/>
      <c r="U53" s="518"/>
      <c r="V53" s="518"/>
      <c r="W53" s="518"/>
      <c r="X53" s="518"/>
      <c r="Y53" s="508"/>
      <c r="Z53" s="278"/>
      <c r="AA53" s="278"/>
    </row>
    <row r="54" spans="3:27" ht="15.75" customHeight="1" x14ac:dyDescent="0.25">
      <c r="C54" s="279"/>
      <c r="D54" s="279"/>
      <c r="E54" s="279"/>
      <c r="F54" s="279"/>
      <c r="G54" s="280"/>
      <c r="H54" s="280"/>
      <c r="I54" s="280"/>
      <c r="J54" s="280"/>
      <c r="K54" s="280"/>
      <c r="L54" s="280"/>
      <c r="M54" s="280"/>
      <c r="N54" s="280"/>
      <c r="O54" s="280"/>
      <c r="P54" s="280"/>
      <c r="Q54" s="280"/>
      <c r="R54" s="280"/>
      <c r="S54" s="280"/>
      <c r="T54" s="280"/>
      <c r="U54" s="280"/>
      <c r="V54" s="280"/>
      <c r="W54" s="280"/>
      <c r="X54" s="280"/>
      <c r="Y54" s="280"/>
      <c r="Z54" s="279"/>
      <c r="AA54" s="279"/>
    </row>
    <row r="55" spans="3:27" ht="15.75" customHeight="1" x14ac:dyDescent="0.25">
      <c r="C55" s="525" t="s">
        <v>158</v>
      </c>
      <c r="D55" s="518"/>
      <c r="E55" s="518"/>
      <c r="F55" s="508"/>
      <c r="G55" s="526" t="s">
        <v>159</v>
      </c>
      <c r="H55" s="527" t="s">
        <v>160</v>
      </c>
      <c r="I55" s="528"/>
      <c r="J55" s="528"/>
      <c r="K55" s="528"/>
      <c r="L55" s="528"/>
      <c r="M55" s="528"/>
      <c r="N55" s="528"/>
      <c r="O55" s="528"/>
      <c r="P55" s="528"/>
      <c r="Q55" s="528"/>
      <c r="R55" s="528"/>
      <c r="S55" s="528"/>
      <c r="T55" s="528"/>
      <c r="U55" s="528"/>
      <c r="V55" s="528"/>
      <c r="W55" s="528"/>
      <c r="X55" s="528"/>
      <c r="Y55" s="528"/>
      <c r="Z55" s="528"/>
      <c r="AA55" s="529"/>
    </row>
    <row r="56" spans="3:27" ht="15.75" customHeight="1" x14ac:dyDescent="0.25">
      <c r="C56" s="40" t="s">
        <v>161</v>
      </c>
      <c r="D56" s="41" t="s">
        <v>467</v>
      </c>
      <c r="E56" s="525" t="s">
        <v>162</v>
      </c>
      <c r="F56" s="508"/>
      <c r="G56" s="495"/>
      <c r="H56" s="530"/>
      <c r="I56" s="531"/>
      <c r="J56" s="531"/>
      <c r="K56" s="531"/>
      <c r="L56" s="531"/>
      <c r="M56" s="531"/>
      <c r="N56" s="531"/>
      <c r="O56" s="531"/>
      <c r="P56" s="531"/>
      <c r="Q56" s="531"/>
      <c r="R56" s="531"/>
      <c r="S56" s="531"/>
      <c r="T56" s="531"/>
      <c r="U56" s="531"/>
      <c r="V56" s="531"/>
      <c r="W56" s="531"/>
      <c r="X56" s="531"/>
      <c r="Y56" s="531"/>
      <c r="Z56" s="531"/>
      <c r="AA56" s="532"/>
    </row>
    <row r="57" spans="3:27" ht="15.75" customHeight="1" x14ac:dyDescent="0.25">
      <c r="C57" s="42">
        <v>2024</v>
      </c>
      <c r="D57" s="43">
        <v>45474</v>
      </c>
      <c r="E57" s="533">
        <v>45656</v>
      </c>
      <c r="F57" s="508"/>
      <c r="G57" s="44">
        <v>1</v>
      </c>
      <c r="H57" s="537"/>
      <c r="I57" s="518"/>
      <c r="J57" s="518"/>
      <c r="K57" s="518"/>
      <c r="L57" s="518"/>
      <c r="M57" s="518"/>
      <c r="N57" s="518"/>
      <c r="O57" s="518"/>
      <c r="P57" s="518"/>
      <c r="Q57" s="518"/>
      <c r="R57" s="518"/>
      <c r="S57" s="518"/>
      <c r="T57" s="518"/>
      <c r="U57" s="518"/>
      <c r="V57" s="518"/>
      <c r="W57" s="518"/>
      <c r="X57" s="518"/>
      <c r="Y57" s="518"/>
      <c r="Z57" s="518"/>
      <c r="AA57" s="508"/>
    </row>
    <row r="58" spans="3:27" ht="15.75" customHeight="1" x14ac:dyDescent="0.25">
      <c r="C58" s="42">
        <v>2025</v>
      </c>
      <c r="D58" s="43">
        <v>45658</v>
      </c>
      <c r="E58" s="533">
        <v>46021</v>
      </c>
      <c r="F58" s="508"/>
      <c r="G58" s="44">
        <v>1</v>
      </c>
      <c r="H58" s="537"/>
      <c r="I58" s="518"/>
      <c r="J58" s="518"/>
      <c r="K58" s="518"/>
      <c r="L58" s="518"/>
      <c r="M58" s="518"/>
      <c r="N58" s="518"/>
      <c r="O58" s="518"/>
      <c r="P58" s="518"/>
      <c r="Q58" s="518"/>
      <c r="R58" s="518"/>
      <c r="S58" s="518"/>
      <c r="T58" s="518"/>
      <c r="U58" s="518"/>
      <c r="V58" s="518"/>
      <c r="W58" s="518"/>
      <c r="X58" s="518"/>
      <c r="Y58" s="518"/>
      <c r="Z58" s="518"/>
      <c r="AA58" s="508"/>
    </row>
    <row r="59" spans="3:27" ht="15.75" customHeight="1" x14ac:dyDescent="0.25">
      <c r="C59" s="42">
        <v>2026</v>
      </c>
      <c r="D59" s="43">
        <v>46023</v>
      </c>
      <c r="E59" s="533">
        <v>46386</v>
      </c>
      <c r="F59" s="508"/>
      <c r="G59" s="44">
        <v>1</v>
      </c>
      <c r="H59" s="537"/>
      <c r="I59" s="518"/>
      <c r="J59" s="518"/>
      <c r="K59" s="518"/>
      <c r="L59" s="518"/>
      <c r="M59" s="518"/>
      <c r="N59" s="518"/>
      <c r="O59" s="518"/>
      <c r="P59" s="518"/>
      <c r="Q59" s="518"/>
      <c r="R59" s="518"/>
      <c r="S59" s="518"/>
      <c r="T59" s="518"/>
      <c r="U59" s="518"/>
      <c r="V59" s="518"/>
      <c r="W59" s="518"/>
      <c r="X59" s="518"/>
      <c r="Y59" s="518"/>
      <c r="Z59" s="518"/>
      <c r="AA59" s="508"/>
    </row>
    <row r="60" spans="3:27" ht="15.75" customHeight="1" x14ac:dyDescent="0.25">
      <c r="C60" s="42">
        <v>2027</v>
      </c>
      <c r="D60" s="43">
        <v>46388</v>
      </c>
      <c r="E60" s="533">
        <v>46751</v>
      </c>
      <c r="F60" s="508"/>
      <c r="G60" s="44">
        <v>1</v>
      </c>
      <c r="H60" s="537"/>
      <c r="I60" s="518"/>
      <c r="J60" s="518"/>
      <c r="K60" s="518"/>
      <c r="L60" s="518"/>
      <c r="M60" s="518"/>
      <c r="N60" s="518"/>
      <c r="O60" s="518"/>
      <c r="P60" s="518"/>
      <c r="Q60" s="518"/>
      <c r="R60" s="518"/>
      <c r="S60" s="518"/>
      <c r="T60" s="518"/>
      <c r="U60" s="518"/>
      <c r="V60" s="518"/>
      <c r="W60" s="518"/>
      <c r="X60" s="518"/>
      <c r="Y60" s="518"/>
      <c r="Z60" s="518"/>
      <c r="AA60" s="508"/>
    </row>
    <row r="61" spans="3:27" ht="15.75" customHeight="1" x14ac:dyDescent="0.25">
      <c r="C61" s="42"/>
      <c r="D61" s="42"/>
      <c r="E61" s="525"/>
      <c r="F61" s="508"/>
      <c r="G61" s="41"/>
      <c r="H61" s="525"/>
      <c r="I61" s="518"/>
      <c r="J61" s="518"/>
      <c r="K61" s="518"/>
      <c r="L61" s="518"/>
      <c r="M61" s="518"/>
      <c r="N61" s="518"/>
      <c r="O61" s="518"/>
      <c r="P61" s="518"/>
      <c r="Q61" s="518"/>
      <c r="R61" s="518"/>
      <c r="S61" s="518"/>
      <c r="T61" s="518"/>
      <c r="U61" s="518"/>
      <c r="V61" s="518"/>
      <c r="W61" s="518"/>
      <c r="X61" s="518"/>
      <c r="Y61" s="518"/>
      <c r="Z61" s="518"/>
      <c r="AA61" s="508"/>
    </row>
    <row r="62" spans="3:27" ht="15.75" customHeight="1" x14ac:dyDescent="0.25">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row>
    <row r="63" spans="3:27" ht="15.75" customHeight="1" x14ac:dyDescent="0.25">
      <c r="C63" s="539" t="s">
        <v>163</v>
      </c>
      <c r="D63" s="535"/>
      <c r="E63" s="268"/>
      <c r="F63" s="259" t="s">
        <v>164</v>
      </c>
      <c r="G63" s="45"/>
      <c r="H63" s="270"/>
      <c r="I63" s="259" t="s">
        <v>165</v>
      </c>
      <c r="J63" s="255"/>
      <c r="K63" s="538"/>
      <c r="L63" s="508"/>
      <c r="M63" s="268"/>
      <c r="N63" s="255"/>
      <c r="O63" s="255"/>
      <c r="P63" s="255"/>
      <c r="Q63" s="255"/>
      <c r="R63" s="255"/>
      <c r="S63" s="255"/>
      <c r="T63" s="255"/>
      <c r="U63" s="255"/>
      <c r="V63" s="255"/>
      <c r="W63" s="255"/>
      <c r="X63" s="255"/>
      <c r="Y63" s="255"/>
      <c r="Z63" s="255"/>
      <c r="AA63" s="255"/>
    </row>
    <row r="65" spans="2:28" ht="15.75" customHeight="1" x14ac:dyDescent="0.25">
      <c r="B65" s="536" t="s">
        <v>166</v>
      </c>
      <c r="C65" s="518"/>
      <c r="D65" s="518"/>
      <c r="E65" s="518"/>
      <c r="F65" s="518"/>
      <c r="G65" s="518"/>
      <c r="H65" s="518"/>
      <c r="I65" s="518"/>
      <c r="J65" s="518"/>
      <c r="K65" s="518"/>
      <c r="L65" s="518"/>
      <c r="M65" s="518"/>
      <c r="N65" s="518"/>
      <c r="O65" s="518"/>
      <c r="P65" s="518"/>
      <c r="Q65" s="518"/>
      <c r="R65" s="518"/>
      <c r="S65" s="518"/>
      <c r="T65" s="518"/>
      <c r="U65" s="518"/>
      <c r="V65" s="518"/>
      <c r="W65" s="518"/>
      <c r="X65" s="518"/>
      <c r="Y65" s="518"/>
      <c r="Z65" s="518"/>
      <c r="AA65" s="518"/>
      <c r="AB65" s="508"/>
    </row>
    <row r="66" spans="2:28" ht="15.75" customHeight="1" x14ac:dyDescent="0.25">
      <c r="B66" s="46"/>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47"/>
    </row>
    <row r="67" spans="2:28" ht="29.25" customHeight="1" x14ac:dyDescent="0.25">
      <c r="B67" s="525" t="s">
        <v>161</v>
      </c>
      <c r="C67" s="508"/>
      <c r="D67" s="41"/>
      <c r="E67" s="525" t="s">
        <v>167</v>
      </c>
      <c r="F67" s="508"/>
      <c r="G67" s="41"/>
      <c r="H67" s="517" t="s">
        <v>168</v>
      </c>
      <c r="I67" s="508"/>
      <c r="J67" s="525"/>
      <c r="K67" s="508"/>
      <c r="L67" s="534"/>
      <c r="M67" s="535"/>
      <c r="N67" s="41" t="s">
        <v>169</v>
      </c>
      <c r="O67" s="525"/>
      <c r="P67" s="518"/>
      <c r="Q67" s="508"/>
      <c r="R67" s="525" t="s">
        <v>170</v>
      </c>
      <c r="S67" s="518"/>
      <c r="T67" s="508"/>
      <c r="U67" s="525"/>
      <c r="V67" s="518"/>
      <c r="W67" s="508"/>
      <c r="X67" s="525" t="s">
        <v>171</v>
      </c>
      <c r="Y67" s="508"/>
      <c r="Z67" s="525"/>
      <c r="AA67" s="518"/>
      <c r="AB67" s="508"/>
    </row>
    <row r="68" spans="2:28" ht="15.75" customHeight="1" x14ac:dyDescent="0.25">
      <c r="B68" s="46"/>
      <c r="C68" s="283"/>
      <c r="D68" s="283"/>
      <c r="E68" s="283"/>
      <c r="F68" s="278"/>
      <c r="G68" s="284"/>
      <c r="H68" s="285"/>
      <c r="I68" s="285"/>
      <c r="J68" s="278"/>
      <c r="K68" s="278"/>
      <c r="L68" s="278"/>
      <c r="M68" s="278"/>
      <c r="N68" s="285"/>
      <c r="O68" s="278"/>
      <c r="P68" s="278"/>
      <c r="Q68" s="278"/>
      <c r="R68" s="278"/>
      <c r="S68" s="285"/>
      <c r="T68" s="265"/>
      <c r="U68" s="265"/>
      <c r="V68" s="255"/>
      <c r="W68" s="285"/>
      <c r="X68" s="275"/>
      <c r="Y68" s="275"/>
      <c r="Z68" s="48"/>
      <c r="AA68" s="27"/>
      <c r="AB68" s="49"/>
    </row>
    <row r="69" spans="2:28" ht="15.75" customHeight="1" x14ac:dyDescent="0.25">
      <c r="B69" s="536" t="s">
        <v>172</v>
      </c>
      <c r="C69" s="508"/>
      <c r="D69" s="540"/>
      <c r="E69" s="531"/>
      <c r="F69" s="531"/>
      <c r="G69" s="531"/>
      <c r="H69" s="531"/>
      <c r="I69" s="531"/>
      <c r="J69" s="531"/>
      <c r="K69" s="531"/>
      <c r="L69" s="531"/>
      <c r="M69" s="531"/>
      <c r="N69" s="531"/>
      <c r="O69" s="531"/>
      <c r="P69" s="531"/>
      <c r="Q69" s="531"/>
      <c r="R69" s="531"/>
      <c r="S69" s="531"/>
      <c r="T69" s="531"/>
      <c r="U69" s="531"/>
      <c r="V69" s="531"/>
      <c r="W69" s="531"/>
      <c r="X69" s="531"/>
      <c r="Y69" s="531"/>
      <c r="Z69" s="531"/>
      <c r="AA69" s="531"/>
      <c r="AB69" s="532"/>
    </row>
    <row r="70" spans="2:28" ht="15.75" customHeight="1" x14ac:dyDescent="0.25">
      <c r="B70" s="46"/>
      <c r="C70" s="283"/>
      <c r="D70" s="283"/>
      <c r="E70" s="283"/>
      <c r="F70" s="278"/>
      <c r="G70" s="284"/>
      <c r="H70" s="285"/>
      <c r="I70" s="285"/>
      <c r="J70" s="278"/>
      <c r="K70" s="278"/>
      <c r="L70" s="278"/>
      <c r="M70" s="278"/>
      <c r="N70" s="285"/>
      <c r="O70" s="278"/>
      <c r="P70" s="278"/>
      <c r="Q70" s="278"/>
      <c r="R70" s="278"/>
      <c r="S70" s="285"/>
      <c r="T70" s="265"/>
      <c r="U70" s="265"/>
      <c r="V70" s="255"/>
      <c r="W70" s="285"/>
      <c r="X70" s="275"/>
      <c r="Y70" s="275"/>
      <c r="Z70" s="48"/>
      <c r="AA70" s="27"/>
      <c r="AB70" s="49"/>
    </row>
    <row r="71" spans="2:28" ht="15.75" customHeight="1" x14ac:dyDescent="0.25">
      <c r="B71" s="536" t="s">
        <v>173</v>
      </c>
      <c r="C71" s="508"/>
      <c r="D71" s="541"/>
      <c r="E71" s="531"/>
      <c r="F71" s="531"/>
      <c r="G71" s="531"/>
      <c r="H71" s="531"/>
      <c r="I71" s="531"/>
      <c r="J71" s="531"/>
      <c r="K71" s="531"/>
      <c r="L71" s="531"/>
      <c r="M71" s="531"/>
      <c r="N71" s="531"/>
      <c r="O71" s="531"/>
      <c r="P71" s="531"/>
      <c r="Q71" s="531"/>
      <c r="R71" s="531"/>
      <c r="S71" s="531"/>
      <c r="T71" s="531"/>
      <c r="U71" s="531"/>
      <c r="V71" s="531"/>
      <c r="W71" s="531"/>
      <c r="X71" s="531"/>
      <c r="Y71" s="531"/>
      <c r="Z71" s="531"/>
      <c r="AA71" s="531"/>
      <c r="AB71" s="532"/>
    </row>
    <row r="72" spans="2:28" ht="15.75" customHeight="1" x14ac:dyDescent="0.25">
      <c r="B72" s="46"/>
      <c r="C72" s="283"/>
      <c r="D72" s="283"/>
      <c r="E72" s="283"/>
      <c r="F72" s="278"/>
      <c r="G72" s="284"/>
      <c r="H72" s="285"/>
      <c r="I72" s="285"/>
      <c r="J72" s="278"/>
      <c r="K72" s="278"/>
      <c r="L72" s="278"/>
      <c r="M72" s="278"/>
      <c r="N72" s="285"/>
      <c r="O72" s="278"/>
      <c r="P72" s="278"/>
      <c r="Q72" s="278"/>
      <c r="R72" s="278"/>
      <c r="S72" s="285"/>
      <c r="T72" s="265"/>
      <c r="U72" s="265"/>
      <c r="V72" s="255"/>
      <c r="W72" s="285"/>
      <c r="X72" s="275"/>
      <c r="Y72" s="275"/>
      <c r="Z72" s="275"/>
      <c r="AA72" s="265"/>
      <c r="AB72" s="271"/>
    </row>
    <row r="73" spans="2:28" ht="15.75" customHeight="1" x14ac:dyDescent="0.25">
      <c r="B73" s="536" t="s">
        <v>174</v>
      </c>
      <c r="C73" s="508"/>
      <c r="D73" s="541"/>
      <c r="E73" s="531"/>
      <c r="F73" s="531"/>
      <c r="G73" s="531"/>
      <c r="H73" s="531"/>
      <c r="I73" s="531"/>
      <c r="J73" s="531"/>
      <c r="K73" s="531"/>
      <c r="L73" s="531"/>
      <c r="M73" s="531"/>
      <c r="N73" s="531"/>
      <c r="O73" s="531"/>
      <c r="P73" s="531"/>
      <c r="Q73" s="531"/>
      <c r="R73" s="531"/>
      <c r="S73" s="531"/>
      <c r="T73" s="531"/>
      <c r="U73" s="531"/>
      <c r="V73" s="531"/>
      <c r="W73" s="531"/>
      <c r="X73" s="531"/>
      <c r="Y73" s="531"/>
      <c r="Z73" s="531"/>
      <c r="AA73" s="531"/>
      <c r="AB73" s="532"/>
    </row>
    <row r="74" spans="2:28" ht="15.75" customHeight="1" x14ac:dyDescent="0.25">
      <c r="B74" s="46"/>
      <c r="C74" s="283"/>
      <c r="D74" s="283"/>
      <c r="E74" s="283"/>
      <c r="F74" s="278"/>
      <c r="G74" s="284"/>
      <c r="H74" s="285"/>
      <c r="I74" s="285"/>
      <c r="J74" s="278"/>
      <c r="K74" s="278"/>
      <c r="L74" s="278"/>
      <c r="M74" s="278"/>
      <c r="N74" s="285"/>
      <c r="O74" s="278"/>
      <c r="P74" s="278"/>
      <c r="Q74" s="278"/>
      <c r="R74" s="278"/>
      <c r="S74" s="285"/>
      <c r="T74" s="265"/>
      <c r="U74" s="265"/>
      <c r="V74" s="255"/>
      <c r="W74" s="285"/>
      <c r="X74" s="275"/>
      <c r="Y74" s="275"/>
      <c r="Z74" s="48"/>
      <c r="AA74" s="27"/>
      <c r="AB74" s="49"/>
    </row>
    <row r="75" spans="2:28" ht="15.75" customHeight="1" x14ac:dyDescent="0.25">
      <c r="B75" s="536" t="s">
        <v>175</v>
      </c>
      <c r="C75" s="508"/>
      <c r="D75" s="541"/>
      <c r="E75" s="531"/>
      <c r="F75" s="531"/>
      <c r="G75" s="531"/>
      <c r="H75" s="531"/>
      <c r="I75" s="531"/>
      <c r="J75" s="531"/>
      <c r="K75" s="531"/>
      <c r="L75" s="531"/>
      <c r="M75" s="531"/>
      <c r="N75" s="531"/>
      <c r="O75" s="531"/>
      <c r="P75" s="531"/>
      <c r="Q75" s="531"/>
      <c r="R75" s="531"/>
      <c r="S75" s="531"/>
      <c r="T75" s="531"/>
      <c r="U75" s="531"/>
      <c r="V75" s="531"/>
      <c r="W75" s="531"/>
      <c r="X75" s="531"/>
      <c r="Y75" s="531"/>
      <c r="Z75" s="531"/>
      <c r="AA75" s="531"/>
      <c r="AB75" s="532"/>
    </row>
    <row r="76" spans="2:28" ht="15.75" customHeight="1" x14ac:dyDescent="0.25">
      <c r="B76" s="46"/>
      <c r="C76" s="283"/>
      <c r="D76" s="283"/>
      <c r="E76" s="283"/>
      <c r="F76" s="278"/>
      <c r="G76" s="284"/>
      <c r="H76" s="285"/>
      <c r="I76" s="285"/>
      <c r="J76" s="278"/>
      <c r="K76" s="278"/>
      <c r="L76" s="278"/>
      <c r="M76" s="278"/>
      <c r="N76" s="285"/>
      <c r="O76" s="278"/>
      <c r="P76" s="278"/>
      <c r="Q76" s="278"/>
      <c r="R76" s="278"/>
      <c r="S76" s="285"/>
      <c r="T76" s="265"/>
      <c r="U76" s="265"/>
      <c r="V76" s="255"/>
      <c r="W76" s="285"/>
      <c r="X76" s="275"/>
      <c r="Y76" s="275"/>
      <c r="Z76" s="48"/>
      <c r="AA76" s="27"/>
      <c r="AB76" s="49"/>
    </row>
    <row r="77" spans="2:28" ht="15.75" customHeight="1" x14ac:dyDescent="0.25">
      <c r="B77" s="536" t="s">
        <v>176</v>
      </c>
      <c r="C77" s="508"/>
      <c r="D77" s="541"/>
      <c r="E77" s="531"/>
      <c r="F77" s="531"/>
      <c r="G77" s="531"/>
      <c r="H77" s="531"/>
      <c r="I77" s="531"/>
      <c r="J77" s="531"/>
      <c r="K77" s="531"/>
      <c r="L77" s="531"/>
      <c r="M77" s="531"/>
      <c r="N77" s="531"/>
      <c r="O77" s="531"/>
      <c r="P77" s="531"/>
      <c r="Q77" s="531"/>
      <c r="R77" s="531"/>
      <c r="S77" s="531"/>
      <c r="T77" s="531"/>
      <c r="U77" s="531"/>
      <c r="V77" s="531"/>
      <c r="W77" s="531"/>
      <c r="X77" s="531"/>
      <c r="Y77" s="531"/>
      <c r="Z77" s="531"/>
      <c r="AA77" s="531"/>
      <c r="AB77" s="532"/>
    </row>
    <row r="78" spans="2:28" ht="15.75" customHeight="1" x14ac:dyDescent="0.25">
      <c r="B78" s="46"/>
      <c r="C78" s="283"/>
      <c r="D78" s="283"/>
      <c r="E78" s="283"/>
      <c r="F78" s="278"/>
      <c r="G78" s="284"/>
      <c r="H78" s="285"/>
      <c r="I78" s="285"/>
      <c r="J78" s="278"/>
      <c r="K78" s="278"/>
      <c r="L78" s="278"/>
      <c r="M78" s="278"/>
      <c r="N78" s="285"/>
      <c r="O78" s="278"/>
      <c r="P78" s="278"/>
      <c r="Q78" s="278"/>
      <c r="R78" s="278"/>
      <c r="S78" s="285"/>
      <c r="T78" s="265"/>
      <c r="U78" s="265"/>
      <c r="V78" s="255"/>
      <c r="W78" s="285"/>
      <c r="X78" s="275"/>
      <c r="Y78" s="275"/>
      <c r="Z78" s="48"/>
      <c r="AA78" s="27"/>
      <c r="AB78" s="49"/>
    </row>
    <row r="79" spans="2:28" ht="15.75" customHeight="1" x14ac:dyDescent="0.25">
      <c r="B79" s="536" t="s">
        <v>177</v>
      </c>
      <c r="C79" s="518"/>
      <c r="D79" s="518"/>
      <c r="E79" s="518"/>
      <c r="F79" s="518"/>
      <c r="G79" s="518"/>
      <c r="H79" s="518"/>
      <c r="I79" s="518"/>
      <c r="J79" s="518"/>
      <c r="K79" s="518"/>
      <c r="L79" s="518"/>
      <c r="M79" s="518"/>
      <c r="N79" s="518"/>
      <c r="O79" s="518"/>
      <c r="P79" s="518"/>
      <c r="Q79" s="518"/>
      <c r="R79" s="518"/>
      <c r="S79" s="518"/>
      <c r="T79" s="518"/>
      <c r="U79" s="518"/>
      <c r="V79" s="518"/>
      <c r="W79" s="518"/>
      <c r="X79" s="518"/>
      <c r="Y79" s="518"/>
      <c r="Z79" s="518"/>
      <c r="AA79" s="518"/>
      <c r="AB79" s="508"/>
    </row>
    <row r="80" spans="2:28" ht="15.75" customHeight="1" x14ac:dyDescent="0.25">
      <c r="B80" s="517" t="s">
        <v>122</v>
      </c>
      <c r="C80" s="508"/>
      <c r="D80" s="50" t="s">
        <v>178</v>
      </c>
      <c r="E80" s="517" t="s">
        <v>179</v>
      </c>
      <c r="F80" s="508"/>
      <c r="G80" s="517" t="s">
        <v>177</v>
      </c>
      <c r="H80" s="518"/>
      <c r="I80" s="518"/>
      <c r="J80" s="518"/>
      <c r="K80" s="518"/>
      <c r="L80" s="518"/>
      <c r="M80" s="518"/>
      <c r="N80" s="518"/>
      <c r="O80" s="508"/>
      <c r="P80" s="517" t="s">
        <v>180</v>
      </c>
      <c r="Q80" s="518"/>
      <c r="R80" s="518"/>
      <c r="S80" s="518"/>
      <c r="T80" s="518"/>
      <c r="U80" s="518"/>
      <c r="V80" s="518"/>
      <c r="W80" s="518"/>
      <c r="X80" s="518"/>
      <c r="Y80" s="518"/>
      <c r="Z80" s="518"/>
      <c r="AA80" s="518"/>
      <c r="AB80" s="508"/>
    </row>
    <row r="81" spans="2:28" ht="15.75" customHeight="1" x14ac:dyDescent="0.25">
      <c r="B81" s="517"/>
      <c r="C81" s="508"/>
      <c r="D81" s="36"/>
      <c r="E81" s="517"/>
      <c r="F81" s="508"/>
      <c r="G81" s="542"/>
      <c r="H81" s="518"/>
      <c r="I81" s="518"/>
      <c r="J81" s="518"/>
      <c r="K81" s="518"/>
      <c r="L81" s="518"/>
      <c r="M81" s="518"/>
      <c r="N81" s="518"/>
      <c r="O81" s="508"/>
      <c r="P81" s="542"/>
      <c r="Q81" s="518"/>
      <c r="R81" s="518"/>
      <c r="S81" s="518"/>
      <c r="T81" s="518"/>
      <c r="U81" s="518"/>
      <c r="V81" s="518"/>
      <c r="W81" s="518"/>
      <c r="X81" s="518"/>
      <c r="Y81" s="518"/>
      <c r="Z81" s="518"/>
      <c r="AA81" s="518"/>
      <c r="AB81" s="508"/>
    </row>
    <row r="82" spans="2:28" ht="15.75" customHeight="1" x14ac:dyDescent="0.25">
      <c r="B82" s="517"/>
      <c r="C82" s="508"/>
      <c r="D82" s="36"/>
      <c r="E82" s="517"/>
      <c r="F82" s="508"/>
      <c r="G82" s="542"/>
      <c r="H82" s="518"/>
      <c r="I82" s="518"/>
      <c r="J82" s="518"/>
      <c r="K82" s="518"/>
      <c r="L82" s="518"/>
      <c r="M82" s="518"/>
      <c r="N82" s="518"/>
      <c r="O82" s="508"/>
      <c r="P82" s="542"/>
      <c r="Q82" s="518"/>
      <c r="R82" s="518"/>
      <c r="S82" s="518"/>
      <c r="T82" s="518"/>
      <c r="U82" s="518"/>
      <c r="V82" s="518"/>
      <c r="W82" s="518"/>
      <c r="X82" s="518"/>
      <c r="Y82" s="518"/>
      <c r="Z82" s="518"/>
      <c r="AA82" s="518"/>
      <c r="AB82" s="508"/>
    </row>
    <row r="83" spans="2:28" ht="26.25" customHeight="1" x14ac:dyDescent="0.25">
      <c r="B83" s="543" t="s">
        <v>181</v>
      </c>
      <c r="C83" s="518"/>
      <c r="D83" s="518"/>
      <c r="E83" s="518"/>
      <c r="F83" s="518"/>
      <c r="G83" s="518"/>
      <c r="H83" s="518"/>
      <c r="I83" s="518"/>
      <c r="J83" s="518"/>
      <c r="K83" s="518"/>
      <c r="L83" s="518"/>
      <c r="M83" s="518"/>
      <c r="N83" s="518"/>
      <c r="O83" s="518"/>
      <c r="P83" s="518"/>
      <c r="Q83" s="518"/>
      <c r="R83" s="518"/>
      <c r="S83" s="518"/>
      <c r="T83" s="518"/>
      <c r="U83" s="518"/>
      <c r="V83" s="518"/>
      <c r="W83" s="518"/>
      <c r="X83" s="518"/>
      <c r="Y83" s="518"/>
      <c r="Z83" s="518"/>
      <c r="AA83" s="518"/>
      <c r="AB83" s="508"/>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4"/>
      <c r="C2" s="528"/>
      <c r="D2" s="529"/>
      <c r="E2" s="24"/>
      <c r="F2" s="547" t="s">
        <v>120</v>
      </c>
      <c r="G2" s="528"/>
      <c r="H2" s="528"/>
      <c r="I2" s="528"/>
      <c r="J2" s="528"/>
      <c r="K2" s="528"/>
      <c r="L2" s="528"/>
      <c r="M2" s="528"/>
      <c r="N2" s="528"/>
      <c r="O2" s="528"/>
      <c r="P2" s="528"/>
      <c r="Q2" s="528"/>
      <c r="R2" s="528"/>
      <c r="S2" s="528"/>
      <c r="T2" s="528"/>
      <c r="U2" s="528"/>
      <c r="V2" s="528"/>
      <c r="W2" s="528"/>
      <c r="X2" s="528"/>
      <c r="Y2" s="528"/>
      <c r="Z2" s="528"/>
      <c r="AA2" s="528"/>
      <c r="AB2" s="529"/>
    </row>
    <row r="3" spans="2:28" ht="12.75" customHeight="1" x14ac:dyDescent="0.25">
      <c r="B3" s="545"/>
      <c r="C3" s="492"/>
      <c r="D3" s="546"/>
      <c r="E3" s="25"/>
      <c r="F3" s="535"/>
      <c r="G3" s="492"/>
      <c r="H3" s="492"/>
      <c r="I3" s="492"/>
      <c r="J3" s="492"/>
      <c r="K3" s="492"/>
      <c r="L3" s="492"/>
      <c r="M3" s="492"/>
      <c r="N3" s="492"/>
      <c r="O3" s="492"/>
      <c r="P3" s="492"/>
      <c r="Q3" s="492"/>
      <c r="R3" s="492"/>
      <c r="S3" s="492"/>
      <c r="T3" s="492"/>
      <c r="U3" s="492"/>
      <c r="V3" s="492"/>
      <c r="W3" s="492"/>
      <c r="X3" s="492"/>
      <c r="Y3" s="492"/>
      <c r="Z3" s="492"/>
      <c r="AA3" s="492"/>
      <c r="AB3" s="546"/>
    </row>
    <row r="4" spans="2:28" ht="12.75" customHeight="1" x14ac:dyDescent="0.25">
      <c r="B4" s="545"/>
      <c r="C4" s="492"/>
      <c r="D4" s="546"/>
      <c r="E4" s="25"/>
      <c r="F4" s="535"/>
      <c r="G4" s="492"/>
      <c r="H4" s="492"/>
      <c r="I4" s="492"/>
      <c r="J4" s="492"/>
      <c r="K4" s="492"/>
      <c r="L4" s="492"/>
      <c r="M4" s="492"/>
      <c r="N4" s="492"/>
      <c r="O4" s="492"/>
      <c r="P4" s="492"/>
      <c r="Q4" s="492"/>
      <c r="R4" s="492"/>
      <c r="S4" s="492"/>
      <c r="T4" s="492"/>
      <c r="U4" s="492"/>
      <c r="V4" s="492"/>
      <c r="W4" s="492"/>
      <c r="X4" s="492"/>
      <c r="Y4" s="492"/>
      <c r="Z4" s="492"/>
      <c r="AA4" s="492"/>
      <c r="AB4" s="546"/>
    </row>
    <row r="5" spans="2:28" ht="12.75" customHeight="1" x14ac:dyDescent="0.25">
      <c r="B5" s="545"/>
      <c r="C5" s="492"/>
      <c r="D5" s="546"/>
      <c r="E5" s="25"/>
      <c r="F5" s="535"/>
      <c r="G5" s="492"/>
      <c r="H5" s="492"/>
      <c r="I5" s="492"/>
      <c r="J5" s="492"/>
      <c r="K5" s="492"/>
      <c r="L5" s="492"/>
      <c r="M5" s="492"/>
      <c r="N5" s="492"/>
      <c r="O5" s="492"/>
      <c r="P5" s="492"/>
      <c r="Q5" s="492"/>
      <c r="R5" s="492"/>
      <c r="S5" s="492"/>
      <c r="T5" s="492"/>
      <c r="U5" s="492"/>
      <c r="V5" s="492"/>
      <c r="W5" s="492"/>
      <c r="X5" s="492"/>
      <c r="Y5" s="492"/>
      <c r="Z5" s="492"/>
      <c r="AA5" s="492"/>
      <c r="AB5" s="546"/>
    </row>
    <row r="6" spans="2:28" ht="37.5" customHeight="1" x14ac:dyDescent="0.25">
      <c r="B6" s="530"/>
      <c r="C6" s="531"/>
      <c r="D6" s="532"/>
      <c r="E6" s="256"/>
      <c r="F6" s="531"/>
      <c r="G6" s="531"/>
      <c r="H6" s="531"/>
      <c r="I6" s="531"/>
      <c r="J6" s="531"/>
      <c r="K6" s="531"/>
      <c r="L6" s="531"/>
      <c r="M6" s="531"/>
      <c r="N6" s="531"/>
      <c r="O6" s="531"/>
      <c r="P6" s="531"/>
      <c r="Q6" s="531"/>
      <c r="R6" s="531"/>
      <c r="S6" s="531"/>
      <c r="T6" s="531"/>
      <c r="U6" s="531"/>
      <c r="V6" s="531"/>
      <c r="W6" s="531"/>
      <c r="X6" s="531"/>
      <c r="Y6" s="531"/>
      <c r="Z6" s="531"/>
      <c r="AA6" s="531"/>
      <c r="AB6" s="532"/>
    </row>
    <row r="7" spans="2:28" ht="15" customHeight="1" x14ac:dyDescent="0.25">
      <c r="B7" s="26"/>
      <c r="C7" s="548"/>
      <c r="D7" s="52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7" t="s">
        <v>121</v>
      </c>
      <c r="D8" s="31"/>
      <c r="E8" s="32"/>
      <c r="F8" s="258" t="s">
        <v>122</v>
      </c>
      <c r="G8" s="33"/>
      <c r="H8" s="34"/>
      <c r="I8" s="255"/>
      <c r="J8" s="255"/>
      <c r="K8" s="259"/>
      <c r="L8" s="259"/>
      <c r="M8" s="259"/>
      <c r="N8" s="259"/>
      <c r="O8" s="259"/>
      <c r="P8" s="259"/>
      <c r="Q8" s="259"/>
      <c r="R8" s="259"/>
      <c r="S8" s="259"/>
      <c r="T8" s="259"/>
      <c r="U8" s="259"/>
      <c r="V8" s="259"/>
      <c r="W8" s="259"/>
      <c r="X8" s="259"/>
      <c r="Y8" s="259"/>
      <c r="Z8" s="259"/>
      <c r="AA8" s="259"/>
      <c r="AB8" s="260"/>
    </row>
    <row r="9" spans="2:28" ht="15" customHeight="1" x14ac:dyDescent="0.25">
      <c r="B9" s="30"/>
      <c r="C9" s="549"/>
      <c r="D9" s="535"/>
      <c r="E9" s="535"/>
      <c r="F9" s="535"/>
      <c r="G9" s="262"/>
      <c r="H9" s="255"/>
      <c r="I9" s="255"/>
      <c r="J9" s="255"/>
      <c r="K9" s="255"/>
      <c r="L9" s="255"/>
      <c r="M9" s="255"/>
      <c r="N9" s="255"/>
      <c r="O9" s="255"/>
      <c r="P9" s="255"/>
      <c r="Q9" s="255"/>
      <c r="R9" s="255"/>
      <c r="S9" s="255"/>
      <c r="T9" s="255"/>
      <c r="U9" s="255"/>
      <c r="V9" s="255"/>
      <c r="W9" s="255"/>
      <c r="X9" s="255"/>
      <c r="Y9" s="255"/>
      <c r="Z9" s="255"/>
      <c r="AA9" s="255"/>
      <c r="AB9" s="263"/>
    </row>
    <row r="10" spans="2:28" ht="30" customHeight="1" x14ac:dyDescent="0.25">
      <c r="B10" s="30"/>
      <c r="C10" s="549" t="s">
        <v>123</v>
      </c>
      <c r="D10" s="535"/>
      <c r="E10" s="517" t="s">
        <v>124</v>
      </c>
      <c r="F10" s="518"/>
      <c r="G10" s="518"/>
      <c r="H10" s="518"/>
      <c r="I10" s="518"/>
      <c r="J10" s="518"/>
      <c r="K10" s="518"/>
      <c r="L10" s="518"/>
      <c r="M10" s="518"/>
      <c r="N10" s="518"/>
      <c r="O10" s="518"/>
      <c r="P10" s="518"/>
      <c r="Q10" s="518"/>
      <c r="R10" s="518"/>
      <c r="S10" s="518"/>
      <c r="T10" s="518"/>
      <c r="U10" s="518"/>
      <c r="V10" s="518"/>
      <c r="W10" s="518"/>
      <c r="X10" s="518"/>
      <c r="Y10" s="518"/>
      <c r="Z10" s="518"/>
      <c r="AA10" s="508"/>
      <c r="AB10" s="264"/>
    </row>
    <row r="11" spans="2:28" ht="15" customHeight="1" x14ac:dyDescent="0.25">
      <c r="B11" s="30"/>
      <c r="C11" s="549"/>
      <c r="D11" s="535"/>
      <c r="E11" s="535"/>
      <c r="F11" s="535"/>
      <c r="G11" s="255"/>
      <c r="H11" s="255"/>
      <c r="I11" s="255"/>
      <c r="J11" s="255"/>
      <c r="K11" s="255"/>
      <c r="L11" s="255"/>
      <c r="M11" s="255"/>
      <c r="N11" s="255"/>
      <c r="O11" s="255"/>
      <c r="P11" s="255"/>
      <c r="Q11" s="255"/>
      <c r="R11" s="255"/>
      <c r="S11" s="255"/>
      <c r="T11" s="255"/>
      <c r="U11" s="255"/>
      <c r="V11" s="255"/>
      <c r="W11" s="255"/>
      <c r="X11" s="255"/>
      <c r="Y11" s="255"/>
      <c r="Z11" s="255"/>
      <c r="AA11" s="550"/>
      <c r="AB11" s="546"/>
    </row>
    <row r="12" spans="2:28" ht="29.25" customHeight="1" x14ac:dyDescent="0.25">
      <c r="B12" s="30"/>
      <c r="C12" s="553" t="s">
        <v>125</v>
      </c>
      <c r="D12" s="554"/>
      <c r="E12" s="551" t="s">
        <v>126</v>
      </c>
      <c r="F12" s="552"/>
      <c r="G12" s="552"/>
      <c r="H12" s="552"/>
      <c r="I12" s="552"/>
      <c r="J12" s="552"/>
      <c r="K12" s="552"/>
      <c r="L12" s="552"/>
      <c r="M12" s="552"/>
      <c r="N12" s="552"/>
      <c r="O12" s="552"/>
      <c r="P12" s="552"/>
      <c r="Q12" s="552"/>
      <c r="R12" s="552"/>
      <c r="S12" s="552"/>
      <c r="T12" s="552"/>
      <c r="U12" s="552"/>
      <c r="V12" s="552"/>
      <c r="W12" s="552"/>
      <c r="X12" s="552"/>
      <c r="Y12" s="552"/>
      <c r="Z12" s="552"/>
      <c r="AA12" s="552"/>
      <c r="AB12" s="35"/>
    </row>
    <row r="13" spans="2:28" ht="15" customHeight="1" x14ac:dyDescent="0.25">
      <c r="B13" s="30"/>
      <c r="C13" s="550"/>
      <c r="D13" s="535"/>
      <c r="E13" s="265"/>
      <c r="F13" s="255"/>
      <c r="G13" s="255"/>
      <c r="H13" s="255"/>
      <c r="I13" s="255"/>
      <c r="J13" s="255"/>
      <c r="K13" s="255"/>
      <c r="L13" s="255"/>
      <c r="M13" s="255"/>
      <c r="N13" s="255"/>
      <c r="O13" s="255"/>
      <c r="P13" s="255"/>
      <c r="Q13" s="255"/>
      <c r="R13" s="255"/>
      <c r="S13" s="255"/>
      <c r="T13" s="255"/>
      <c r="U13" s="255"/>
      <c r="V13" s="255"/>
      <c r="W13" s="255"/>
      <c r="X13" s="255"/>
      <c r="Y13" s="255"/>
      <c r="Z13" s="255"/>
      <c r="AA13" s="255"/>
      <c r="AB13" s="263"/>
    </row>
    <row r="14" spans="2:28" ht="15" customHeight="1" x14ac:dyDescent="0.25">
      <c r="B14" s="30"/>
      <c r="C14" s="549" t="s">
        <v>127</v>
      </c>
      <c r="D14" s="535"/>
      <c r="E14" s="266"/>
      <c r="F14" s="550"/>
      <c r="G14" s="535"/>
      <c r="H14" s="535"/>
      <c r="I14" s="535"/>
      <c r="J14" s="535"/>
      <c r="K14" s="535"/>
      <c r="L14" s="535"/>
      <c r="M14" s="535"/>
      <c r="N14" s="535"/>
      <c r="O14" s="535"/>
      <c r="P14" s="535"/>
      <c r="Q14" s="535"/>
      <c r="R14" s="535"/>
      <c r="S14" s="535"/>
      <c r="T14" s="535"/>
      <c r="U14" s="535"/>
      <c r="V14" s="535"/>
      <c r="W14" s="535"/>
      <c r="X14" s="535"/>
      <c r="Y14" s="535"/>
      <c r="Z14" s="535"/>
      <c r="AA14" s="535"/>
      <c r="AB14" s="546"/>
    </row>
    <row r="15" spans="2:28" ht="29.25" customHeight="1" x14ac:dyDescent="0.25">
      <c r="B15" s="30"/>
      <c r="C15" s="517"/>
      <c r="D15" s="518"/>
      <c r="E15" s="518"/>
      <c r="F15" s="518"/>
      <c r="G15" s="518"/>
      <c r="H15" s="518"/>
      <c r="I15" s="518"/>
      <c r="J15" s="518"/>
      <c r="K15" s="518"/>
      <c r="L15" s="518"/>
      <c r="M15" s="518"/>
      <c r="N15" s="518"/>
      <c r="O15" s="518"/>
      <c r="P15" s="518"/>
      <c r="Q15" s="518"/>
      <c r="R15" s="518"/>
      <c r="S15" s="518"/>
      <c r="T15" s="518"/>
      <c r="U15" s="518"/>
      <c r="V15" s="518"/>
      <c r="W15" s="518"/>
      <c r="X15" s="518"/>
      <c r="Y15" s="518"/>
      <c r="Z15" s="518"/>
      <c r="AA15" s="508"/>
      <c r="AB15" s="267"/>
    </row>
    <row r="17" spans="3:27" ht="15" customHeight="1" x14ac:dyDescent="0.25">
      <c r="C17" s="269" t="s">
        <v>128</v>
      </c>
      <c r="D17" s="269"/>
      <c r="E17" s="255"/>
      <c r="F17" s="255"/>
      <c r="G17" s="255"/>
      <c r="H17" s="255"/>
      <c r="I17" s="255"/>
      <c r="J17" s="268"/>
      <c r="K17" s="268"/>
      <c r="L17" s="268"/>
      <c r="M17" s="268"/>
      <c r="N17" s="268"/>
      <c r="O17" s="268"/>
      <c r="P17" s="268"/>
      <c r="Q17" s="268"/>
      <c r="R17" s="268" t="s">
        <v>129</v>
      </c>
      <c r="S17" s="268"/>
      <c r="T17" s="268"/>
      <c r="U17" s="268"/>
      <c r="V17" s="268"/>
      <c r="W17" s="268"/>
      <c r="X17" s="268"/>
      <c r="Y17" s="268"/>
      <c r="Z17" s="268"/>
      <c r="AA17" s="268"/>
    </row>
    <row r="18" spans="3:27" ht="15" customHeight="1" x14ac:dyDescent="0.25">
      <c r="C18" s="544"/>
      <c r="D18" s="528"/>
      <c r="E18" s="528"/>
      <c r="F18" s="528"/>
      <c r="G18" s="528"/>
      <c r="H18" s="528"/>
      <c r="I18" s="528"/>
      <c r="J18" s="528"/>
      <c r="K18" s="528"/>
      <c r="L18" s="528"/>
      <c r="M18" s="528"/>
      <c r="N18" s="528"/>
      <c r="O18" s="528"/>
      <c r="P18" s="529"/>
      <c r="Q18" s="255"/>
      <c r="R18" s="538"/>
      <c r="S18" s="518"/>
      <c r="T18" s="518"/>
      <c r="U18" s="518"/>
      <c r="V18" s="518"/>
      <c r="W18" s="518"/>
      <c r="X18" s="518"/>
      <c r="Y18" s="518"/>
      <c r="Z18" s="518"/>
      <c r="AA18" s="508"/>
    </row>
    <row r="19" spans="3:27" ht="15" customHeight="1" x14ac:dyDescent="0.25">
      <c r="C19" s="545"/>
      <c r="D19" s="492"/>
      <c r="E19" s="492"/>
      <c r="F19" s="492"/>
      <c r="G19" s="492"/>
      <c r="H19" s="492"/>
      <c r="I19" s="492"/>
      <c r="J19" s="492"/>
      <c r="K19" s="492"/>
      <c r="L19" s="492"/>
      <c r="M19" s="492"/>
      <c r="N19" s="492"/>
      <c r="O19" s="492"/>
      <c r="P19" s="546"/>
      <c r="Q19" s="255"/>
      <c r="R19" s="255"/>
      <c r="S19" s="255"/>
      <c r="T19" s="255"/>
      <c r="U19" s="255"/>
      <c r="V19" s="255"/>
      <c r="W19" s="255"/>
      <c r="X19" s="255"/>
      <c r="Y19" s="255"/>
      <c r="Z19" s="255"/>
      <c r="AA19" s="255"/>
    </row>
    <row r="20" spans="3:27" ht="15" customHeight="1" x14ac:dyDescent="0.25">
      <c r="C20" s="545"/>
      <c r="D20" s="492"/>
      <c r="E20" s="492"/>
      <c r="F20" s="492"/>
      <c r="G20" s="492"/>
      <c r="H20" s="492"/>
      <c r="I20" s="492"/>
      <c r="J20" s="492"/>
      <c r="K20" s="492"/>
      <c r="L20" s="492"/>
      <c r="M20" s="492"/>
      <c r="N20" s="492"/>
      <c r="O20" s="492"/>
      <c r="P20" s="546"/>
      <c r="Q20" s="265"/>
      <c r="R20" s="268" t="s">
        <v>130</v>
      </c>
      <c r="S20" s="268"/>
      <c r="T20" s="268"/>
      <c r="U20" s="268"/>
      <c r="V20" s="268"/>
      <c r="W20" s="265"/>
      <c r="X20" s="265"/>
      <c r="Y20" s="265"/>
      <c r="Z20" s="255"/>
      <c r="AA20" s="265"/>
    </row>
    <row r="21" spans="3:27" ht="15" customHeight="1" x14ac:dyDescent="0.25">
      <c r="C21" s="545"/>
      <c r="D21" s="492"/>
      <c r="E21" s="492"/>
      <c r="F21" s="492"/>
      <c r="G21" s="492"/>
      <c r="H21" s="492"/>
      <c r="I21" s="492"/>
      <c r="J21" s="492"/>
      <c r="K21" s="492"/>
      <c r="L21" s="492"/>
      <c r="M21" s="492"/>
      <c r="N21" s="492"/>
      <c r="O21" s="492"/>
      <c r="P21" s="546"/>
      <c r="Q21" s="255"/>
      <c r="R21" s="36"/>
      <c r="S21" s="255" t="s">
        <v>15</v>
      </c>
      <c r="T21" s="255"/>
      <c r="U21" s="36"/>
      <c r="V21" s="255" t="s">
        <v>27</v>
      </c>
      <c r="W21" s="255"/>
      <c r="X21" s="36"/>
      <c r="Y21" s="270" t="s">
        <v>46</v>
      </c>
      <c r="Z21" s="255"/>
      <c r="AA21" s="255"/>
    </row>
    <row r="22" spans="3:27" ht="15" customHeight="1" x14ac:dyDescent="0.25">
      <c r="C22" s="545"/>
      <c r="D22" s="492"/>
      <c r="E22" s="492"/>
      <c r="F22" s="492"/>
      <c r="G22" s="492"/>
      <c r="H22" s="492"/>
      <c r="I22" s="492"/>
      <c r="J22" s="492"/>
      <c r="K22" s="492"/>
      <c r="L22" s="492"/>
      <c r="M22" s="492"/>
      <c r="N22" s="492"/>
      <c r="O22" s="492"/>
      <c r="P22" s="546"/>
      <c r="Q22" s="255"/>
      <c r="R22" s="255"/>
      <c r="S22" s="255"/>
      <c r="T22" s="255"/>
      <c r="U22" s="255"/>
      <c r="V22" s="255"/>
      <c r="W22" s="255"/>
      <c r="X22" s="255"/>
      <c r="Y22" s="255"/>
      <c r="Z22" s="255"/>
      <c r="AA22" s="255"/>
    </row>
    <row r="23" spans="3:27" ht="15" customHeight="1" x14ac:dyDescent="0.25">
      <c r="C23" s="530"/>
      <c r="D23" s="531"/>
      <c r="E23" s="531"/>
      <c r="F23" s="531"/>
      <c r="G23" s="531"/>
      <c r="H23" s="531"/>
      <c r="I23" s="531"/>
      <c r="J23" s="531"/>
      <c r="K23" s="531"/>
      <c r="L23" s="531"/>
      <c r="M23" s="531"/>
      <c r="N23" s="531"/>
      <c r="O23" s="531"/>
      <c r="P23" s="532"/>
      <c r="Q23" s="255"/>
      <c r="R23" s="268" t="s">
        <v>131</v>
      </c>
      <c r="S23" s="255"/>
      <c r="T23" s="255"/>
      <c r="U23" s="255"/>
      <c r="V23" s="255"/>
      <c r="W23" s="555" t="s">
        <v>23</v>
      </c>
      <c r="X23" s="518"/>
      <c r="Y23" s="518"/>
      <c r="Z23" s="518"/>
      <c r="AA23" s="508"/>
    </row>
    <row r="24" spans="3:27" ht="15" customHeight="1" x14ac:dyDescent="0.25">
      <c r="C24" s="265"/>
      <c r="D24" s="265"/>
      <c r="E24" s="265"/>
      <c r="F24" s="265"/>
      <c r="G24" s="265"/>
      <c r="H24" s="255"/>
      <c r="I24" s="255"/>
      <c r="J24" s="255"/>
      <c r="K24" s="255"/>
      <c r="L24" s="255"/>
      <c r="M24" s="255"/>
      <c r="N24" s="255"/>
      <c r="O24" s="255"/>
      <c r="P24" s="255"/>
      <c r="Q24" s="255"/>
      <c r="R24" s="268"/>
      <c r="S24" s="255"/>
      <c r="T24" s="255"/>
      <c r="U24" s="255"/>
      <c r="V24" s="255"/>
      <c r="W24" s="255"/>
      <c r="X24" s="255"/>
      <c r="Y24" s="255"/>
      <c r="Z24" s="255"/>
      <c r="AA24" s="255"/>
    </row>
    <row r="25" spans="3:27" ht="15" customHeight="1" x14ac:dyDescent="0.25">
      <c r="C25" s="268" t="s">
        <v>132</v>
      </c>
      <c r="D25" s="265"/>
      <c r="E25" s="265"/>
      <c r="F25" s="265"/>
      <c r="G25" s="265"/>
      <c r="H25" s="265"/>
      <c r="I25" s="255"/>
      <c r="J25" s="255"/>
      <c r="K25" s="255"/>
      <c r="L25" s="255"/>
      <c r="M25" s="255"/>
      <c r="N25" s="255"/>
      <c r="O25" s="255"/>
      <c r="P25" s="255"/>
      <c r="Q25" s="255"/>
      <c r="R25" s="255"/>
      <c r="S25" s="255"/>
      <c r="T25" s="255"/>
      <c r="U25" s="255"/>
      <c r="V25" s="255"/>
      <c r="W25" s="255"/>
      <c r="X25" s="255"/>
      <c r="Y25" s="255"/>
      <c r="Z25" s="255"/>
      <c r="AA25" s="255"/>
    </row>
    <row r="26" spans="3:27" ht="29.25" customHeight="1" x14ac:dyDescent="0.25">
      <c r="C26" s="555" t="s">
        <v>133</v>
      </c>
      <c r="D26" s="518"/>
      <c r="E26" s="518"/>
      <c r="F26" s="518"/>
      <c r="G26" s="518"/>
      <c r="H26" s="518"/>
      <c r="I26" s="518"/>
      <c r="J26" s="518"/>
      <c r="K26" s="518"/>
      <c r="L26" s="518"/>
      <c r="M26" s="518"/>
      <c r="N26" s="518"/>
      <c r="O26" s="518"/>
      <c r="P26" s="518"/>
      <c r="Q26" s="518"/>
      <c r="R26" s="518"/>
      <c r="S26" s="518"/>
      <c r="T26" s="518"/>
      <c r="U26" s="518"/>
      <c r="V26" s="518"/>
      <c r="W26" s="518"/>
      <c r="X26" s="518"/>
      <c r="Y26" s="518"/>
      <c r="Z26" s="518"/>
      <c r="AA26" s="508"/>
    </row>
    <row r="27" spans="3:27" ht="15" customHeight="1" x14ac:dyDescent="0.25">
      <c r="C27" s="265"/>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row>
    <row r="28" spans="3:27" ht="15" customHeight="1" x14ac:dyDescent="0.25">
      <c r="C28" s="259" t="s">
        <v>134</v>
      </c>
      <c r="D28" s="265"/>
      <c r="E28" s="265"/>
      <c r="F28" s="265"/>
      <c r="G28" s="265"/>
      <c r="H28" s="265"/>
      <c r="I28" s="265"/>
      <c r="J28" s="265"/>
      <c r="K28" s="265"/>
      <c r="L28" s="265"/>
      <c r="M28" s="259" t="s">
        <v>134</v>
      </c>
      <c r="N28" s="265"/>
      <c r="O28" s="265"/>
      <c r="P28" s="265"/>
      <c r="Q28" s="265"/>
      <c r="R28" s="265"/>
      <c r="S28" s="265"/>
      <c r="T28" s="265"/>
      <c r="U28" s="265"/>
      <c r="V28" s="265"/>
      <c r="W28" s="265"/>
      <c r="X28" s="265"/>
      <c r="Y28" s="265"/>
      <c r="Z28" s="265"/>
      <c r="AA28" s="265"/>
    </row>
    <row r="29" spans="3:27" ht="29.25" customHeight="1" x14ac:dyDescent="0.25">
      <c r="C29" s="555" t="s">
        <v>135</v>
      </c>
      <c r="D29" s="518"/>
      <c r="E29" s="518"/>
      <c r="F29" s="518"/>
      <c r="G29" s="518"/>
      <c r="H29" s="518"/>
      <c r="I29" s="518"/>
      <c r="J29" s="518"/>
      <c r="K29" s="508"/>
      <c r="L29" s="265"/>
      <c r="M29" s="555" t="s">
        <v>136</v>
      </c>
      <c r="N29" s="518"/>
      <c r="O29" s="518"/>
      <c r="P29" s="518"/>
      <c r="Q29" s="518"/>
      <c r="R29" s="518"/>
      <c r="S29" s="518"/>
      <c r="T29" s="518"/>
      <c r="U29" s="518"/>
      <c r="V29" s="518"/>
      <c r="W29" s="518"/>
      <c r="X29" s="518"/>
      <c r="Y29" s="518"/>
      <c r="Z29" s="518"/>
      <c r="AA29" s="508"/>
    </row>
    <row r="30" spans="3:27" ht="15" customHeight="1" x14ac:dyDescent="0.25">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row>
    <row r="31" spans="3:27" ht="15" customHeight="1" x14ac:dyDescent="0.25">
      <c r="C31" s="272" t="s">
        <v>137</v>
      </c>
      <c r="D31" s="272"/>
      <c r="E31" s="272"/>
      <c r="F31" s="272"/>
      <c r="G31" s="273"/>
      <c r="H31" s="274"/>
      <c r="I31" s="274"/>
      <c r="J31" s="274"/>
      <c r="K31" s="274"/>
      <c r="L31" s="274"/>
      <c r="M31" s="274"/>
      <c r="N31" s="274"/>
      <c r="O31" s="274"/>
      <c r="P31" s="274"/>
      <c r="Q31" s="274"/>
      <c r="R31" s="274"/>
      <c r="S31" s="274"/>
      <c r="T31" s="274"/>
      <c r="U31" s="274"/>
      <c r="V31" s="274"/>
      <c r="W31" s="274"/>
      <c r="X31" s="274"/>
      <c r="Y31" s="274"/>
      <c r="Z31" s="274"/>
      <c r="AA31" s="274"/>
    </row>
    <row r="32" spans="3:27" ht="90" customHeight="1" x14ac:dyDescent="0.25">
      <c r="C32" s="556" t="s">
        <v>138</v>
      </c>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08"/>
    </row>
    <row r="34" spans="3:27" ht="15.75" customHeight="1" x14ac:dyDescent="0.25">
      <c r="C34" s="539" t="s">
        <v>139</v>
      </c>
      <c r="D34" s="535"/>
      <c r="E34" s="268"/>
      <c r="F34" s="517" t="s">
        <v>22</v>
      </c>
      <c r="G34" s="508"/>
      <c r="H34" s="268"/>
      <c r="I34" s="255"/>
      <c r="J34" s="275" t="s">
        <v>140</v>
      </c>
      <c r="K34" s="517">
        <v>1</v>
      </c>
      <c r="L34" s="518"/>
      <c r="M34" s="518"/>
      <c r="N34" s="508"/>
      <c r="O34" s="268"/>
      <c r="P34" s="268"/>
      <c r="Q34" s="259" t="s">
        <v>141</v>
      </c>
      <c r="R34" s="255"/>
      <c r="S34" s="268"/>
      <c r="T34" s="268"/>
      <c r="U34" s="268"/>
      <c r="V34" s="268"/>
      <c r="W34" s="517" t="s">
        <v>20</v>
      </c>
      <c r="X34" s="518"/>
      <c r="Y34" s="518"/>
      <c r="Z34" s="518"/>
      <c r="AA34" s="508"/>
    </row>
    <row r="35" spans="3:27" ht="15.75" customHeight="1" x14ac:dyDescent="0.25">
      <c r="C35" s="255"/>
      <c r="D35" s="255"/>
      <c r="E35" s="255"/>
      <c r="F35" s="270"/>
      <c r="G35" s="270"/>
      <c r="H35" s="270"/>
      <c r="I35" s="270"/>
      <c r="J35" s="270"/>
      <c r="K35" s="270"/>
      <c r="L35" s="270"/>
      <c r="M35" s="255"/>
      <c r="N35" s="255"/>
      <c r="O35" s="255"/>
      <c r="P35" s="255"/>
      <c r="Q35" s="255"/>
      <c r="R35" s="255"/>
      <c r="S35" s="255"/>
      <c r="T35" s="255"/>
      <c r="U35" s="255"/>
      <c r="V35" s="255"/>
      <c r="W35" s="255"/>
      <c r="X35" s="255"/>
      <c r="Y35" s="255"/>
      <c r="Z35" s="255"/>
      <c r="AA35" s="255"/>
    </row>
    <row r="36" spans="3:27" ht="32.25" customHeight="1" x14ac:dyDescent="0.25">
      <c r="C36" s="255"/>
      <c r="D36" s="275" t="s">
        <v>142</v>
      </c>
      <c r="E36" s="268"/>
      <c r="F36" s="556" t="s">
        <v>143</v>
      </c>
      <c r="G36" s="518"/>
      <c r="H36" s="518"/>
      <c r="I36" s="518"/>
      <c r="J36" s="518"/>
      <c r="K36" s="518"/>
      <c r="L36" s="518"/>
      <c r="M36" s="508"/>
      <c r="N36" s="255"/>
      <c r="O36" s="275" t="s">
        <v>144</v>
      </c>
      <c r="P36" s="555">
        <v>1</v>
      </c>
      <c r="Q36" s="518"/>
      <c r="R36" s="518"/>
      <c r="S36" s="518"/>
      <c r="T36" s="518"/>
      <c r="U36" s="518"/>
      <c r="V36" s="518"/>
      <c r="W36" s="518"/>
      <c r="X36" s="518"/>
      <c r="Y36" s="518"/>
      <c r="Z36" s="518"/>
      <c r="AA36" s="508"/>
    </row>
    <row r="37" spans="3:27" ht="15.75" customHeight="1" x14ac:dyDescent="0.25">
      <c r="C37" s="268"/>
      <c r="D37" s="268"/>
      <c r="E37" s="268"/>
      <c r="F37" s="270"/>
      <c r="G37" s="270"/>
      <c r="H37" s="270"/>
      <c r="I37" s="270"/>
      <c r="J37" s="270"/>
      <c r="K37" s="270"/>
      <c r="L37" s="270"/>
      <c r="M37" s="268"/>
      <c r="N37" s="268"/>
      <c r="O37" s="268"/>
      <c r="P37" s="268"/>
      <c r="Q37" s="268"/>
      <c r="R37" s="268"/>
      <c r="S37" s="268"/>
      <c r="T37" s="268"/>
      <c r="U37" s="268"/>
      <c r="V37" s="268"/>
      <c r="W37" s="268"/>
      <c r="X37" s="268"/>
      <c r="Y37" s="268"/>
      <c r="Z37" s="268"/>
      <c r="AA37" s="268"/>
    </row>
    <row r="38" spans="3:27" ht="15.75" customHeight="1" x14ac:dyDescent="0.25">
      <c r="C38" s="255"/>
      <c r="D38" s="275" t="s">
        <v>145</v>
      </c>
      <c r="E38" s="255"/>
      <c r="F38" s="538" t="s">
        <v>146</v>
      </c>
      <c r="G38" s="508"/>
      <c r="H38" s="255"/>
      <c r="I38" s="255"/>
      <c r="J38" s="268" t="s">
        <v>147</v>
      </c>
      <c r="K38" s="255"/>
      <c r="L38" s="538" t="s">
        <v>148</v>
      </c>
      <c r="M38" s="518"/>
      <c r="N38" s="508"/>
      <c r="O38" s="268"/>
      <c r="P38" s="268"/>
      <c r="Q38" s="255"/>
      <c r="R38" s="268" t="s">
        <v>149</v>
      </c>
      <c r="S38" s="268"/>
      <c r="T38" s="268"/>
      <c r="U38" s="268"/>
      <c r="V38" s="268"/>
      <c r="W38" s="557"/>
      <c r="X38" s="518"/>
      <c r="Y38" s="518"/>
      <c r="Z38" s="518"/>
      <c r="AA38" s="508"/>
    </row>
    <row r="39" spans="3:27" ht="15.75" customHeight="1" x14ac:dyDescent="0.25">
      <c r="C39" s="255"/>
      <c r="D39" s="255"/>
      <c r="E39" s="255"/>
      <c r="F39" s="28"/>
      <c r="G39" s="255"/>
      <c r="H39" s="255"/>
      <c r="I39" s="259"/>
      <c r="J39" s="259"/>
      <c r="K39" s="259"/>
      <c r="L39" s="259"/>
      <c r="M39" s="259"/>
      <c r="N39" s="259"/>
      <c r="O39" s="259"/>
      <c r="P39" s="259"/>
      <c r="Q39" s="259"/>
      <c r="R39" s="259"/>
      <c r="S39" s="259"/>
      <c r="T39" s="259"/>
      <c r="U39" s="259"/>
      <c r="V39" s="259"/>
      <c r="W39" s="259"/>
      <c r="X39" s="259"/>
      <c r="Y39" s="259"/>
      <c r="Z39" s="259"/>
      <c r="AA39" s="259"/>
    </row>
    <row r="40" spans="3:27" ht="15.75" customHeight="1" x14ac:dyDescent="0.25">
      <c r="C40" s="276" t="s">
        <v>150</v>
      </c>
      <c r="D40" s="558">
        <v>2024</v>
      </c>
      <c r="E40" s="559"/>
      <c r="F40" s="560"/>
      <c r="G40" s="34"/>
      <c r="H40" s="259"/>
      <c r="I40" s="259"/>
      <c r="J40" s="259"/>
      <c r="K40" s="259"/>
      <c r="L40" s="259"/>
      <c r="M40" s="259"/>
      <c r="N40" s="259"/>
      <c r="O40" s="259"/>
      <c r="P40" s="259"/>
      <c r="Q40" s="550"/>
      <c r="R40" s="535"/>
      <c r="S40" s="535"/>
      <c r="T40" s="535"/>
      <c r="U40" s="535"/>
      <c r="V40" s="259"/>
      <c r="W40" s="259"/>
      <c r="X40" s="549"/>
      <c r="Y40" s="535"/>
      <c r="Z40" s="535"/>
      <c r="AA40" s="535"/>
    </row>
    <row r="41" spans="3:27" ht="5.25" customHeight="1" x14ac:dyDescent="0.25">
      <c r="C41" s="268"/>
      <c r="D41" s="37"/>
      <c r="E41" s="37"/>
      <c r="F41" s="37"/>
      <c r="G41" s="255"/>
      <c r="H41" s="259"/>
      <c r="I41" s="259"/>
      <c r="J41" s="259"/>
      <c r="K41" s="259"/>
      <c r="L41" s="259"/>
      <c r="M41" s="259"/>
      <c r="N41" s="259"/>
      <c r="O41" s="259"/>
      <c r="P41" s="259"/>
      <c r="Q41" s="265"/>
      <c r="R41" s="265"/>
      <c r="S41" s="265"/>
      <c r="T41" s="265"/>
      <c r="U41" s="265"/>
      <c r="V41" s="259"/>
      <c r="W41" s="259"/>
      <c r="X41" s="261"/>
      <c r="Y41" s="261"/>
      <c r="Z41" s="261"/>
      <c r="AA41" s="261"/>
    </row>
    <row r="42" spans="3:27" ht="15.75" customHeight="1" x14ac:dyDescent="0.25">
      <c r="C42" s="268" t="s">
        <v>140</v>
      </c>
      <c r="D42" s="555">
        <v>1</v>
      </c>
      <c r="E42" s="518"/>
      <c r="F42" s="508"/>
      <c r="G42" s="255"/>
      <c r="H42" s="259"/>
      <c r="I42" s="259"/>
      <c r="J42" s="259"/>
      <c r="K42" s="259"/>
      <c r="L42" s="259"/>
      <c r="M42" s="259"/>
      <c r="N42" s="259"/>
      <c r="O42" s="259"/>
      <c r="P42" s="259"/>
      <c r="Q42" s="550"/>
      <c r="R42" s="535"/>
      <c r="S42" s="535"/>
      <c r="T42" s="535"/>
      <c r="U42" s="535"/>
      <c r="V42" s="259"/>
      <c r="W42" s="259"/>
      <c r="X42" s="549"/>
      <c r="Y42" s="535"/>
      <c r="Z42" s="535"/>
      <c r="AA42" s="535"/>
    </row>
    <row r="43" spans="3:27" ht="15.75" customHeight="1" x14ac:dyDescent="0.25">
      <c r="C43" s="255"/>
      <c r="D43" s="255"/>
      <c r="E43" s="255"/>
      <c r="F43" s="255"/>
      <c r="G43" s="255"/>
      <c r="H43" s="255"/>
      <c r="I43" s="259"/>
      <c r="J43" s="259"/>
      <c r="K43" s="268"/>
      <c r="L43" s="268"/>
      <c r="M43" s="268"/>
      <c r="N43" s="268"/>
      <c r="O43" s="268"/>
      <c r="P43" s="268"/>
      <c r="Q43" s="268"/>
      <c r="R43" s="268"/>
      <c r="S43" s="268"/>
      <c r="T43" s="268"/>
      <c r="U43" s="268"/>
      <c r="V43" s="268"/>
      <c r="W43" s="268"/>
      <c r="X43" s="268"/>
      <c r="Y43" s="268"/>
      <c r="Z43" s="268"/>
      <c r="AA43" s="268"/>
    </row>
    <row r="44" spans="3:27" ht="15.75" customHeight="1" x14ac:dyDescent="0.25">
      <c r="C44" s="268"/>
      <c r="D44" s="517" t="s">
        <v>151</v>
      </c>
      <c r="E44" s="518"/>
      <c r="F44" s="518"/>
      <c r="G44" s="518"/>
      <c r="H44" s="518"/>
      <c r="I44" s="518"/>
      <c r="J44" s="518"/>
      <c r="K44" s="518"/>
      <c r="L44" s="518"/>
      <c r="M44" s="518"/>
      <c r="N44" s="518"/>
      <c r="O44" s="518"/>
      <c r="P44" s="518"/>
      <c r="Q44" s="518"/>
      <c r="R44" s="518"/>
      <c r="S44" s="518"/>
      <c r="T44" s="518"/>
      <c r="U44" s="518"/>
      <c r="V44" s="518"/>
      <c r="W44" s="518"/>
      <c r="X44" s="518"/>
      <c r="Y44" s="508"/>
      <c r="Z44" s="269"/>
      <c r="AA44" s="269"/>
    </row>
    <row r="45" spans="3:27" ht="15.75" customHeight="1" x14ac:dyDescent="0.25">
      <c r="C45" s="255"/>
      <c r="D45" s="523" t="s">
        <v>152</v>
      </c>
      <c r="E45" s="518"/>
      <c r="F45" s="518"/>
      <c r="G45" s="518"/>
      <c r="H45" s="508"/>
      <c r="I45" s="519" t="s">
        <v>153</v>
      </c>
      <c r="J45" s="518"/>
      <c r="K45" s="518"/>
      <c r="L45" s="518"/>
      <c r="M45" s="518"/>
      <c r="N45" s="518"/>
      <c r="O45" s="518"/>
      <c r="P45" s="508"/>
      <c r="Q45" s="520" t="s">
        <v>154</v>
      </c>
      <c r="R45" s="518"/>
      <c r="S45" s="518"/>
      <c r="T45" s="518"/>
      <c r="U45" s="518"/>
      <c r="V45" s="518"/>
      <c r="W45" s="518"/>
      <c r="X45" s="518"/>
      <c r="Y45" s="508"/>
      <c r="Z45" s="269"/>
      <c r="AA45" s="269"/>
    </row>
    <row r="46" spans="3:27" ht="15.75" customHeight="1" x14ac:dyDescent="0.25">
      <c r="C46" s="38"/>
      <c r="D46" s="524" t="s">
        <v>155</v>
      </c>
      <c r="E46" s="518"/>
      <c r="F46" s="518"/>
      <c r="G46" s="518"/>
      <c r="H46" s="508"/>
      <c r="I46" s="521" t="s">
        <v>156</v>
      </c>
      <c r="J46" s="518"/>
      <c r="K46" s="518"/>
      <c r="L46" s="518"/>
      <c r="M46" s="518"/>
      <c r="N46" s="518"/>
      <c r="O46" s="518"/>
      <c r="P46" s="508"/>
      <c r="Q46" s="522" t="s">
        <v>157</v>
      </c>
      <c r="R46" s="518"/>
      <c r="S46" s="518"/>
      <c r="T46" s="518"/>
      <c r="U46" s="518"/>
      <c r="V46" s="518"/>
      <c r="W46" s="518"/>
      <c r="X46" s="518"/>
      <c r="Y46" s="508"/>
      <c r="Z46" s="278"/>
      <c r="AA46" s="278"/>
    </row>
    <row r="47" spans="3:27" ht="15.75" customHeight="1" x14ac:dyDescent="0.25">
      <c r="C47" s="279"/>
      <c r="D47" s="279"/>
      <c r="E47" s="279"/>
      <c r="F47" s="279"/>
      <c r="G47" s="280"/>
      <c r="H47" s="280"/>
      <c r="I47" s="280"/>
      <c r="J47" s="280"/>
      <c r="K47" s="280"/>
      <c r="L47" s="280"/>
      <c r="M47" s="280"/>
      <c r="N47" s="280"/>
      <c r="O47" s="280"/>
      <c r="P47" s="280"/>
      <c r="Q47" s="280"/>
      <c r="R47" s="280"/>
      <c r="S47" s="280"/>
      <c r="T47" s="280"/>
      <c r="U47" s="280"/>
      <c r="V47" s="280"/>
      <c r="W47" s="280"/>
      <c r="X47" s="280"/>
      <c r="Y47" s="280"/>
      <c r="Z47" s="279"/>
      <c r="AA47" s="279"/>
    </row>
    <row r="48" spans="3:27" ht="15.75" customHeight="1" x14ac:dyDescent="0.25">
      <c r="C48" s="525" t="s">
        <v>158</v>
      </c>
      <c r="D48" s="518"/>
      <c r="E48" s="518"/>
      <c r="F48" s="508"/>
      <c r="G48" s="526" t="s">
        <v>159</v>
      </c>
      <c r="H48" s="527" t="s">
        <v>160</v>
      </c>
      <c r="I48" s="528"/>
      <c r="J48" s="528"/>
      <c r="K48" s="528"/>
      <c r="L48" s="528"/>
      <c r="M48" s="528"/>
      <c r="N48" s="528"/>
      <c r="O48" s="528"/>
      <c r="P48" s="528"/>
      <c r="Q48" s="528"/>
      <c r="R48" s="528"/>
      <c r="S48" s="528"/>
      <c r="T48" s="528"/>
      <c r="U48" s="528"/>
      <c r="V48" s="528"/>
      <c r="W48" s="528"/>
      <c r="X48" s="528"/>
      <c r="Y48" s="528"/>
      <c r="Z48" s="528"/>
      <c r="AA48" s="529"/>
    </row>
    <row r="49" spans="2:28" ht="15.75" customHeight="1" x14ac:dyDescent="0.25">
      <c r="B49" s="39"/>
      <c r="C49" s="40" t="s">
        <v>161</v>
      </c>
      <c r="D49" s="41">
        <v>1.2</v>
      </c>
      <c r="E49" s="525" t="s">
        <v>162</v>
      </c>
      <c r="F49" s="508"/>
      <c r="G49" s="495"/>
      <c r="H49" s="530"/>
      <c r="I49" s="531"/>
      <c r="J49" s="531"/>
      <c r="K49" s="531"/>
      <c r="L49" s="531"/>
      <c r="M49" s="531"/>
      <c r="N49" s="531"/>
      <c r="O49" s="531"/>
      <c r="P49" s="531"/>
      <c r="Q49" s="531"/>
      <c r="R49" s="531"/>
      <c r="S49" s="531"/>
      <c r="T49" s="531"/>
      <c r="U49" s="531"/>
      <c r="V49" s="531"/>
      <c r="W49" s="531"/>
      <c r="X49" s="531"/>
      <c r="Y49" s="531"/>
      <c r="Z49" s="531"/>
      <c r="AA49" s="532"/>
      <c r="AB49" s="277"/>
    </row>
    <row r="50" spans="2:28" ht="15.75" customHeight="1" x14ac:dyDescent="0.25">
      <c r="B50" s="39"/>
      <c r="C50" s="42">
        <v>2024</v>
      </c>
      <c r="D50" s="43">
        <v>45474</v>
      </c>
      <c r="E50" s="533">
        <v>45656</v>
      </c>
      <c r="F50" s="508"/>
      <c r="G50" s="44">
        <v>1</v>
      </c>
      <c r="H50" s="537" t="s">
        <v>124</v>
      </c>
      <c r="I50" s="518"/>
      <c r="J50" s="518"/>
      <c r="K50" s="518"/>
      <c r="L50" s="518"/>
      <c r="M50" s="518"/>
      <c r="N50" s="518"/>
      <c r="O50" s="518"/>
      <c r="P50" s="518"/>
      <c r="Q50" s="518"/>
      <c r="R50" s="518"/>
      <c r="S50" s="518"/>
      <c r="T50" s="518"/>
      <c r="U50" s="518"/>
      <c r="V50" s="518"/>
      <c r="W50" s="518"/>
      <c r="X50" s="518"/>
      <c r="Y50" s="518"/>
      <c r="Z50" s="518"/>
      <c r="AA50" s="508"/>
      <c r="AB50" s="277"/>
    </row>
    <row r="51" spans="2:28" ht="15.75" customHeight="1" x14ac:dyDescent="0.25">
      <c r="B51" s="39"/>
      <c r="C51" s="42">
        <v>2025</v>
      </c>
      <c r="D51" s="43">
        <v>45658</v>
      </c>
      <c r="E51" s="533">
        <v>46021</v>
      </c>
      <c r="F51" s="508"/>
      <c r="G51" s="44">
        <v>1</v>
      </c>
      <c r="H51" s="537" t="s">
        <v>124</v>
      </c>
      <c r="I51" s="518"/>
      <c r="J51" s="518"/>
      <c r="K51" s="518"/>
      <c r="L51" s="518"/>
      <c r="M51" s="518"/>
      <c r="N51" s="518"/>
      <c r="O51" s="518"/>
      <c r="P51" s="518"/>
      <c r="Q51" s="518"/>
      <c r="R51" s="518"/>
      <c r="S51" s="518"/>
      <c r="T51" s="518"/>
      <c r="U51" s="518"/>
      <c r="V51" s="518"/>
      <c r="W51" s="518"/>
      <c r="X51" s="518"/>
      <c r="Y51" s="518"/>
      <c r="Z51" s="518"/>
      <c r="AA51" s="508"/>
      <c r="AB51" s="277"/>
    </row>
    <row r="52" spans="2:28" ht="15.75" customHeight="1" x14ac:dyDescent="0.25">
      <c r="B52" s="39"/>
      <c r="C52" s="42">
        <v>2026</v>
      </c>
      <c r="D52" s="43">
        <v>46023</v>
      </c>
      <c r="E52" s="533">
        <v>46386</v>
      </c>
      <c r="F52" s="508"/>
      <c r="G52" s="44">
        <v>1</v>
      </c>
      <c r="H52" s="537" t="s">
        <v>124</v>
      </c>
      <c r="I52" s="518"/>
      <c r="J52" s="518"/>
      <c r="K52" s="518"/>
      <c r="L52" s="518"/>
      <c r="M52" s="518"/>
      <c r="N52" s="518"/>
      <c r="O52" s="518"/>
      <c r="P52" s="518"/>
      <c r="Q52" s="518"/>
      <c r="R52" s="518"/>
      <c r="S52" s="518"/>
      <c r="T52" s="518"/>
      <c r="U52" s="518"/>
      <c r="V52" s="518"/>
      <c r="W52" s="518"/>
      <c r="X52" s="518"/>
      <c r="Y52" s="518"/>
      <c r="Z52" s="518"/>
      <c r="AA52" s="508"/>
      <c r="AB52" s="277"/>
    </row>
    <row r="53" spans="2:28" ht="15.75" customHeight="1" x14ac:dyDescent="0.25">
      <c r="B53" s="39"/>
      <c r="C53" s="42">
        <v>2027</v>
      </c>
      <c r="D53" s="43">
        <v>46388</v>
      </c>
      <c r="E53" s="533">
        <v>46751</v>
      </c>
      <c r="F53" s="508"/>
      <c r="G53" s="44">
        <v>1</v>
      </c>
      <c r="H53" s="537" t="s">
        <v>124</v>
      </c>
      <c r="I53" s="518"/>
      <c r="J53" s="518"/>
      <c r="K53" s="518"/>
      <c r="L53" s="518"/>
      <c r="M53" s="518"/>
      <c r="N53" s="518"/>
      <c r="O53" s="518"/>
      <c r="P53" s="518"/>
      <c r="Q53" s="518"/>
      <c r="R53" s="518"/>
      <c r="S53" s="518"/>
      <c r="T53" s="518"/>
      <c r="U53" s="518"/>
      <c r="V53" s="518"/>
      <c r="W53" s="518"/>
      <c r="X53" s="518"/>
      <c r="Y53" s="518"/>
      <c r="Z53" s="518"/>
      <c r="AA53" s="508"/>
      <c r="AB53" s="277"/>
    </row>
    <row r="54" spans="2:28" ht="15.75" customHeight="1" x14ac:dyDescent="0.25">
      <c r="B54" s="39"/>
      <c r="C54" s="42"/>
      <c r="D54" s="42"/>
      <c r="E54" s="525"/>
      <c r="F54" s="508"/>
      <c r="G54" s="41"/>
      <c r="H54" s="525"/>
      <c r="I54" s="518"/>
      <c r="J54" s="518"/>
      <c r="K54" s="518"/>
      <c r="L54" s="518"/>
      <c r="M54" s="518"/>
      <c r="N54" s="518"/>
      <c r="O54" s="518"/>
      <c r="P54" s="518"/>
      <c r="Q54" s="518"/>
      <c r="R54" s="518"/>
      <c r="S54" s="518"/>
      <c r="T54" s="518"/>
      <c r="U54" s="518"/>
      <c r="V54" s="518"/>
      <c r="W54" s="518"/>
      <c r="X54" s="518"/>
      <c r="Y54" s="518"/>
      <c r="Z54" s="518"/>
      <c r="AA54" s="508"/>
      <c r="AB54" s="277"/>
    </row>
    <row r="55" spans="2:28" ht="15.75" customHeight="1" x14ac:dyDescent="0.25">
      <c r="B55" s="30"/>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63"/>
    </row>
    <row r="56" spans="2:28" ht="15.75" customHeight="1" x14ac:dyDescent="0.25">
      <c r="B56" s="30"/>
      <c r="C56" s="539" t="s">
        <v>163</v>
      </c>
      <c r="D56" s="535"/>
      <c r="E56" s="268"/>
      <c r="F56" s="259" t="s">
        <v>164</v>
      </c>
      <c r="G56" s="45"/>
      <c r="H56" s="270"/>
      <c r="I56" s="259" t="s">
        <v>165</v>
      </c>
      <c r="J56" s="255"/>
      <c r="K56" s="538"/>
      <c r="L56" s="508"/>
      <c r="M56" s="268"/>
      <c r="N56" s="255"/>
      <c r="O56" s="255"/>
      <c r="P56" s="255"/>
      <c r="Q56" s="255"/>
      <c r="R56" s="255"/>
      <c r="S56" s="255"/>
      <c r="T56" s="255"/>
      <c r="U56" s="255"/>
      <c r="V56" s="255"/>
      <c r="W56" s="255"/>
      <c r="X56" s="255"/>
      <c r="Y56" s="255"/>
      <c r="Z56" s="255"/>
      <c r="AA56" s="255"/>
      <c r="AB56" s="263"/>
    </row>
    <row r="57" spans="2:28" ht="15.75" customHeight="1" x14ac:dyDescent="0.25">
      <c r="B57" s="281"/>
      <c r="C57" s="274"/>
      <c r="D57" s="274"/>
      <c r="E57" s="274"/>
      <c r="F57" s="274"/>
      <c r="G57" s="274"/>
      <c r="H57" s="274"/>
      <c r="I57" s="274"/>
      <c r="J57" s="274"/>
      <c r="K57" s="274"/>
      <c r="L57" s="274"/>
      <c r="M57" s="274"/>
      <c r="N57" s="274"/>
      <c r="O57" s="274"/>
      <c r="P57" s="274"/>
      <c r="Q57" s="274"/>
      <c r="R57" s="274"/>
      <c r="S57" s="274"/>
      <c r="T57" s="274"/>
      <c r="U57" s="274"/>
      <c r="V57" s="274"/>
      <c r="W57" s="274"/>
      <c r="X57" s="274"/>
      <c r="Y57" s="274"/>
      <c r="Z57" s="274"/>
      <c r="AA57" s="274"/>
      <c r="AB57" s="282"/>
    </row>
    <row r="58" spans="2:28" ht="15.75" customHeight="1" x14ac:dyDescent="0.25">
      <c r="B58" s="536" t="s">
        <v>166</v>
      </c>
      <c r="C58" s="518"/>
      <c r="D58" s="518"/>
      <c r="E58" s="518"/>
      <c r="F58" s="518"/>
      <c r="G58" s="518"/>
      <c r="H58" s="518"/>
      <c r="I58" s="518"/>
      <c r="J58" s="518"/>
      <c r="K58" s="518"/>
      <c r="L58" s="518"/>
      <c r="M58" s="518"/>
      <c r="N58" s="518"/>
      <c r="O58" s="518"/>
      <c r="P58" s="518"/>
      <c r="Q58" s="518"/>
      <c r="R58" s="518"/>
      <c r="S58" s="518"/>
      <c r="T58" s="518"/>
      <c r="U58" s="518"/>
      <c r="V58" s="518"/>
      <c r="W58" s="518"/>
      <c r="X58" s="518"/>
      <c r="Y58" s="518"/>
      <c r="Z58" s="518"/>
      <c r="AA58" s="518"/>
      <c r="AB58" s="508"/>
    </row>
    <row r="59" spans="2:28" ht="15.75" customHeight="1" x14ac:dyDescent="0.25">
      <c r="B59" s="46"/>
      <c r="C59" s="283"/>
      <c r="D59" s="283"/>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47"/>
    </row>
    <row r="60" spans="2:28" ht="29.25" customHeight="1" x14ac:dyDescent="0.25">
      <c r="B60" s="525" t="s">
        <v>161</v>
      </c>
      <c r="C60" s="508"/>
      <c r="D60" s="41"/>
      <c r="E60" s="525" t="s">
        <v>167</v>
      </c>
      <c r="F60" s="508"/>
      <c r="G60" s="41"/>
      <c r="H60" s="517" t="s">
        <v>168</v>
      </c>
      <c r="I60" s="508"/>
      <c r="J60" s="525"/>
      <c r="K60" s="508"/>
      <c r="L60" s="534"/>
      <c r="M60" s="535"/>
      <c r="N60" s="41" t="s">
        <v>169</v>
      </c>
      <c r="O60" s="525"/>
      <c r="P60" s="518"/>
      <c r="Q60" s="508"/>
      <c r="R60" s="525" t="s">
        <v>170</v>
      </c>
      <c r="S60" s="518"/>
      <c r="T60" s="508"/>
      <c r="U60" s="525"/>
      <c r="V60" s="518"/>
      <c r="W60" s="508"/>
      <c r="X60" s="525" t="s">
        <v>171</v>
      </c>
      <c r="Y60" s="508"/>
      <c r="Z60" s="525"/>
      <c r="AA60" s="518"/>
      <c r="AB60" s="508"/>
    </row>
    <row r="61" spans="2:28" ht="15.75" customHeight="1" x14ac:dyDescent="0.25">
      <c r="B61" s="46"/>
      <c r="C61" s="283"/>
      <c r="D61" s="283"/>
      <c r="E61" s="283"/>
      <c r="F61" s="278"/>
      <c r="G61" s="284"/>
      <c r="H61" s="285"/>
      <c r="I61" s="285"/>
      <c r="J61" s="278"/>
      <c r="K61" s="278"/>
      <c r="L61" s="278"/>
      <c r="M61" s="278"/>
      <c r="N61" s="285"/>
      <c r="O61" s="278"/>
      <c r="P61" s="278"/>
      <c r="Q61" s="278"/>
      <c r="R61" s="278"/>
      <c r="S61" s="285"/>
      <c r="T61" s="265"/>
      <c r="U61" s="265"/>
      <c r="V61" s="255"/>
      <c r="W61" s="285"/>
      <c r="X61" s="275"/>
      <c r="Y61" s="275"/>
      <c r="Z61" s="48"/>
      <c r="AA61" s="27"/>
      <c r="AB61" s="49"/>
    </row>
    <row r="62" spans="2:28" ht="15.75" customHeight="1" x14ac:dyDescent="0.25">
      <c r="B62" s="536" t="s">
        <v>172</v>
      </c>
      <c r="C62" s="508"/>
      <c r="D62" s="540"/>
      <c r="E62" s="531"/>
      <c r="F62" s="531"/>
      <c r="G62" s="531"/>
      <c r="H62" s="531"/>
      <c r="I62" s="531"/>
      <c r="J62" s="531"/>
      <c r="K62" s="531"/>
      <c r="L62" s="531"/>
      <c r="M62" s="531"/>
      <c r="N62" s="531"/>
      <c r="O62" s="531"/>
      <c r="P62" s="531"/>
      <c r="Q62" s="531"/>
      <c r="R62" s="531"/>
      <c r="S62" s="531"/>
      <c r="T62" s="531"/>
      <c r="U62" s="531"/>
      <c r="V62" s="531"/>
      <c r="W62" s="531"/>
      <c r="X62" s="531"/>
      <c r="Y62" s="531"/>
      <c r="Z62" s="531"/>
      <c r="AA62" s="531"/>
      <c r="AB62" s="532"/>
    </row>
    <row r="63" spans="2:28" ht="15.75" customHeight="1" x14ac:dyDescent="0.25">
      <c r="B63" s="46"/>
      <c r="C63" s="283"/>
      <c r="D63" s="283"/>
      <c r="E63" s="283"/>
      <c r="F63" s="278"/>
      <c r="G63" s="284"/>
      <c r="H63" s="285"/>
      <c r="I63" s="285"/>
      <c r="J63" s="278"/>
      <c r="K63" s="278"/>
      <c r="L63" s="278"/>
      <c r="M63" s="278"/>
      <c r="N63" s="285"/>
      <c r="O63" s="278"/>
      <c r="P63" s="278"/>
      <c r="Q63" s="278"/>
      <c r="R63" s="278"/>
      <c r="S63" s="285"/>
      <c r="T63" s="265"/>
      <c r="U63" s="265"/>
      <c r="V63" s="255"/>
      <c r="W63" s="285"/>
      <c r="X63" s="275"/>
      <c r="Y63" s="275"/>
      <c r="Z63" s="48"/>
      <c r="AA63" s="27"/>
      <c r="AB63" s="49"/>
    </row>
    <row r="64" spans="2:28" ht="15.75" customHeight="1" x14ac:dyDescent="0.25">
      <c r="B64" s="536" t="s">
        <v>173</v>
      </c>
      <c r="C64" s="508"/>
      <c r="D64" s="541"/>
      <c r="E64" s="531"/>
      <c r="F64" s="531"/>
      <c r="G64" s="531"/>
      <c r="H64" s="531"/>
      <c r="I64" s="531"/>
      <c r="J64" s="531"/>
      <c r="K64" s="531"/>
      <c r="L64" s="531"/>
      <c r="M64" s="531"/>
      <c r="N64" s="531"/>
      <c r="O64" s="531"/>
      <c r="P64" s="531"/>
      <c r="Q64" s="531"/>
      <c r="R64" s="531"/>
      <c r="S64" s="531"/>
      <c r="T64" s="531"/>
      <c r="U64" s="531"/>
      <c r="V64" s="531"/>
      <c r="W64" s="531"/>
      <c r="X64" s="531"/>
      <c r="Y64" s="531"/>
      <c r="Z64" s="531"/>
      <c r="AA64" s="531"/>
      <c r="AB64" s="532"/>
    </row>
    <row r="66" spans="2:28" ht="15.75" customHeight="1" x14ac:dyDescent="0.25">
      <c r="B66" s="536" t="s">
        <v>174</v>
      </c>
      <c r="C66" s="508"/>
      <c r="D66" s="541"/>
      <c r="E66" s="531"/>
      <c r="F66" s="531"/>
      <c r="G66" s="531"/>
      <c r="H66" s="531"/>
      <c r="I66" s="531"/>
      <c r="J66" s="531"/>
      <c r="K66" s="531"/>
      <c r="L66" s="531"/>
      <c r="M66" s="531"/>
      <c r="N66" s="531"/>
      <c r="O66" s="531"/>
      <c r="P66" s="531"/>
      <c r="Q66" s="531"/>
      <c r="R66" s="531"/>
      <c r="S66" s="531"/>
      <c r="T66" s="531"/>
      <c r="U66" s="531"/>
      <c r="V66" s="531"/>
      <c r="W66" s="531"/>
      <c r="X66" s="531"/>
      <c r="Y66" s="531"/>
      <c r="Z66" s="531"/>
      <c r="AA66" s="531"/>
      <c r="AB66" s="532"/>
    </row>
    <row r="67" spans="2:28" ht="15.75" customHeight="1" x14ac:dyDescent="0.25">
      <c r="B67" s="46"/>
      <c r="C67" s="283"/>
      <c r="D67" s="283"/>
      <c r="E67" s="283"/>
      <c r="F67" s="278"/>
      <c r="G67" s="284"/>
      <c r="H67" s="285"/>
      <c r="I67" s="285"/>
      <c r="J67" s="278"/>
      <c r="K67" s="278"/>
      <c r="L67" s="278"/>
      <c r="M67" s="278"/>
      <c r="N67" s="285"/>
      <c r="O67" s="278"/>
      <c r="P67" s="278"/>
      <c r="Q67" s="278"/>
      <c r="R67" s="278"/>
      <c r="S67" s="285"/>
      <c r="T67" s="265"/>
      <c r="U67" s="265"/>
      <c r="V67" s="255"/>
      <c r="W67" s="285"/>
      <c r="X67" s="275"/>
      <c r="Y67" s="275"/>
      <c r="Z67" s="48"/>
      <c r="AA67" s="27"/>
      <c r="AB67" s="49"/>
    </row>
    <row r="68" spans="2:28" ht="15.75" customHeight="1" x14ac:dyDescent="0.25">
      <c r="B68" s="536" t="s">
        <v>175</v>
      </c>
      <c r="C68" s="508"/>
      <c r="D68" s="541"/>
      <c r="E68" s="531"/>
      <c r="F68" s="531"/>
      <c r="G68" s="531"/>
      <c r="H68" s="531"/>
      <c r="I68" s="531"/>
      <c r="J68" s="531"/>
      <c r="K68" s="531"/>
      <c r="L68" s="531"/>
      <c r="M68" s="531"/>
      <c r="N68" s="531"/>
      <c r="O68" s="531"/>
      <c r="P68" s="531"/>
      <c r="Q68" s="531"/>
      <c r="R68" s="531"/>
      <c r="S68" s="531"/>
      <c r="T68" s="531"/>
      <c r="U68" s="531"/>
      <c r="V68" s="531"/>
      <c r="W68" s="531"/>
      <c r="X68" s="531"/>
      <c r="Y68" s="531"/>
      <c r="Z68" s="531"/>
      <c r="AA68" s="531"/>
      <c r="AB68" s="532"/>
    </row>
    <row r="69" spans="2:28" ht="15.75" customHeight="1" x14ac:dyDescent="0.25">
      <c r="B69" s="46"/>
      <c r="C69" s="283"/>
      <c r="D69" s="283"/>
      <c r="E69" s="283"/>
      <c r="F69" s="278"/>
      <c r="G69" s="284"/>
      <c r="H69" s="285"/>
      <c r="I69" s="285"/>
      <c r="J69" s="278"/>
      <c r="K69" s="278"/>
      <c r="L69" s="278"/>
      <c r="M69" s="278"/>
      <c r="N69" s="285"/>
      <c r="O69" s="278"/>
      <c r="P69" s="278"/>
      <c r="Q69" s="278"/>
      <c r="R69" s="278"/>
      <c r="S69" s="285"/>
      <c r="T69" s="265"/>
      <c r="U69" s="265"/>
      <c r="V69" s="255"/>
      <c r="W69" s="285"/>
      <c r="X69" s="275"/>
      <c r="Y69" s="275"/>
      <c r="Z69" s="48"/>
      <c r="AA69" s="27"/>
      <c r="AB69" s="49"/>
    </row>
    <row r="70" spans="2:28" ht="15.75" customHeight="1" x14ac:dyDescent="0.25">
      <c r="B70" s="536" t="s">
        <v>176</v>
      </c>
      <c r="C70" s="508"/>
      <c r="D70" s="541"/>
      <c r="E70" s="531"/>
      <c r="F70" s="531"/>
      <c r="G70" s="531"/>
      <c r="H70" s="531"/>
      <c r="I70" s="531"/>
      <c r="J70" s="531"/>
      <c r="K70" s="531"/>
      <c r="L70" s="531"/>
      <c r="M70" s="531"/>
      <c r="N70" s="531"/>
      <c r="O70" s="531"/>
      <c r="P70" s="531"/>
      <c r="Q70" s="531"/>
      <c r="R70" s="531"/>
      <c r="S70" s="531"/>
      <c r="T70" s="531"/>
      <c r="U70" s="531"/>
      <c r="V70" s="531"/>
      <c r="W70" s="531"/>
      <c r="X70" s="531"/>
      <c r="Y70" s="531"/>
      <c r="Z70" s="531"/>
      <c r="AA70" s="531"/>
      <c r="AB70" s="532"/>
    </row>
    <row r="71" spans="2:28" ht="15.75" customHeight="1" x14ac:dyDescent="0.25">
      <c r="B71" s="46"/>
      <c r="C71" s="283"/>
      <c r="D71" s="283"/>
      <c r="E71" s="283"/>
      <c r="F71" s="278"/>
      <c r="G71" s="284"/>
      <c r="H71" s="285"/>
      <c r="I71" s="285"/>
      <c r="J71" s="278"/>
      <c r="K71" s="278"/>
      <c r="L71" s="278"/>
      <c r="M71" s="278"/>
      <c r="N71" s="285"/>
      <c r="O71" s="278"/>
      <c r="P71" s="278"/>
      <c r="Q71" s="278"/>
      <c r="R71" s="278"/>
      <c r="S71" s="285"/>
      <c r="T71" s="265"/>
      <c r="U71" s="265"/>
      <c r="V71" s="255"/>
      <c r="W71" s="285"/>
      <c r="X71" s="275"/>
      <c r="Y71" s="275"/>
      <c r="Z71" s="48"/>
      <c r="AA71" s="27"/>
      <c r="AB71" s="49"/>
    </row>
    <row r="72" spans="2:28" ht="15.75" customHeight="1" x14ac:dyDescent="0.25">
      <c r="B72" s="536" t="s">
        <v>177</v>
      </c>
      <c r="C72" s="518"/>
      <c r="D72" s="518"/>
      <c r="E72" s="518"/>
      <c r="F72" s="518"/>
      <c r="G72" s="518"/>
      <c r="H72" s="518"/>
      <c r="I72" s="518"/>
      <c r="J72" s="518"/>
      <c r="K72" s="518"/>
      <c r="L72" s="518"/>
      <c r="M72" s="518"/>
      <c r="N72" s="518"/>
      <c r="O72" s="518"/>
      <c r="P72" s="518"/>
      <c r="Q72" s="518"/>
      <c r="R72" s="518"/>
      <c r="S72" s="518"/>
      <c r="T72" s="518"/>
      <c r="U72" s="518"/>
      <c r="V72" s="518"/>
      <c r="W72" s="518"/>
      <c r="X72" s="518"/>
      <c r="Y72" s="518"/>
      <c r="Z72" s="518"/>
      <c r="AA72" s="518"/>
      <c r="AB72" s="508"/>
    </row>
    <row r="73" spans="2:28" ht="15.75" customHeight="1" x14ac:dyDescent="0.25">
      <c r="B73" s="517" t="s">
        <v>122</v>
      </c>
      <c r="C73" s="508"/>
      <c r="D73" s="50" t="s">
        <v>178</v>
      </c>
      <c r="E73" s="517" t="s">
        <v>179</v>
      </c>
      <c r="F73" s="508"/>
      <c r="G73" s="517" t="s">
        <v>177</v>
      </c>
      <c r="H73" s="518"/>
      <c r="I73" s="518"/>
      <c r="J73" s="518"/>
      <c r="K73" s="518"/>
      <c r="L73" s="518"/>
      <c r="M73" s="518"/>
      <c r="N73" s="518"/>
      <c r="O73" s="508"/>
      <c r="P73" s="517" t="s">
        <v>180</v>
      </c>
      <c r="Q73" s="518"/>
      <c r="R73" s="518"/>
      <c r="S73" s="518"/>
      <c r="T73" s="518"/>
      <c r="U73" s="518"/>
      <c r="V73" s="518"/>
      <c r="W73" s="518"/>
      <c r="X73" s="518"/>
      <c r="Y73" s="518"/>
      <c r="Z73" s="518"/>
      <c r="AA73" s="518"/>
      <c r="AB73" s="508"/>
    </row>
    <row r="74" spans="2:28" ht="15.75" customHeight="1" x14ac:dyDescent="0.25">
      <c r="B74" s="517"/>
      <c r="C74" s="508"/>
      <c r="D74" s="36"/>
      <c r="E74" s="517"/>
      <c r="F74" s="508"/>
      <c r="G74" s="542"/>
      <c r="H74" s="518"/>
      <c r="I74" s="518"/>
      <c r="J74" s="518"/>
      <c r="K74" s="518"/>
      <c r="L74" s="518"/>
      <c r="M74" s="518"/>
      <c r="N74" s="518"/>
      <c r="O74" s="508"/>
      <c r="P74" s="542"/>
      <c r="Q74" s="518"/>
      <c r="R74" s="518"/>
      <c r="S74" s="518"/>
      <c r="T74" s="518"/>
      <c r="U74" s="518"/>
      <c r="V74" s="518"/>
      <c r="W74" s="518"/>
      <c r="X74" s="518"/>
      <c r="Y74" s="518"/>
      <c r="Z74" s="518"/>
      <c r="AA74" s="518"/>
      <c r="AB74" s="508"/>
    </row>
    <row r="75" spans="2:28" ht="15.75" customHeight="1" x14ac:dyDescent="0.25">
      <c r="B75" s="517"/>
      <c r="C75" s="508"/>
      <c r="D75" s="36"/>
      <c r="E75" s="517"/>
      <c r="F75" s="508"/>
      <c r="G75" s="542"/>
      <c r="H75" s="518"/>
      <c r="I75" s="518"/>
      <c r="J75" s="518"/>
      <c r="K75" s="518"/>
      <c r="L75" s="518"/>
      <c r="M75" s="518"/>
      <c r="N75" s="518"/>
      <c r="O75" s="508"/>
      <c r="P75" s="542"/>
      <c r="Q75" s="518"/>
      <c r="R75" s="518"/>
      <c r="S75" s="518"/>
      <c r="T75" s="518"/>
      <c r="U75" s="518"/>
      <c r="V75" s="518"/>
      <c r="W75" s="518"/>
      <c r="X75" s="518"/>
      <c r="Y75" s="518"/>
      <c r="Z75" s="518"/>
      <c r="AA75" s="518"/>
      <c r="AB75" s="508"/>
    </row>
    <row r="76" spans="2:28" ht="26.25" customHeight="1" x14ac:dyDescent="0.25">
      <c r="B76" s="543" t="s">
        <v>181</v>
      </c>
      <c r="C76" s="518"/>
      <c r="D76" s="518"/>
      <c r="E76" s="518"/>
      <c r="F76" s="518"/>
      <c r="G76" s="518"/>
      <c r="H76" s="518"/>
      <c r="I76" s="518"/>
      <c r="J76" s="518"/>
      <c r="K76" s="518"/>
      <c r="L76" s="518"/>
      <c r="M76" s="518"/>
      <c r="N76" s="518"/>
      <c r="O76" s="518"/>
      <c r="P76" s="518"/>
      <c r="Q76" s="518"/>
      <c r="R76" s="518"/>
      <c r="S76" s="518"/>
      <c r="T76" s="518"/>
      <c r="U76" s="518"/>
      <c r="V76" s="518"/>
      <c r="W76" s="518"/>
      <c r="X76" s="518"/>
      <c r="Y76" s="518"/>
      <c r="Z76" s="518"/>
      <c r="AA76" s="518"/>
      <c r="AB76" s="508"/>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4"/>
      <c r="C2" s="528"/>
      <c r="D2" s="529"/>
      <c r="E2" s="24"/>
      <c r="F2" s="547" t="s">
        <v>120</v>
      </c>
      <c r="G2" s="528"/>
      <c r="H2" s="528"/>
      <c r="I2" s="528"/>
      <c r="J2" s="528"/>
      <c r="K2" s="528"/>
      <c r="L2" s="528"/>
      <c r="M2" s="528"/>
      <c r="N2" s="528"/>
      <c r="O2" s="528"/>
      <c r="P2" s="528"/>
      <c r="Q2" s="528"/>
      <c r="R2" s="528"/>
      <c r="S2" s="528"/>
      <c r="T2" s="528"/>
      <c r="U2" s="528"/>
      <c r="V2" s="528"/>
      <c r="W2" s="528"/>
      <c r="X2" s="528"/>
      <c r="Y2" s="528"/>
      <c r="Z2" s="528"/>
      <c r="AA2" s="528"/>
      <c r="AB2" s="529"/>
    </row>
    <row r="3" spans="2:28" ht="12.75" customHeight="1" x14ac:dyDescent="0.25">
      <c r="B3" s="545"/>
      <c r="C3" s="492"/>
      <c r="D3" s="546"/>
      <c r="E3" s="25"/>
      <c r="F3" s="535"/>
      <c r="G3" s="492"/>
      <c r="H3" s="492"/>
      <c r="I3" s="492"/>
      <c r="J3" s="492"/>
      <c r="K3" s="492"/>
      <c r="L3" s="492"/>
      <c r="M3" s="492"/>
      <c r="N3" s="492"/>
      <c r="O3" s="492"/>
      <c r="P3" s="492"/>
      <c r="Q3" s="492"/>
      <c r="R3" s="492"/>
      <c r="S3" s="492"/>
      <c r="T3" s="492"/>
      <c r="U3" s="492"/>
      <c r="V3" s="492"/>
      <c r="W3" s="492"/>
      <c r="X3" s="492"/>
      <c r="Y3" s="492"/>
      <c r="Z3" s="492"/>
      <c r="AA3" s="492"/>
      <c r="AB3" s="546"/>
    </row>
    <row r="4" spans="2:28" ht="12.75" customHeight="1" x14ac:dyDescent="0.25">
      <c r="B4" s="545"/>
      <c r="C4" s="492"/>
      <c r="D4" s="546"/>
      <c r="E4" s="25"/>
      <c r="F4" s="535"/>
      <c r="G4" s="492"/>
      <c r="H4" s="492"/>
      <c r="I4" s="492"/>
      <c r="J4" s="492"/>
      <c r="K4" s="492"/>
      <c r="L4" s="492"/>
      <c r="M4" s="492"/>
      <c r="N4" s="492"/>
      <c r="O4" s="492"/>
      <c r="P4" s="492"/>
      <c r="Q4" s="492"/>
      <c r="R4" s="492"/>
      <c r="S4" s="492"/>
      <c r="T4" s="492"/>
      <c r="U4" s="492"/>
      <c r="V4" s="492"/>
      <c r="W4" s="492"/>
      <c r="X4" s="492"/>
      <c r="Y4" s="492"/>
      <c r="Z4" s="492"/>
      <c r="AA4" s="492"/>
      <c r="AB4" s="546"/>
    </row>
    <row r="5" spans="2:28" ht="12.75" customHeight="1" x14ac:dyDescent="0.25">
      <c r="B5" s="545"/>
      <c r="C5" s="492"/>
      <c r="D5" s="546"/>
      <c r="E5" s="25"/>
      <c r="F5" s="535"/>
      <c r="G5" s="492"/>
      <c r="H5" s="492"/>
      <c r="I5" s="492"/>
      <c r="J5" s="492"/>
      <c r="K5" s="492"/>
      <c r="L5" s="492"/>
      <c r="M5" s="492"/>
      <c r="N5" s="492"/>
      <c r="O5" s="492"/>
      <c r="P5" s="492"/>
      <c r="Q5" s="492"/>
      <c r="R5" s="492"/>
      <c r="S5" s="492"/>
      <c r="T5" s="492"/>
      <c r="U5" s="492"/>
      <c r="V5" s="492"/>
      <c r="W5" s="492"/>
      <c r="X5" s="492"/>
      <c r="Y5" s="492"/>
      <c r="Z5" s="492"/>
      <c r="AA5" s="492"/>
      <c r="AB5" s="546"/>
    </row>
    <row r="6" spans="2:28" ht="37.5" customHeight="1" x14ac:dyDescent="0.25">
      <c r="B6" s="530"/>
      <c r="C6" s="531"/>
      <c r="D6" s="532"/>
      <c r="E6" s="256"/>
      <c r="F6" s="531"/>
      <c r="G6" s="531"/>
      <c r="H6" s="531"/>
      <c r="I6" s="531"/>
      <c r="J6" s="531"/>
      <c r="K6" s="531"/>
      <c r="L6" s="531"/>
      <c r="M6" s="531"/>
      <c r="N6" s="531"/>
      <c r="O6" s="531"/>
      <c r="P6" s="531"/>
      <c r="Q6" s="531"/>
      <c r="R6" s="531"/>
      <c r="S6" s="531"/>
      <c r="T6" s="531"/>
      <c r="U6" s="531"/>
      <c r="V6" s="531"/>
      <c r="W6" s="531"/>
      <c r="X6" s="531"/>
      <c r="Y6" s="531"/>
      <c r="Z6" s="531"/>
      <c r="AA6" s="531"/>
      <c r="AB6" s="532"/>
    </row>
    <row r="7" spans="2:28" ht="15" customHeight="1" x14ac:dyDescent="0.25">
      <c r="B7" s="26"/>
      <c r="C7" s="548"/>
      <c r="D7" s="52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7" t="s">
        <v>121</v>
      </c>
      <c r="D8" s="31"/>
      <c r="E8" s="32"/>
      <c r="F8" s="258" t="s">
        <v>122</v>
      </c>
      <c r="G8" s="33"/>
      <c r="H8" s="34"/>
      <c r="I8" s="255"/>
      <c r="J8" s="255"/>
      <c r="K8" s="259"/>
      <c r="L8" s="259"/>
      <c r="M8" s="259"/>
      <c r="N8" s="259"/>
      <c r="O8" s="259"/>
      <c r="P8" s="259"/>
      <c r="Q8" s="259"/>
      <c r="R8" s="259"/>
      <c r="S8" s="259"/>
      <c r="T8" s="259"/>
      <c r="U8" s="259"/>
      <c r="V8" s="259"/>
      <c r="W8" s="259"/>
      <c r="X8" s="259"/>
      <c r="Y8" s="259"/>
      <c r="Z8" s="259"/>
      <c r="AA8" s="259"/>
      <c r="AB8" s="260"/>
    </row>
    <row r="9" spans="2:28" ht="15" customHeight="1" x14ac:dyDescent="0.25">
      <c r="B9" s="30"/>
      <c r="C9" s="549"/>
      <c r="D9" s="535"/>
      <c r="E9" s="535"/>
      <c r="F9" s="535"/>
      <c r="G9" s="262"/>
      <c r="H9" s="255"/>
      <c r="I9" s="255"/>
      <c r="J9" s="255"/>
      <c r="K9" s="255"/>
      <c r="L9" s="255"/>
      <c r="M9" s="255"/>
      <c r="N9" s="255"/>
      <c r="O9" s="255"/>
      <c r="P9" s="255"/>
      <c r="Q9" s="255"/>
      <c r="R9" s="255"/>
      <c r="S9" s="255"/>
      <c r="T9" s="255"/>
      <c r="U9" s="255"/>
      <c r="V9" s="255"/>
      <c r="W9" s="255"/>
      <c r="X9" s="255"/>
      <c r="Y9" s="255"/>
      <c r="Z9" s="255"/>
      <c r="AA9" s="255"/>
      <c r="AB9" s="263"/>
    </row>
    <row r="10" spans="2:28" ht="30" customHeight="1" x14ac:dyDescent="0.25">
      <c r="B10" s="30"/>
      <c r="C10" s="549" t="s">
        <v>123</v>
      </c>
      <c r="D10" s="535"/>
      <c r="E10" s="517" t="s">
        <v>492</v>
      </c>
      <c r="F10" s="518"/>
      <c r="G10" s="518"/>
      <c r="H10" s="518"/>
      <c r="I10" s="518"/>
      <c r="J10" s="518"/>
      <c r="K10" s="518"/>
      <c r="L10" s="518"/>
      <c r="M10" s="518"/>
      <c r="N10" s="518"/>
      <c r="O10" s="518"/>
      <c r="P10" s="518"/>
      <c r="Q10" s="518"/>
      <c r="R10" s="518"/>
      <c r="S10" s="518"/>
      <c r="T10" s="518"/>
      <c r="U10" s="518"/>
      <c r="V10" s="518"/>
      <c r="W10" s="518"/>
      <c r="X10" s="518"/>
      <c r="Y10" s="518"/>
      <c r="Z10" s="518"/>
      <c r="AA10" s="508"/>
      <c r="AB10" s="264"/>
    </row>
    <row r="11" spans="2:28" ht="15" customHeight="1" x14ac:dyDescent="0.25">
      <c r="B11" s="30"/>
      <c r="C11" s="549"/>
      <c r="D11" s="535"/>
      <c r="E11" s="535"/>
      <c r="F11" s="535"/>
      <c r="G11" s="255"/>
      <c r="H11" s="255"/>
      <c r="I11" s="255"/>
      <c r="J11" s="255"/>
      <c r="K11" s="255"/>
      <c r="L11" s="255"/>
      <c r="M11" s="255"/>
      <c r="N11" s="255"/>
      <c r="O11" s="255"/>
      <c r="P11" s="255"/>
      <c r="Q11" s="255"/>
      <c r="R11" s="255"/>
      <c r="S11" s="255"/>
      <c r="T11" s="255"/>
      <c r="U11" s="255"/>
      <c r="V11" s="255"/>
      <c r="W11" s="255"/>
      <c r="X11" s="255"/>
      <c r="Y11" s="255"/>
      <c r="Z11" s="255"/>
      <c r="AA11" s="550"/>
      <c r="AB11" s="546"/>
    </row>
    <row r="12" spans="2:28" ht="29.25" customHeight="1" x14ac:dyDescent="0.25">
      <c r="B12" s="30"/>
      <c r="C12" s="549" t="s">
        <v>125</v>
      </c>
      <c r="D12" s="535"/>
      <c r="E12" s="551" t="s">
        <v>440</v>
      </c>
      <c r="F12" s="552"/>
      <c r="G12" s="552"/>
      <c r="H12" s="552"/>
      <c r="I12" s="552"/>
      <c r="J12" s="552"/>
      <c r="K12" s="552"/>
      <c r="L12" s="552"/>
      <c r="M12" s="552"/>
      <c r="N12" s="552"/>
      <c r="O12" s="552"/>
      <c r="P12" s="552"/>
      <c r="Q12" s="552"/>
      <c r="R12" s="552"/>
      <c r="S12" s="552"/>
      <c r="T12" s="552"/>
      <c r="U12" s="552"/>
      <c r="V12" s="552"/>
      <c r="W12" s="552"/>
      <c r="X12" s="552"/>
      <c r="Y12" s="552"/>
      <c r="Z12" s="552"/>
      <c r="AA12" s="552"/>
      <c r="AB12" s="35"/>
    </row>
    <row r="13" spans="2:28" ht="15" customHeight="1" x14ac:dyDescent="0.25">
      <c r="B13" s="30"/>
      <c r="C13" s="550"/>
      <c r="D13" s="535"/>
      <c r="E13" s="265"/>
      <c r="F13" s="255"/>
      <c r="G13" s="255"/>
      <c r="H13" s="255"/>
      <c r="I13" s="255"/>
      <c r="J13" s="255"/>
      <c r="K13" s="255"/>
      <c r="L13" s="255"/>
      <c r="M13" s="255"/>
      <c r="N13" s="255"/>
      <c r="O13" s="255"/>
      <c r="P13" s="255"/>
      <c r="Q13" s="255"/>
      <c r="R13" s="255"/>
      <c r="S13" s="255"/>
      <c r="T13" s="255"/>
      <c r="U13" s="255"/>
      <c r="V13" s="255"/>
      <c r="W13" s="255"/>
      <c r="X13" s="255"/>
      <c r="Y13" s="255"/>
      <c r="Z13" s="255"/>
      <c r="AA13" s="255"/>
      <c r="AB13" s="263"/>
    </row>
    <row r="14" spans="2:28" ht="15" customHeight="1" x14ac:dyDescent="0.25">
      <c r="B14" s="30"/>
      <c r="C14" s="549" t="s">
        <v>460</v>
      </c>
      <c r="D14" s="535"/>
      <c r="E14" s="544" t="s">
        <v>493</v>
      </c>
      <c r="F14" s="528"/>
      <c r="G14" s="528"/>
      <c r="H14" s="528"/>
      <c r="I14" s="528"/>
      <c r="J14" s="528"/>
      <c r="K14" s="528"/>
      <c r="L14" s="528"/>
      <c r="M14" s="528"/>
      <c r="N14" s="528"/>
      <c r="O14" s="528"/>
      <c r="P14" s="528"/>
      <c r="Q14" s="528"/>
      <c r="R14" s="528"/>
      <c r="S14" s="528"/>
      <c r="T14" s="528"/>
      <c r="U14" s="528"/>
      <c r="V14" s="528"/>
      <c r="W14" s="528"/>
      <c r="X14" s="528"/>
      <c r="Y14" s="528"/>
      <c r="Z14" s="528"/>
      <c r="AA14" s="529"/>
      <c r="AB14" s="263"/>
    </row>
    <row r="15" spans="2:28" ht="15.75" customHeight="1" x14ac:dyDescent="0.25">
      <c r="B15" s="30"/>
      <c r="C15" s="265"/>
      <c r="D15" s="265"/>
      <c r="E15" s="530"/>
      <c r="F15" s="531"/>
      <c r="G15" s="531"/>
      <c r="H15" s="531"/>
      <c r="I15" s="531"/>
      <c r="J15" s="531"/>
      <c r="K15" s="531"/>
      <c r="L15" s="531"/>
      <c r="M15" s="531"/>
      <c r="N15" s="531"/>
      <c r="O15" s="531"/>
      <c r="P15" s="531"/>
      <c r="Q15" s="531"/>
      <c r="R15" s="531"/>
      <c r="S15" s="531"/>
      <c r="T15" s="531"/>
      <c r="U15" s="531"/>
      <c r="V15" s="531"/>
      <c r="W15" s="531"/>
      <c r="X15" s="531"/>
      <c r="Y15" s="531"/>
      <c r="Z15" s="531"/>
      <c r="AA15" s="532"/>
      <c r="AB15" s="263"/>
    </row>
    <row r="17" spans="3:28" ht="15" customHeight="1" x14ac:dyDescent="0.25">
      <c r="C17" s="549" t="s">
        <v>462</v>
      </c>
      <c r="D17" s="535"/>
      <c r="E17" s="988" t="s">
        <v>477</v>
      </c>
      <c r="F17" s="528"/>
      <c r="G17" s="528"/>
      <c r="H17" s="528"/>
      <c r="I17" s="528"/>
      <c r="J17" s="528"/>
      <c r="K17" s="528"/>
      <c r="L17" s="528"/>
      <c r="M17" s="528"/>
      <c r="N17" s="528"/>
      <c r="O17" s="528"/>
      <c r="P17" s="528"/>
      <c r="Q17" s="528"/>
      <c r="R17" s="528"/>
      <c r="S17" s="528"/>
      <c r="T17" s="528"/>
      <c r="U17" s="528"/>
      <c r="V17" s="528"/>
      <c r="W17" s="528"/>
      <c r="X17" s="528"/>
      <c r="Y17" s="528"/>
      <c r="Z17" s="528"/>
      <c r="AA17" s="529"/>
      <c r="AB17" s="263"/>
    </row>
    <row r="18" spans="3:28" ht="15" customHeight="1" x14ac:dyDescent="0.25">
      <c r="C18" s="265"/>
      <c r="D18" s="265"/>
      <c r="E18" s="530"/>
      <c r="F18" s="531"/>
      <c r="G18" s="531"/>
      <c r="H18" s="531"/>
      <c r="I18" s="531"/>
      <c r="J18" s="531"/>
      <c r="K18" s="531"/>
      <c r="L18" s="531"/>
      <c r="M18" s="531"/>
      <c r="N18" s="531"/>
      <c r="O18" s="531"/>
      <c r="P18" s="531"/>
      <c r="Q18" s="531"/>
      <c r="R18" s="531"/>
      <c r="S18" s="531"/>
      <c r="T18" s="531"/>
      <c r="U18" s="531"/>
      <c r="V18" s="531"/>
      <c r="W18" s="531"/>
      <c r="X18" s="531"/>
      <c r="Y18" s="531"/>
      <c r="Z18" s="531"/>
      <c r="AA18" s="532"/>
      <c r="AB18" s="263"/>
    </row>
    <row r="19" spans="3:28" ht="15" customHeight="1" x14ac:dyDescent="0.25">
      <c r="C19" s="265"/>
      <c r="D19" s="265"/>
      <c r="E19" s="265"/>
      <c r="F19" s="255"/>
      <c r="G19" s="255"/>
      <c r="H19" s="255"/>
      <c r="I19" s="255"/>
      <c r="J19" s="255"/>
      <c r="K19" s="255"/>
      <c r="L19" s="255"/>
      <c r="M19" s="255"/>
      <c r="N19" s="255"/>
      <c r="O19" s="255"/>
      <c r="P19" s="255"/>
      <c r="Q19" s="255"/>
      <c r="R19" s="255"/>
      <c r="S19" s="255"/>
      <c r="T19" s="255"/>
      <c r="U19" s="255"/>
      <c r="V19" s="255"/>
      <c r="W19" s="255"/>
      <c r="X19" s="255"/>
      <c r="Y19" s="255"/>
      <c r="Z19" s="255"/>
      <c r="AA19" s="255"/>
      <c r="AB19" s="263"/>
    </row>
    <row r="20" spans="3:28" ht="15" customHeight="1" x14ac:dyDescent="0.25">
      <c r="C20" s="265"/>
      <c r="D20" s="265"/>
      <c r="E20" s="265"/>
      <c r="F20" s="255"/>
      <c r="G20" s="255"/>
      <c r="H20" s="255"/>
      <c r="I20" s="255"/>
      <c r="J20" s="255"/>
      <c r="K20" s="255"/>
      <c r="L20" s="255"/>
      <c r="M20" s="255"/>
      <c r="N20" s="255"/>
      <c r="O20" s="255"/>
      <c r="P20" s="255"/>
      <c r="Q20" s="255"/>
      <c r="R20" s="255"/>
      <c r="S20" s="255"/>
      <c r="T20" s="255"/>
      <c r="U20" s="255"/>
      <c r="V20" s="255"/>
      <c r="W20" s="255"/>
      <c r="X20" s="255"/>
      <c r="Y20" s="255"/>
      <c r="Z20" s="255"/>
      <c r="AA20" s="255"/>
      <c r="AB20" s="263"/>
    </row>
    <row r="21" spans="3:28" ht="15" customHeight="1" x14ac:dyDescent="0.25">
      <c r="C21" s="549" t="s">
        <v>127</v>
      </c>
      <c r="D21" s="535"/>
      <c r="E21" s="266"/>
      <c r="F21" s="550"/>
      <c r="G21" s="535"/>
      <c r="H21" s="535"/>
      <c r="I21" s="535"/>
      <c r="J21" s="535"/>
      <c r="K21" s="535"/>
      <c r="L21" s="535"/>
      <c r="M21" s="535"/>
      <c r="N21" s="535"/>
      <c r="O21" s="535"/>
      <c r="P21" s="535"/>
      <c r="Q21" s="535"/>
      <c r="R21" s="535"/>
      <c r="S21" s="535"/>
      <c r="T21" s="535"/>
      <c r="U21" s="535"/>
      <c r="V21" s="535"/>
      <c r="W21" s="535"/>
      <c r="X21" s="535"/>
      <c r="Y21" s="535"/>
      <c r="Z21" s="535"/>
      <c r="AA21" s="535"/>
      <c r="AB21" s="546"/>
    </row>
    <row r="22" spans="3:28" ht="29.25" customHeight="1" x14ac:dyDescent="0.25">
      <c r="C22" s="517" t="s">
        <v>494</v>
      </c>
      <c r="D22" s="518"/>
      <c r="E22" s="518"/>
      <c r="F22" s="518"/>
      <c r="G22" s="518"/>
      <c r="H22" s="518"/>
      <c r="I22" s="518"/>
      <c r="J22" s="518"/>
      <c r="K22" s="518"/>
      <c r="L22" s="518"/>
      <c r="M22" s="518"/>
      <c r="N22" s="518"/>
      <c r="O22" s="518"/>
      <c r="P22" s="518"/>
      <c r="Q22" s="518"/>
      <c r="R22" s="518"/>
      <c r="S22" s="518"/>
      <c r="T22" s="518"/>
      <c r="U22" s="518"/>
      <c r="V22" s="518"/>
      <c r="W22" s="518"/>
      <c r="X22" s="518"/>
      <c r="Y22" s="518"/>
      <c r="Z22" s="518"/>
      <c r="AA22" s="508"/>
      <c r="AB22" s="267"/>
    </row>
    <row r="23" spans="3:28" ht="15" customHeight="1" x14ac:dyDescent="0.25">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7"/>
    </row>
    <row r="24" spans="3:28" ht="15" customHeight="1" x14ac:dyDescent="0.25">
      <c r="C24" s="269" t="s">
        <v>128</v>
      </c>
      <c r="D24" s="269"/>
      <c r="E24" s="255"/>
      <c r="F24" s="255"/>
      <c r="G24" s="255"/>
      <c r="H24" s="255"/>
      <c r="I24" s="255"/>
      <c r="J24" s="268"/>
      <c r="K24" s="268"/>
      <c r="L24" s="268"/>
      <c r="M24" s="268"/>
      <c r="N24" s="268"/>
      <c r="O24" s="268"/>
      <c r="P24" s="268"/>
      <c r="Q24" s="268"/>
      <c r="R24" s="268" t="s">
        <v>129</v>
      </c>
      <c r="S24" s="268"/>
      <c r="T24" s="268"/>
      <c r="U24" s="268"/>
      <c r="V24" s="268"/>
      <c r="W24" s="268"/>
      <c r="X24" s="268"/>
      <c r="Y24" s="268"/>
      <c r="Z24" s="268"/>
      <c r="AA24" s="268"/>
      <c r="AB24" s="267"/>
    </row>
    <row r="25" spans="3:28" ht="15" customHeight="1" x14ac:dyDescent="0.25">
      <c r="C25" s="989" t="s">
        <v>495</v>
      </c>
      <c r="D25" s="528"/>
      <c r="E25" s="528"/>
      <c r="F25" s="528"/>
      <c r="G25" s="528"/>
      <c r="H25" s="528"/>
      <c r="I25" s="528"/>
      <c r="J25" s="528"/>
      <c r="K25" s="528"/>
      <c r="L25" s="528"/>
      <c r="M25" s="528"/>
      <c r="N25" s="528"/>
      <c r="O25" s="528"/>
      <c r="P25" s="529"/>
      <c r="Q25" s="255"/>
      <c r="R25" s="538"/>
      <c r="S25" s="518"/>
      <c r="T25" s="518"/>
      <c r="U25" s="518"/>
      <c r="V25" s="518"/>
      <c r="W25" s="518"/>
      <c r="X25" s="518"/>
      <c r="Y25" s="518"/>
      <c r="Z25" s="518"/>
      <c r="AA25" s="508"/>
      <c r="AB25" s="263"/>
    </row>
    <row r="26" spans="3:28" ht="15" customHeight="1" x14ac:dyDescent="0.25">
      <c r="C26" s="545"/>
      <c r="D26" s="492"/>
      <c r="E26" s="492"/>
      <c r="F26" s="492"/>
      <c r="G26" s="492"/>
      <c r="H26" s="492"/>
      <c r="I26" s="492"/>
      <c r="J26" s="492"/>
      <c r="K26" s="492"/>
      <c r="L26" s="492"/>
      <c r="M26" s="492"/>
      <c r="N26" s="492"/>
      <c r="O26" s="492"/>
      <c r="P26" s="546"/>
      <c r="Q26" s="255"/>
      <c r="R26" s="255"/>
      <c r="S26" s="255"/>
      <c r="T26" s="255"/>
      <c r="U26" s="255"/>
      <c r="V26" s="255"/>
      <c r="W26" s="255"/>
      <c r="X26" s="255"/>
      <c r="Y26" s="255"/>
      <c r="Z26" s="255"/>
      <c r="AA26" s="255"/>
      <c r="AB26" s="263"/>
    </row>
    <row r="27" spans="3:28" ht="15" customHeight="1" x14ac:dyDescent="0.25">
      <c r="C27" s="545"/>
      <c r="D27" s="492"/>
      <c r="E27" s="492"/>
      <c r="F27" s="492"/>
      <c r="G27" s="492"/>
      <c r="H27" s="492"/>
      <c r="I27" s="492"/>
      <c r="J27" s="492"/>
      <c r="K27" s="492"/>
      <c r="L27" s="492"/>
      <c r="M27" s="492"/>
      <c r="N27" s="492"/>
      <c r="O27" s="492"/>
      <c r="P27" s="546"/>
      <c r="Q27" s="265"/>
      <c r="R27" s="268" t="s">
        <v>130</v>
      </c>
      <c r="S27" s="268"/>
      <c r="T27" s="268"/>
      <c r="U27" s="268"/>
      <c r="V27" s="268"/>
      <c r="W27" s="265"/>
      <c r="X27" s="265"/>
      <c r="Y27" s="265"/>
      <c r="Z27" s="255"/>
      <c r="AA27" s="265"/>
      <c r="AB27" s="263"/>
    </row>
    <row r="28" spans="3:28" ht="15" customHeight="1" x14ac:dyDescent="0.25">
      <c r="C28" s="545"/>
      <c r="D28" s="492"/>
      <c r="E28" s="492"/>
      <c r="F28" s="492"/>
      <c r="G28" s="492"/>
      <c r="H28" s="492"/>
      <c r="I28" s="492"/>
      <c r="J28" s="492"/>
      <c r="K28" s="492"/>
      <c r="L28" s="492"/>
      <c r="M28" s="492"/>
      <c r="N28" s="492"/>
      <c r="O28" s="492"/>
      <c r="P28" s="546"/>
      <c r="Q28" s="255"/>
      <c r="R28" s="36"/>
      <c r="S28" s="255" t="s">
        <v>15</v>
      </c>
      <c r="T28" s="255"/>
      <c r="U28" s="36"/>
      <c r="V28" s="255" t="s">
        <v>27</v>
      </c>
      <c r="W28" s="255"/>
      <c r="X28" s="36"/>
      <c r="Y28" s="270" t="s">
        <v>46</v>
      </c>
      <c r="Z28" s="255"/>
      <c r="AA28" s="255"/>
      <c r="AB28" s="263"/>
    </row>
    <row r="29" spans="3:28" ht="15" customHeight="1" x14ac:dyDescent="0.25">
      <c r="C29" s="545"/>
      <c r="D29" s="492"/>
      <c r="E29" s="492"/>
      <c r="F29" s="492"/>
      <c r="G29" s="492"/>
      <c r="H29" s="492"/>
      <c r="I29" s="492"/>
      <c r="J29" s="492"/>
      <c r="K29" s="492"/>
      <c r="L29" s="492"/>
      <c r="M29" s="492"/>
      <c r="N29" s="492"/>
      <c r="O29" s="492"/>
      <c r="P29" s="546"/>
      <c r="Q29" s="255"/>
      <c r="R29" s="255"/>
      <c r="S29" s="255"/>
      <c r="T29" s="255"/>
      <c r="U29" s="255"/>
      <c r="V29" s="255"/>
      <c r="W29" s="255"/>
      <c r="X29" s="255"/>
      <c r="Y29" s="255"/>
      <c r="Z29" s="255"/>
      <c r="AA29" s="255"/>
      <c r="AB29" s="263"/>
    </row>
    <row r="30" spans="3:28" ht="15" customHeight="1" x14ac:dyDescent="0.25">
      <c r="C30" s="530"/>
      <c r="D30" s="531"/>
      <c r="E30" s="531"/>
      <c r="F30" s="531"/>
      <c r="G30" s="531"/>
      <c r="H30" s="531"/>
      <c r="I30" s="531"/>
      <c r="J30" s="531"/>
      <c r="K30" s="531"/>
      <c r="L30" s="531"/>
      <c r="M30" s="531"/>
      <c r="N30" s="531"/>
      <c r="O30" s="531"/>
      <c r="P30" s="532"/>
      <c r="Q30" s="255"/>
      <c r="R30" s="268" t="s">
        <v>131</v>
      </c>
      <c r="S30" s="255"/>
      <c r="T30" s="255"/>
      <c r="U30" s="255"/>
      <c r="V30" s="255"/>
      <c r="W30" s="555" t="s">
        <v>23</v>
      </c>
      <c r="X30" s="518"/>
      <c r="Y30" s="518"/>
      <c r="Z30" s="518"/>
      <c r="AA30" s="508"/>
      <c r="AB30" s="263"/>
    </row>
    <row r="31" spans="3:28" ht="15" customHeight="1" x14ac:dyDescent="0.25">
      <c r="C31" s="265"/>
      <c r="D31" s="265"/>
      <c r="E31" s="265"/>
      <c r="F31" s="265"/>
      <c r="G31" s="265"/>
      <c r="H31" s="255"/>
      <c r="I31" s="255"/>
      <c r="J31" s="255"/>
      <c r="K31" s="255"/>
      <c r="L31" s="255"/>
      <c r="M31" s="255"/>
      <c r="N31" s="255"/>
      <c r="O31" s="255"/>
      <c r="P31" s="255"/>
      <c r="Q31" s="255"/>
      <c r="R31" s="268"/>
      <c r="S31" s="255"/>
      <c r="T31" s="255"/>
      <c r="U31" s="255"/>
      <c r="V31" s="255"/>
      <c r="W31" s="255"/>
      <c r="X31" s="255"/>
      <c r="Y31" s="255"/>
      <c r="Z31" s="255"/>
      <c r="AA31" s="255"/>
      <c r="AB31" s="263"/>
    </row>
    <row r="32" spans="3:28" ht="15" customHeight="1" x14ac:dyDescent="0.25">
      <c r="C32" s="268" t="s">
        <v>132</v>
      </c>
      <c r="D32" s="265"/>
      <c r="E32" s="265"/>
      <c r="F32" s="265"/>
      <c r="G32" s="265"/>
      <c r="H32" s="265"/>
      <c r="I32" s="255"/>
      <c r="J32" s="255"/>
      <c r="K32" s="255"/>
      <c r="L32" s="255"/>
      <c r="M32" s="255"/>
      <c r="N32" s="255"/>
      <c r="O32" s="255"/>
      <c r="P32" s="255"/>
      <c r="Q32" s="255"/>
      <c r="R32" s="255"/>
      <c r="S32" s="255"/>
      <c r="T32" s="255"/>
      <c r="U32" s="255"/>
      <c r="V32" s="255"/>
      <c r="W32" s="255"/>
      <c r="X32" s="255"/>
      <c r="Y32" s="255"/>
      <c r="Z32" s="255"/>
      <c r="AA32" s="255"/>
      <c r="AB32" s="263"/>
    </row>
    <row r="33" spans="3:27" ht="39.75" customHeight="1" x14ac:dyDescent="0.25">
      <c r="C33" s="555" t="s">
        <v>425</v>
      </c>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08"/>
    </row>
    <row r="34" spans="3:27" ht="15" customHeight="1" x14ac:dyDescent="0.2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row>
    <row r="35" spans="3:27" ht="15" customHeight="1" x14ac:dyDescent="0.25">
      <c r="C35" s="259" t="s">
        <v>134</v>
      </c>
      <c r="D35" s="265"/>
      <c r="E35" s="265"/>
      <c r="F35" s="265"/>
      <c r="G35" s="265"/>
      <c r="H35" s="265"/>
      <c r="I35" s="265"/>
      <c r="J35" s="265"/>
      <c r="K35" s="265"/>
      <c r="L35" s="265"/>
      <c r="M35" s="259" t="s">
        <v>134</v>
      </c>
      <c r="N35" s="265"/>
      <c r="O35" s="265"/>
      <c r="P35" s="265"/>
      <c r="Q35" s="265"/>
      <c r="R35" s="265"/>
      <c r="S35" s="265"/>
      <c r="T35" s="265"/>
      <c r="U35" s="265"/>
      <c r="V35" s="265"/>
      <c r="W35" s="265"/>
      <c r="X35" s="265"/>
      <c r="Y35" s="265"/>
      <c r="Z35" s="265"/>
      <c r="AA35" s="265"/>
    </row>
    <row r="36" spans="3:27" ht="29.25" customHeight="1" x14ac:dyDescent="0.25">
      <c r="C36" s="555" t="s">
        <v>422</v>
      </c>
      <c r="D36" s="518"/>
      <c r="E36" s="518"/>
      <c r="F36" s="518"/>
      <c r="G36" s="518"/>
      <c r="H36" s="518"/>
      <c r="I36" s="518"/>
      <c r="J36" s="518"/>
      <c r="K36" s="508"/>
      <c r="L36" s="265"/>
      <c r="M36" s="555" t="s">
        <v>426</v>
      </c>
      <c r="N36" s="518"/>
      <c r="O36" s="518"/>
      <c r="P36" s="518"/>
      <c r="Q36" s="518"/>
      <c r="R36" s="518"/>
      <c r="S36" s="518"/>
      <c r="T36" s="518"/>
      <c r="U36" s="518"/>
      <c r="V36" s="518"/>
      <c r="W36" s="518"/>
      <c r="X36" s="518"/>
      <c r="Y36" s="518"/>
      <c r="Z36" s="518"/>
      <c r="AA36" s="508"/>
    </row>
    <row r="37" spans="3:27" ht="15" customHeight="1" x14ac:dyDescent="0.25">
      <c r="C37" s="255"/>
      <c r="D37" s="255"/>
      <c r="E37" s="255"/>
      <c r="F37" s="255"/>
      <c r="G37" s="255"/>
      <c r="H37" s="255"/>
      <c r="I37" s="255"/>
      <c r="J37" s="255"/>
      <c r="K37" s="255"/>
      <c r="L37" s="255"/>
      <c r="M37" s="255"/>
      <c r="N37" s="255"/>
      <c r="O37" s="255"/>
      <c r="P37" s="255"/>
      <c r="Q37" s="255"/>
      <c r="R37" s="255"/>
      <c r="S37" s="255"/>
      <c r="T37" s="255"/>
      <c r="U37" s="255"/>
      <c r="V37" s="255"/>
      <c r="W37" s="255"/>
      <c r="X37" s="255"/>
      <c r="Y37" s="255"/>
      <c r="Z37" s="255"/>
      <c r="AA37" s="255"/>
    </row>
    <row r="38" spans="3:27" ht="15" customHeight="1" x14ac:dyDescent="0.25">
      <c r="C38" s="272" t="s">
        <v>137</v>
      </c>
      <c r="D38" s="272"/>
      <c r="E38" s="272"/>
      <c r="F38" s="272"/>
      <c r="G38" s="273"/>
      <c r="H38" s="274"/>
      <c r="I38" s="274"/>
      <c r="J38" s="274"/>
      <c r="K38" s="274"/>
      <c r="L38" s="274"/>
      <c r="M38" s="274"/>
      <c r="N38" s="274"/>
      <c r="O38" s="274"/>
      <c r="P38" s="274"/>
      <c r="Q38" s="274"/>
      <c r="R38" s="274"/>
      <c r="S38" s="274"/>
      <c r="T38" s="274"/>
      <c r="U38" s="274"/>
      <c r="V38" s="274"/>
      <c r="W38" s="274"/>
      <c r="X38" s="274"/>
      <c r="Y38" s="274"/>
      <c r="Z38" s="274"/>
      <c r="AA38" s="274"/>
    </row>
    <row r="39" spans="3:27" ht="90" customHeight="1" x14ac:dyDescent="0.25">
      <c r="C39" s="556" t="s">
        <v>427</v>
      </c>
      <c r="D39" s="518"/>
      <c r="E39" s="518"/>
      <c r="F39" s="518"/>
      <c r="G39" s="518"/>
      <c r="H39" s="518"/>
      <c r="I39" s="518"/>
      <c r="J39" s="518"/>
      <c r="K39" s="518"/>
      <c r="L39" s="518"/>
      <c r="M39" s="518"/>
      <c r="N39" s="518"/>
      <c r="O39" s="518"/>
      <c r="P39" s="518"/>
      <c r="Q39" s="518"/>
      <c r="R39" s="518"/>
      <c r="S39" s="518"/>
      <c r="T39" s="518"/>
      <c r="U39" s="518"/>
      <c r="V39" s="518"/>
      <c r="W39" s="518"/>
      <c r="X39" s="518"/>
      <c r="Y39" s="518"/>
      <c r="Z39" s="518"/>
      <c r="AA39" s="508"/>
    </row>
    <row r="40" spans="3:27" ht="15" customHeight="1" x14ac:dyDescent="0.25">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row>
    <row r="41" spans="3:27" ht="15.75" customHeight="1" x14ac:dyDescent="0.25">
      <c r="C41" s="539" t="s">
        <v>139</v>
      </c>
      <c r="D41" s="535"/>
      <c r="E41" s="268"/>
      <c r="F41" s="517" t="s">
        <v>34</v>
      </c>
      <c r="G41" s="508"/>
      <c r="H41" s="268"/>
      <c r="I41" s="255"/>
      <c r="J41" s="275" t="s">
        <v>140</v>
      </c>
      <c r="K41" s="517">
        <v>1</v>
      </c>
      <c r="L41" s="518"/>
      <c r="M41" s="518"/>
      <c r="N41" s="508"/>
      <c r="O41" s="268"/>
      <c r="P41" s="268"/>
      <c r="Q41" s="259" t="s">
        <v>141</v>
      </c>
      <c r="R41" s="255"/>
      <c r="S41" s="268"/>
      <c r="T41" s="268"/>
      <c r="U41" s="268"/>
      <c r="V41" s="268"/>
      <c r="W41" s="517" t="s">
        <v>20</v>
      </c>
      <c r="X41" s="518"/>
      <c r="Y41" s="518"/>
      <c r="Z41" s="518"/>
      <c r="AA41" s="508"/>
    </row>
    <row r="42" spans="3:27" ht="15.75" customHeight="1" x14ac:dyDescent="0.25">
      <c r="C42" s="255"/>
      <c r="D42" s="255"/>
      <c r="E42" s="255"/>
      <c r="F42" s="270"/>
      <c r="G42" s="270"/>
      <c r="H42" s="270"/>
      <c r="I42" s="270"/>
      <c r="J42" s="270"/>
      <c r="K42" s="270"/>
      <c r="L42" s="270"/>
      <c r="M42" s="255"/>
      <c r="N42" s="255"/>
      <c r="O42" s="255"/>
      <c r="P42" s="255"/>
      <c r="Q42" s="255"/>
      <c r="R42" s="255"/>
      <c r="S42" s="255"/>
      <c r="T42" s="255"/>
      <c r="U42" s="255"/>
      <c r="V42" s="255"/>
      <c r="W42" s="255"/>
      <c r="X42" s="255"/>
      <c r="Y42" s="255"/>
      <c r="Z42" s="255"/>
      <c r="AA42" s="255"/>
    </row>
    <row r="43" spans="3:27" ht="32.25" customHeight="1" x14ac:dyDescent="0.25">
      <c r="C43" s="255"/>
      <c r="D43" s="275" t="s">
        <v>142</v>
      </c>
      <c r="E43" s="268"/>
      <c r="F43" s="556"/>
      <c r="G43" s="518"/>
      <c r="H43" s="518"/>
      <c r="I43" s="518"/>
      <c r="J43" s="518"/>
      <c r="K43" s="518"/>
      <c r="L43" s="518"/>
      <c r="M43" s="508"/>
      <c r="N43" s="255"/>
      <c r="O43" s="275" t="s">
        <v>144</v>
      </c>
      <c r="P43" s="555">
        <v>0</v>
      </c>
      <c r="Q43" s="518"/>
      <c r="R43" s="518"/>
      <c r="S43" s="518"/>
      <c r="T43" s="518"/>
      <c r="U43" s="518"/>
      <c r="V43" s="518"/>
      <c r="W43" s="518"/>
      <c r="X43" s="518"/>
      <c r="Y43" s="518"/>
      <c r="Z43" s="518"/>
      <c r="AA43" s="508"/>
    </row>
    <row r="44" spans="3:27" ht="15.75" customHeight="1" x14ac:dyDescent="0.25">
      <c r="C44" s="268"/>
      <c r="D44" s="268"/>
      <c r="E44" s="268"/>
      <c r="F44" s="270"/>
      <c r="G44" s="270"/>
      <c r="H44" s="270"/>
      <c r="I44" s="270"/>
      <c r="J44" s="270"/>
      <c r="K44" s="270"/>
      <c r="L44" s="270"/>
      <c r="M44" s="268"/>
      <c r="N44" s="268"/>
      <c r="O44" s="268"/>
      <c r="P44" s="268"/>
      <c r="Q44" s="268"/>
      <c r="R44" s="268"/>
      <c r="S44" s="268"/>
      <c r="T44" s="268"/>
      <c r="U44" s="268"/>
      <c r="V44" s="268"/>
      <c r="W44" s="268"/>
      <c r="X44" s="268"/>
      <c r="Y44" s="268"/>
      <c r="Z44" s="268"/>
      <c r="AA44" s="268"/>
    </row>
    <row r="45" spans="3:27" ht="15.75" customHeight="1" x14ac:dyDescent="0.25">
      <c r="C45" s="255"/>
      <c r="D45" s="275" t="s">
        <v>145</v>
      </c>
      <c r="E45" s="255"/>
      <c r="F45" s="538" t="s">
        <v>146</v>
      </c>
      <c r="G45" s="508"/>
      <c r="H45" s="255"/>
      <c r="I45" s="255"/>
      <c r="J45" s="268" t="s">
        <v>147</v>
      </c>
      <c r="K45" s="255"/>
      <c r="L45" s="538" t="s">
        <v>148</v>
      </c>
      <c r="M45" s="518"/>
      <c r="N45" s="508"/>
      <c r="O45" s="268"/>
      <c r="P45" s="268"/>
      <c r="Q45" s="255"/>
      <c r="R45" s="268" t="s">
        <v>149</v>
      </c>
      <c r="S45" s="268"/>
      <c r="T45" s="268"/>
      <c r="U45" s="268"/>
      <c r="V45" s="268"/>
      <c r="W45" s="557"/>
      <c r="X45" s="518"/>
      <c r="Y45" s="518"/>
      <c r="Z45" s="518"/>
      <c r="AA45" s="508"/>
    </row>
    <row r="46" spans="3:27" ht="15.75" customHeight="1" x14ac:dyDescent="0.25">
      <c r="C46" s="255"/>
      <c r="D46" s="255"/>
      <c r="E46" s="255"/>
      <c r="F46" s="28"/>
      <c r="G46" s="255"/>
      <c r="H46" s="255"/>
      <c r="I46" s="259"/>
      <c r="J46" s="259"/>
      <c r="K46" s="259"/>
      <c r="L46" s="259"/>
      <c r="M46" s="259"/>
      <c r="N46" s="259"/>
      <c r="O46" s="259"/>
      <c r="P46" s="259"/>
      <c r="Q46" s="259"/>
      <c r="R46" s="259"/>
      <c r="S46" s="259"/>
      <c r="T46" s="259"/>
      <c r="U46" s="259"/>
      <c r="V46" s="259"/>
      <c r="W46" s="259"/>
      <c r="X46" s="259"/>
      <c r="Y46" s="259"/>
      <c r="Z46" s="259"/>
      <c r="AA46" s="259"/>
    </row>
    <row r="47" spans="3:27" ht="15.75" customHeight="1" x14ac:dyDescent="0.25">
      <c r="C47" s="276" t="s">
        <v>150</v>
      </c>
      <c r="D47" s="558">
        <v>2024</v>
      </c>
      <c r="E47" s="559"/>
      <c r="F47" s="560"/>
      <c r="G47" s="34"/>
      <c r="H47" s="259"/>
      <c r="I47" s="259"/>
      <c r="J47" s="259"/>
      <c r="K47" s="259"/>
      <c r="L47" s="259"/>
      <c r="M47" s="259"/>
      <c r="N47" s="259"/>
      <c r="O47" s="259"/>
      <c r="P47" s="259"/>
      <c r="Q47" s="550"/>
      <c r="R47" s="535"/>
      <c r="S47" s="535"/>
      <c r="T47" s="535"/>
      <c r="U47" s="535"/>
      <c r="V47" s="259"/>
      <c r="W47" s="259"/>
      <c r="X47" s="549"/>
      <c r="Y47" s="535"/>
      <c r="Z47" s="535"/>
      <c r="AA47" s="535"/>
    </row>
    <row r="49" spans="3:27" ht="15.75" customHeight="1" x14ac:dyDescent="0.25">
      <c r="C49" s="268" t="s">
        <v>140</v>
      </c>
      <c r="D49" s="555">
        <v>1.2</v>
      </c>
      <c r="E49" s="518"/>
      <c r="F49" s="508"/>
      <c r="G49" s="255"/>
      <c r="H49" s="259"/>
      <c r="I49" s="259"/>
      <c r="J49" s="259"/>
      <c r="K49" s="259"/>
      <c r="L49" s="259"/>
      <c r="M49" s="259"/>
      <c r="N49" s="259"/>
      <c r="O49" s="259"/>
      <c r="P49" s="259"/>
      <c r="Q49" s="550"/>
      <c r="R49" s="535"/>
      <c r="S49" s="535"/>
      <c r="T49" s="535"/>
      <c r="U49" s="535"/>
      <c r="V49" s="259"/>
      <c r="W49" s="259"/>
      <c r="X49" s="549"/>
      <c r="Y49" s="535"/>
      <c r="Z49" s="535"/>
      <c r="AA49" s="535"/>
    </row>
    <row r="50" spans="3:27" ht="15.75" customHeight="1" x14ac:dyDescent="0.25">
      <c r="C50" s="255"/>
      <c r="D50" s="255"/>
      <c r="E50" s="255"/>
      <c r="F50" s="255"/>
      <c r="G50" s="255"/>
      <c r="H50" s="255"/>
      <c r="I50" s="259"/>
      <c r="J50" s="259"/>
      <c r="K50" s="268"/>
      <c r="L50" s="268"/>
      <c r="M50" s="268"/>
      <c r="N50" s="268"/>
      <c r="O50" s="268"/>
      <c r="P50" s="268"/>
      <c r="Q50" s="268"/>
      <c r="R50" s="268"/>
      <c r="S50" s="268"/>
      <c r="T50" s="268"/>
      <c r="U50" s="268"/>
      <c r="V50" s="268"/>
      <c r="W50" s="268"/>
      <c r="X50" s="268"/>
      <c r="Y50" s="268"/>
      <c r="Z50" s="268"/>
      <c r="AA50" s="268"/>
    </row>
    <row r="51" spans="3:27" ht="15.75" customHeight="1" x14ac:dyDescent="0.25">
      <c r="C51" s="268"/>
      <c r="D51" s="517" t="s">
        <v>151</v>
      </c>
      <c r="E51" s="518"/>
      <c r="F51" s="518"/>
      <c r="G51" s="518"/>
      <c r="H51" s="518"/>
      <c r="I51" s="518"/>
      <c r="J51" s="518"/>
      <c r="K51" s="518"/>
      <c r="L51" s="518"/>
      <c r="M51" s="518"/>
      <c r="N51" s="518"/>
      <c r="O51" s="518"/>
      <c r="P51" s="518"/>
      <c r="Q51" s="518"/>
      <c r="R51" s="518"/>
      <c r="S51" s="518"/>
      <c r="T51" s="518"/>
      <c r="U51" s="518"/>
      <c r="V51" s="518"/>
      <c r="W51" s="518"/>
      <c r="X51" s="518"/>
      <c r="Y51" s="508"/>
      <c r="Z51" s="269"/>
      <c r="AA51" s="269"/>
    </row>
    <row r="52" spans="3:27" ht="15.75" customHeight="1" x14ac:dyDescent="0.25">
      <c r="C52" s="255"/>
      <c r="D52" s="523" t="s">
        <v>152</v>
      </c>
      <c r="E52" s="518"/>
      <c r="F52" s="518"/>
      <c r="G52" s="518"/>
      <c r="H52" s="508"/>
      <c r="I52" s="519" t="s">
        <v>153</v>
      </c>
      <c r="J52" s="518"/>
      <c r="K52" s="518"/>
      <c r="L52" s="518"/>
      <c r="M52" s="518"/>
      <c r="N52" s="518"/>
      <c r="O52" s="518"/>
      <c r="P52" s="508"/>
      <c r="Q52" s="520" t="s">
        <v>154</v>
      </c>
      <c r="R52" s="518"/>
      <c r="S52" s="518"/>
      <c r="T52" s="518"/>
      <c r="U52" s="518"/>
      <c r="V52" s="518"/>
      <c r="W52" s="518"/>
      <c r="X52" s="518"/>
      <c r="Y52" s="508"/>
      <c r="Z52" s="269"/>
      <c r="AA52" s="269"/>
    </row>
    <row r="53" spans="3:27" ht="15.75" customHeight="1" x14ac:dyDescent="0.25">
      <c r="C53" s="38"/>
      <c r="D53" s="524" t="s">
        <v>155</v>
      </c>
      <c r="E53" s="518"/>
      <c r="F53" s="518"/>
      <c r="G53" s="518"/>
      <c r="H53" s="508"/>
      <c r="I53" s="521" t="s">
        <v>156</v>
      </c>
      <c r="J53" s="518"/>
      <c r="K53" s="518"/>
      <c r="L53" s="518"/>
      <c r="M53" s="518"/>
      <c r="N53" s="518"/>
      <c r="O53" s="518"/>
      <c r="P53" s="508"/>
      <c r="Q53" s="522" t="s">
        <v>157</v>
      </c>
      <c r="R53" s="518"/>
      <c r="S53" s="518"/>
      <c r="T53" s="518"/>
      <c r="U53" s="518"/>
      <c r="V53" s="518"/>
      <c r="W53" s="518"/>
      <c r="X53" s="518"/>
      <c r="Y53" s="508"/>
      <c r="Z53" s="278"/>
      <c r="AA53" s="278"/>
    </row>
    <row r="54" spans="3:27" ht="15.75" customHeight="1" x14ac:dyDescent="0.25">
      <c r="C54" s="279"/>
      <c r="D54" s="279"/>
      <c r="E54" s="279"/>
      <c r="F54" s="279"/>
      <c r="G54" s="280"/>
      <c r="H54" s="280"/>
      <c r="I54" s="280"/>
      <c r="J54" s="280"/>
      <c r="K54" s="280"/>
      <c r="L54" s="280"/>
      <c r="M54" s="280"/>
      <c r="N54" s="280"/>
      <c r="O54" s="280"/>
      <c r="P54" s="280"/>
      <c r="Q54" s="280"/>
      <c r="R54" s="280"/>
      <c r="S54" s="280"/>
      <c r="T54" s="280"/>
      <c r="U54" s="280"/>
      <c r="V54" s="280"/>
      <c r="W54" s="280"/>
      <c r="X54" s="280"/>
      <c r="Y54" s="280"/>
      <c r="Z54" s="279"/>
      <c r="AA54" s="279"/>
    </row>
    <row r="55" spans="3:27" ht="15.75" customHeight="1" x14ac:dyDescent="0.25">
      <c r="C55" s="525" t="s">
        <v>158</v>
      </c>
      <c r="D55" s="518"/>
      <c r="E55" s="518"/>
      <c r="F55" s="508"/>
      <c r="G55" s="526" t="s">
        <v>159</v>
      </c>
      <c r="H55" s="527" t="s">
        <v>160</v>
      </c>
      <c r="I55" s="528"/>
      <c r="J55" s="528"/>
      <c r="K55" s="528"/>
      <c r="L55" s="528"/>
      <c r="M55" s="528"/>
      <c r="N55" s="528"/>
      <c r="O55" s="528"/>
      <c r="P55" s="528"/>
      <c r="Q55" s="528"/>
      <c r="R55" s="528"/>
      <c r="S55" s="528"/>
      <c r="T55" s="528"/>
      <c r="U55" s="528"/>
      <c r="V55" s="528"/>
      <c r="W55" s="528"/>
      <c r="X55" s="528"/>
      <c r="Y55" s="528"/>
      <c r="Z55" s="528"/>
      <c r="AA55" s="529"/>
    </row>
    <row r="56" spans="3:27" ht="15.75" customHeight="1" x14ac:dyDescent="0.25">
      <c r="C56" s="40" t="s">
        <v>161</v>
      </c>
      <c r="D56" s="41" t="s">
        <v>467</v>
      </c>
      <c r="E56" s="525" t="s">
        <v>162</v>
      </c>
      <c r="F56" s="508"/>
      <c r="G56" s="495"/>
      <c r="H56" s="530"/>
      <c r="I56" s="531"/>
      <c r="J56" s="531"/>
      <c r="K56" s="531"/>
      <c r="L56" s="531"/>
      <c r="M56" s="531"/>
      <c r="N56" s="531"/>
      <c r="O56" s="531"/>
      <c r="P56" s="531"/>
      <c r="Q56" s="531"/>
      <c r="R56" s="531"/>
      <c r="S56" s="531"/>
      <c r="T56" s="531"/>
      <c r="U56" s="531"/>
      <c r="V56" s="531"/>
      <c r="W56" s="531"/>
      <c r="X56" s="531"/>
      <c r="Y56" s="531"/>
      <c r="Z56" s="531"/>
      <c r="AA56" s="532"/>
    </row>
    <row r="57" spans="3:27" ht="15.75" customHeight="1" x14ac:dyDescent="0.25">
      <c r="C57" s="42">
        <v>2024</v>
      </c>
      <c r="D57" s="43">
        <v>45474</v>
      </c>
      <c r="E57" s="533">
        <v>45656</v>
      </c>
      <c r="F57" s="508"/>
      <c r="G57" s="44">
        <v>1</v>
      </c>
      <c r="H57" s="537"/>
      <c r="I57" s="518"/>
      <c r="J57" s="518"/>
      <c r="K57" s="518"/>
      <c r="L57" s="518"/>
      <c r="M57" s="518"/>
      <c r="N57" s="518"/>
      <c r="O57" s="518"/>
      <c r="P57" s="518"/>
      <c r="Q57" s="518"/>
      <c r="R57" s="518"/>
      <c r="S57" s="518"/>
      <c r="T57" s="518"/>
      <c r="U57" s="518"/>
      <c r="V57" s="518"/>
      <c r="W57" s="518"/>
      <c r="X57" s="518"/>
      <c r="Y57" s="518"/>
      <c r="Z57" s="518"/>
      <c r="AA57" s="508"/>
    </row>
    <row r="58" spans="3:27" ht="15.75" customHeight="1" x14ac:dyDescent="0.25">
      <c r="C58" s="42">
        <v>2025</v>
      </c>
      <c r="D58" s="43">
        <v>45658</v>
      </c>
      <c r="E58" s="533">
        <v>46021</v>
      </c>
      <c r="F58" s="508"/>
      <c r="G58" s="44">
        <v>1</v>
      </c>
      <c r="H58" s="537"/>
      <c r="I58" s="518"/>
      <c r="J58" s="518"/>
      <c r="K58" s="518"/>
      <c r="L58" s="518"/>
      <c r="M58" s="518"/>
      <c r="N58" s="518"/>
      <c r="O58" s="518"/>
      <c r="P58" s="518"/>
      <c r="Q58" s="518"/>
      <c r="R58" s="518"/>
      <c r="S58" s="518"/>
      <c r="T58" s="518"/>
      <c r="U58" s="518"/>
      <c r="V58" s="518"/>
      <c r="W58" s="518"/>
      <c r="X58" s="518"/>
      <c r="Y58" s="518"/>
      <c r="Z58" s="518"/>
      <c r="AA58" s="508"/>
    </row>
    <row r="59" spans="3:27" ht="15.75" customHeight="1" x14ac:dyDescent="0.25">
      <c r="C59" s="42">
        <v>2026</v>
      </c>
      <c r="D59" s="43">
        <v>46023</v>
      </c>
      <c r="E59" s="533">
        <v>46386</v>
      </c>
      <c r="F59" s="508"/>
      <c r="G59" s="44">
        <v>1</v>
      </c>
      <c r="H59" s="537"/>
      <c r="I59" s="518"/>
      <c r="J59" s="518"/>
      <c r="K59" s="518"/>
      <c r="L59" s="518"/>
      <c r="M59" s="518"/>
      <c r="N59" s="518"/>
      <c r="O59" s="518"/>
      <c r="P59" s="518"/>
      <c r="Q59" s="518"/>
      <c r="R59" s="518"/>
      <c r="S59" s="518"/>
      <c r="T59" s="518"/>
      <c r="U59" s="518"/>
      <c r="V59" s="518"/>
      <c r="W59" s="518"/>
      <c r="X59" s="518"/>
      <c r="Y59" s="518"/>
      <c r="Z59" s="518"/>
      <c r="AA59" s="508"/>
    </row>
    <row r="60" spans="3:27" ht="15.75" customHeight="1" x14ac:dyDescent="0.25">
      <c r="C60" s="42">
        <v>2027</v>
      </c>
      <c r="D60" s="43">
        <v>46388</v>
      </c>
      <c r="E60" s="533">
        <v>46751</v>
      </c>
      <c r="F60" s="508"/>
      <c r="G60" s="44">
        <v>1</v>
      </c>
      <c r="H60" s="537"/>
      <c r="I60" s="518"/>
      <c r="J60" s="518"/>
      <c r="K60" s="518"/>
      <c r="L60" s="518"/>
      <c r="M60" s="518"/>
      <c r="N60" s="518"/>
      <c r="O60" s="518"/>
      <c r="P60" s="518"/>
      <c r="Q60" s="518"/>
      <c r="R60" s="518"/>
      <c r="S60" s="518"/>
      <c r="T60" s="518"/>
      <c r="U60" s="518"/>
      <c r="V60" s="518"/>
      <c r="W60" s="518"/>
      <c r="X60" s="518"/>
      <c r="Y60" s="518"/>
      <c r="Z60" s="518"/>
      <c r="AA60" s="508"/>
    </row>
    <row r="61" spans="3:27" ht="15.75" customHeight="1" x14ac:dyDescent="0.25">
      <c r="C61" s="42"/>
      <c r="D61" s="42"/>
      <c r="E61" s="525"/>
      <c r="F61" s="508"/>
      <c r="G61" s="41"/>
      <c r="H61" s="525"/>
      <c r="I61" s="518"/>
      <c r="J61" s="518"/>
      <c r="K61" s="518"/>
      <c r="L61" s="518"/>
      <c r="M61" s="518"/>
      <c r="N61" s="518"/>
      <c r="O61" s="518"/>
      <c r="P61" s="518"/>
      <c r="Q61" s="518"/>
      <c r="R61" s="518"/>
      <c r="S61" s="518"/>
      <c r="T61" s="518"/>
      <c r="U61" s="518"/>
      <c r="V61" s="518"/>
      <c r="W61" s="518"/>
      <c r="X61" s="518"/>
      <c r="Y61" s="518"/>
      <c r="Z61" s="518"/>
      <c r="AA61" s="508"/>
    </row>
    <row r="62" spans="3:27" ht="15.75" customHeight="1" x14ac:dyDescent="0.25">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row>
    <row r="63" spans="3:27" ht="15.75" customHeight="1" x14ac:dyDescent="0.25">
      <c r="C63" s="539" t="s">
        <v>163</v>
      </c>
      <c r="D63" s="535"/>
      <c r="E63" s="268"/>
      <c r="F63" s="259" t="s">
        <v>164</v>
      </c>
      <c r="G63" s="45"/>
      <c r="H63" s="270"/>
      <c r="I63" s="259" t="s">
        <v>165</v>
      </c>
      <c r="J63" s="255"/>
      <c r="K63" s="538"/>
      <c r="L63" s="508"/>
      <c r="M63" s="268"/>
      <c r="N63" s="255"/>
      <c r="O63" s="255"/>
      <c r="P63" s="255"/>
      <c r="Q63" s="255"/>
      <c r="R63" s="255"/>
      <c r="S63" s="255"/>
      <c r="T63" s="255"/>
      <c r="U63" s="255"/>
      <c r="V63" s="255"/>
      <c r="W63" s="255"/>
      <c r="X63" s="255"/>
      <c r="Y63" s="255"/>
      <c r="Z63" s="255"/>
      <c r="AA63" s="255"/>
    </row>
    <row r="65" spans="2:28" ht="15.75" customHeight="1" x14ac:dyDescent="0.25">
      <c r="B65" s="536" t="s">
        <v>166</v>
      </c>
      <c r="C65" s="518"/>
      <c r="D65" s="518"/>
      <c r="E65" s="518"/>
      <c r="F65" s="518"/>
      <c r="G65" s="518"/>
      <c r="H65" s="518"/>
      <c r="I65" s="518"/>
      <c r="J65" s="518"/>
      <c r="K65" s="518"/>
      <c r="L65" s="518"/>
      <c r="M65" s="518"/>
      <c r="N65" s="518"/>
      <c r="O65" s="518"/>
      <c r="P65" s="518"/>
      <c r="Q65" s="518"/>
      <c r="R65" s="518"/>
      <c r="S65" s="518"/>
      <c r="T65" s="518"/>
      <c r="U65" s="518"/>
      <c r="V65" s="518"/>
      <c r="W65" s="518"/>
      <c r="X65" s="518"/>
      <c r="Y65" s="518"/>
      <c r="Z65" s="518"/>
      <c r="AA65" s="518"/>
      <c r="AB65" s="508"/>
    </row>
    <row r="66" spans="2:28" ht="15.75" customHeight="1" x14ac:dyDescent="0.25">
      <c r="B66" s="46"/>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47"/>
    </row>
    <row r="67" spans="2:28" ht="29.25" customHeight="1" x14ac:dyDescent="0.25">
      <c r="B67" s="525" t="s">
        <v>161</v>
      </c>
      <c r="C67" s="508"/>
      <c r="D67" s="41"/>
      <c r="E67" s="525" t="s">
        <v>167</v>
      </c>
      <c r="F67" s="508"/>
      <c r="G67" s="41"/>
      <c r="H67" s="517" t="s">
        <v>168</v>
      </c>
      <c r="I67" s="508"/>
      <c r="J67" s="525"/>
      <c r="K67" s="508"/>
      <c r="L67" s="534"/>
      <c r="M67" s="535"/>
      <c r="N67" s="41" t="s">
        <v>169</v>
      </c>
      <c r="O67" s="525"/>
      <c r="P67" s="518"/>
      <c r="Q67" s="508"/>
      <c r="R67" s="525" t="s">
        <v>170</v>
      </c>
      <c r="S67" s="518"/>
      <c r="T67" s="508"/>
      <c r="U67" s="525"/>
      <c r="V67" s="518"/>
      <c r="W67" s="508"/>
      <c r="X67" s="525" t="s">
        <v>171</v>
      </c>
      <c r="Y67" s="508"/>
      <c r="Z67" s="525"/>
      <c r="AA67" s="518"/>
      <c r="AB67" s="508"/>
    </row>
    <row r="68" spans="2:28" ht="15.75" customHeight="1" x14ac:dyDescent="0.25">
      <c r="B68" s="46"/>
      <c r="C68" s="283"/>
      <c r="D68" s="283"/>
      <c r="E68" s="283"/>
      <c r="F68" s="278"/>
      <c r="G68" s="284"/>
      <c r="H68" s="285"/>
      <c r="I68" s="285"/>
      <c r="J68" s="278"/>
      <c r="K68" s="278"/>
      <c r="L68" s="278"/>
      <c r="M68" s="278"/>
      <c r="N68" s="285"/>
      <c r="O68" s="278"/>
      <c r="P68" s="278"/>
      <c r="Q68" s="278"/>
      <c r="R68" s="278"/>
      <c r="S68" s="285"/>
      <c r="T68" s="265"/>
      <c r="U68" s="265"/>
      <c r="V68" s="255"/>
      <c r="W68" s="285"/>
      <c r="X68" s="275"/>
      <c r="Y68" s="275"/>
      <c r="Z68" s="48"/>
      <c r="AA68" s="27"/>
      <c r="AB68" s="49"/>
    </row>
    <row r="69" spans="2:28" ht="15.75" customHeight="1" x14ac:dyDescent="0.25">
      <c r="B69" s="536" t="s">
        <v>172</v>
      </c>
      <c r="C69" s="508"/>
      <c r="D69" s="540"/>
      <c r="E69" s="531"/>
      <c r="F69" s="531"/>
      <c r="G69" s="531"/>
      <c r="H69" s="531"/>
      <c r="I69" s="531"/>
      <c r="J69" s="531"/>
      <c r="K69" s="531"/>
      <c r="L69" s="531"/>
      <c r="M69" s="531"/>
      <c r="N69" s="531"/>
      <c r="O69" s="531"/>
      <c r="P69" s="531"/>
      <c r="Q69" s="531"/>
      <c r="R69" s="531"/>
      <c r="S69" s="531"/>
      <c r="T69" s="531"/>
      <c r="U69" s="531"/>
      <c r="V69" s="531"/>
      <c r="W69" s="531"/>
      <c r="X69" s="531"/>
      <c r="Y69" s="531"/>
      <c r="Z69" s="531"/>
      <c r="AA69" s="531"/>
      <c r="AB69" s="532"/>
    </row>
    <row r="70" spans="2:28" ht="15.75" customHeight="1" x14ac:dyDescent="0.25">
      <c r="B70" s="46"/>
      <c r="C70" s="283"/>
      <c r="D70" s="283"/>
      <c r="E70" s="283"/>
      <c r="F70" s="278"/>
      <c r="G70" s="284"/>
      <c r="H70" s="285"/>
      <c r="I70" s="285"/>
      <c r="J70" s="278"/>
      <c r="K70" s="278"/>
      <c r="L70" s="278"/>
      <c r="M70" s="278"/>
      <c r="N70" s="285"/>
      <c r="O70" s="278"/>
      <c r="P70" s="278"/>
      <c r="Q70" s="278"/>
      <c r="R70" s="278"/>
      <c r="S70" s="285"/>
      <c r="T70" s="265"/>
      <c r="U70" s="265"/>
      <c r="V70" s="255"/>
      <c r="W70" s="285"/>
      <c r="X70" s="275"/>
      <c r="Y70" s="275"/>
      <c r="Z70" s="48"/>
      <c r="AA70" s="27"/>
      <c r="AB70" s="49"/>
    </row>
    <row r="71" spans="2:28" ht="15.75" customHeight="1" x14ac:dyDescent="0.25">
      <c r="B71" s="536" t="s">
        <v>173</v>
      </c>
      <c r="C71" s="508"/>
      <c r="D71" s="541"/>
      <c r="E71" s="531"/>
      <c r="F71" s="531"/>
      <c r="G71" s="531"/>
      <c r="H71" s="531"/>
      <c r="I71" s="531"/>
      <c r="J71" s="531"/>
      <c r="K71" s="531"/>
      <c r="L71" s="531"/>
      <c r="M71" s="531"/>
      <c r="N71" s="531"/>
      <c r="O71" s="531"/>
      <c r="P71" s="531"/>
      <c r="Q71" s="531"/>
      <c r="R71" s="531"/>
      <c r="S71" s="531"/>
      <c r="T71" s="531"/>
      <c r="U71" s="531"/>
      <c r="V71" s="531"/>
      <c r="W71" s="531"/>
      <c r="X71" s="531"/>
      <c r="Y71" s="531"/>
      <c r="Z71" s="531"/>
      <c r="AA71" s="531"/>
      <c r="AB71" s="532"/>
    </row>
    <row r="72" spans="2:28" ht="15.75" customHeight="1" x14ac:dyDescent="0.25">
      <c r="B72" s="46"/>
      <c r="C72" s="283"/>
      <c r="D72" s="283"/>
      <c r="E72" s="283"/>
      <c r="F72" s="278"/>
      <c r="G72" s="284"/>
      <c r="H72" s="285"/>
      <c r="I72" s="285"/>
      <c r="J72" s="278"/>
      <c r="K72" s="278"/>
      <c r="L72" s="278"/>
      <c r="M72" s="278"/>
      <c r="N72" s="285"/>
      <c r="O72" s="278"/>
      <c r="P72" s="278"/>
      <c r="Q72" s="278"/>
      <c r="R72" s="278"/>
      <c r="S72" s="285"/>
      <c r="T72" s="265"/>
      <c r="U72" s="265"/>
      <c r="V72" s="255"/>
      <c r="W72" s="285"/>
      <c r="X72" s="275"/>
      <c r="Y72" s="275"/>
      <c r="Z72" s="275"/>
      <c r="AA72" s="265"/>
      <c r="AB72" s="271"/>
    </row>
    <row r="73" spans="2:28" ht="15.75" customHeight="1" x14ac:dyDescent="0.25">
      <c r="B73" s="536" t="s">
        <v>174</v>
      </c>
      <c r="C73" s="508"/>
      <c r="D73" s="541"/>
      <c r="E73" s="531"/>
      <c r="F73" s="531"/>
      <c r="G73" s="531"/>
      <c r="H73" s="531"/>
      <c r="I73" s="531"/>
      <c r="J73" s="531"/>
      <c r="K73" s="531"/>
      <c r="L73" s="531"/>
      <c r="M73" s="531"/>
      <c r="N73" s="531"/>
      <c r="O73" s="531"/>
      <c r="P73" s="531"/>
      <c r="Q73" s="531"/>
      <c r="R73" s="531"/>
      <c r="S73" s="531"/>
      <c r="T73" s="531"/>
      <c r="U73" s="531"/>
      <c r="V73" s="531"/>
      <c r="W73" s="531"/>
      <c r="X73" s="531"/>
      <c r="Y73" s="531"/>
      <c r="Z73" s="531"/>
      <c r="AA73" s="531"/>
      <c r="AB73" s="532"/>
    </row>
    <row r="74" spans="2:28" ht="15.75" customHeight="1" x14ac:dyDescent="0.25">
      <c r="B74" s="46"/>
      <c r="C74" s="283"/>
      <c r="D74" s="283"/>
      <c r="E74" s="283"/>
      <c r="F74" s="278"/>
      <c r="G74" s="284"/>
      <c r="H74" s="285"/>
      <c r="I74" s="285"/>
      <c r="J74" s="278"/>
      <c r="K74" s="278"/>
      <c r="L74" s="278"/>
      <c r="M74" s="278"/>
      <c r="N74" s="285"/>
      <c r="O74" s="278"/>
      <c r="P74" s="278"/>
      <c r="Q74" s="278"/>
      <c r="R74" s="278"/>
      <c r="S74" s="285"/>
      <c r="T74" s="265"/>
      <c r="U74" s="265"/>
      <c r="V74" s="255"/>
      <c r="W74" s="285"/>
      <c r="X74" s="275"/>
      <c r="Y74" s="275"/>
      <c r="Z74" s="48"/>
      <c r="AA74" s="27"/>
      <c r="AB74" s="49"/>
    </row>
    <row r="75" spans="2:28" ht="15.75" customHeight="1" x14ac:dyDescent="0.25">
      <c r="B75" s="536" t="s">
        <v>175</v>
      </c>
      <c r="C75" s="508"/>
      <c r="D75" s="541"/>
      <c r="E75" s="531"/>
      <c r="F75" s="531"/>
      <c r="G75" s="531"/>
      <c r="H75" s="531"/>
      <c r="I75" s="531"/>
      <c r="J75" s="531"/>
      <c r="K75" s="531"/>
      <c r="L75" s="531"/>
      <c r="M75" s="531"/>
      <c r="N75" s="531"/>
      <c r="O75" s="531"/>
      <c r="P75" s="531"/>
      <c r="Q75" s="531"/>
      <c r="R75" s="531"/>
      <c r="S75" s="531"/>
      <c r="T75" s="531"/>
      <c r="U75" s="531"/>
      <c r="V75" s="531"/>
      <c r="W75" s="531"/>
      <c r="X75" s="531"/>
      <c r="Y75" s="531"/>
      <c r="Z75" s="531"/>
      <c r="AA75" s="531"/>
      <c r="AB75" s="532"/>
    </row>
    <row r="76" spans="2:28" ht="15.75" customHeight="1" x14ac:dyDescent="0.25">
      <c r="B76" s="46"/>
      <c r="C76" s="283"/>
      <c r="D76" s="283"/>
      <c r="E76" s="283"/>
      <c r="F76" s="278"/>
      <c r="G76" s="284"/>
      <c r="H76" s="285"/>
      <c r="I76" s="285"/>
      <c r="J76" s="278"/>
      <c r="K76" s="278"/>
      <c r="L76" s="278"/>
      <c r="M76" s="278"/>
      <c r="N76" s="285"/>
      <c r="O76" s="278"/>
      <c r="P76" s="278"/>
      <c r="Q76" s="278"/>
      <c r="R76" s="278"/>
      <c r="S76" s="285"/>
      <c r="T76" s="265"/>
      <c r="U76" s="265"/>
      <c r="V76" s="255"/>
      <c r="W76" s="285"/>
      <c r="X76" s="275"/>
      <c r="Y76" s="275"/>
      <c r="Z76" s="48"/>
      <c r="AA76" s="27"/>
      <c r="AB76" s="49"/>
    </row>
    <row r="77" spans="2:28" ht="15.75" customHeight="1" x14ac:dyDescent="0.25">
      <c r="B77" s="536" t="s">
        <v>176</v>
      </c>
      <c r="C77" s="508"/>
      <c r="D77" s="541"/>
      <c r="E77" s="531"/>
      <c r="F77" s="531"/>
      <c r="G77" s="531"/>
      <c r="H77" s="531"/>
      <c r="I77" s="531"/>
      <c r="J77" s="531"/>
      <c r="K77" s="531"/>
      <c r="L77" s="531"/>
      <c r="M77" s="531"/>
      <c r="N77" s="531"/>
      <c r="O77" s="531"/>
      <c r="P77" s="531"/>
      <c r="Q77" s="531"/>
      <c r="R77" s="531"/>
      <c r="S77" s="531"/>
      <c r="T77" s="531"/>
      <c r="U77" s="531"/>
      <c r="V77" s="531"/>
      <c r="W77" s="531"/>
      <c r="X77" s="531"/>
      <c r="Y77" s="531"/>
      <c r="Z77" s="531"/>
      <c r="AA77" s="531"/>
      <c r="AB77" s="532"/>
    </row>
    <row r="78" spans="2:28" ht="15.75" customHeight="1" x14ac:dyDescent="0.25">
      <c r="B78" s="46"/>
      <c r="C78" s="283"/>
      <c r="D78" s="283"/>
      <c r="E78" s="283"/>
      <c r="F78" s="278"/>
      <c r="G78" s="284"/>
      <c r="H78" s="285"/>
      <c r="I78" s="285"/>
      <c r="J78" s="278"/>
      <c r="K78" s="278"/>
      <c r="L78" s="278"/>
      <c r="M78" s="278"/>
      <c r="N78" s="285"/>
      <c r="O78" s="278"/>
      <c r="P78" s="278"/>
      <c r="Q78" s="278"/>
      <c r="R78" s="278"/>
      <c r="S78" s="285"/>
      <c r="T78" s="265"/>
      <c r="U78" s="265"/>
      <c r="V78" s="255"/>
      <c r="W78" s="285"/>
      <c r="X78" s="275"/>
      <c r="Y78" s="275"/>
      <c r="Z78" s="48"/>
      <c r="AA78" s="27"/>
      <c r="AB78" s="49"/>
    </row>
    <row r="79" spans="2:28" ht="15.75" customHeight="1" x14ac:dyDescent="0.25">
      <c r="B79" s="536" t="s">
        <v>177</v>
      </c>
      <c r="C79" s="518"/>
      <c r="D79" s="518"/>
      <c r="E79" s="518"/>
      <c r="F79" s="518"/>
      <c r="G79" s="518"/>
      <c r="H79" s="518"/>
      <c r="I79" s="518"/>
      <c r="J79" s="518"/>
      <c r="K79" s="518"/>
      <c r="L79" s="518"/>
      <c r="M79" s="518"/>
      <c r="N79" s="518"/>
      <c r="O79" s="518"/>
      <c r="P79" s="518"/>
      <c r="Q79" s="518"/>
      <c r="R79" s="518"/>
      <c r="S79" s="518"/>
      <c r="T79" s="518"/>
      <c r="U79" s="518"/>
      <c r="V79" s="518"/>
      <c r="W79" s="518"/>
      <c r="X79" s="518"/>
      <c r="Y79" s="518"/>
      <c r="Z79" s="518"/>
      <c r="AA79" s="518"/>
      <c r="AB79" s="508"/>
    </row>
    <row r="80" spans="2:28" ht="15.75" customHeight="1" x14ac:dyDescent="0.25">
      <c r="B80" s="517" t="s">
        <v>122</v>
      </c>
      <c r="C80" s="508"/>
      <c r="D80" s="50" t="s">
        <v>178</v>
      </c>
      <c r="E80" s="517" t="s">
        <v>179</v>
      </c>
      <c r="F80" s="508"/>
      <c r="G80" s="517" t="s">
        <v>177</v>
      </c>
      <c r="H80" s="518"/>
      <c r="I80" s="518"/>
      <c r="J80" s="518"/>
      <c r="K80" s="518"/>
      <c r="L80" s="518"/>
      <c r="M80" s="518"/>
      <c r="N80" s="518"/>
      <c r="O80" s="508"/>
      <c r="P80" s="517" t="s">
        <v>180</v>
      </c>
      <c r="Q80" s="518"/>
      <c r="R80" s="518"/>
      <c r="S80" s="518"/>
      <c r="T80" s="518"/>
      <c r="U80" s="518"/>
      <c r="V80" s="518"/>
      <c r="W80" s="518"/>
      <c r="X80" s="518"/>
      <c r="Y80" s="518"/>
      <c r="Z80" s="518"/>
      <c r="AA80" s="518"/>
      <c r="AB80" s="508"/>
    </row>
    <row r="81" spans="2:28" ht="15.75" customHeight="1" x14ac:dyDescent="0.25">
      <c r="B81" s="517"/>
      <c r="C81" s="508"/>
      <c r="D81" s="36"/>
      <c r="E81" s="517"/>
      <c r="F81" s="508"/>
      <c r="G81" s="542"/>
      <c r="H81" s="518"/>
      <c r="I81" s="518"/>
      <c r="J81" s="518"/>
      <c r="K81" s="518"/>
      <c r="L81" s="518"/>
      <c r="M81" s="518"/>
      <c r="N81" s="518"/>
      <c r="O81" s="508"/>
      <c r="P81" s="542"/>
      <c r="Q81" s="518"/>
      <c r="R81" s="518"/>
      <c r="S81" s="518"/>
      <c r="T81" s="518"/>
      <c r="U81" s="518"/>
      <c r="V81" s="518"/>
      <c r="W81" s="518"/>
      <c r="X81" s="518"/>
      <c r="Y81" s="518"/>
      <c r="Z81" s="518"/>
      <c r="AA81" s="518"/>
      <c r="AB81" s="508"/>
    </row>
    <row r="82" spans="2:28" ht="15.75" customHeight="1" x14ac:dyDescent="0.25">
      <c r="B82" s="517"/>
      <c r="C82" s="508"/>
      <c r="D82" s="36"/>
      <c r="E82" s="517"/>
      <c r="F82" s="508"/>
      <c r="G82" s="542"/>
      <c r="H82" s="518"/>
      <c r="I82" s="518"/>
      <c r="J82" s="518"/>
      <c r="K82" s="518"/>
      <c r="L82" s="518"/>
      <c r="M82" s="518"/>
      <c r="N82" s="518"/>
      <c r="O82" s="508"/>
      <c r="P82" s="542"/>
      <c r="Q82" s="518"/>
      <c r="R82" s="518"/>
      <c r="S82" s="518"/>
      <c r="T82" s="518"/>
      <c r="U82" s="518"/>
      <c r="V82" s="518"/>
      <c r="W82" s="518"/>
      <c r="X82" s="518"/>
      <c r="Y82" s="518"/>
      <c r="Z82" s="518"/>
      <c r="AA82" s="518"/>
      <c r="AB82" s="508"/>
    </row>
    <row r="83" spans="2:28" ht="26.25" customHeight="1" x14ac:dyDescent="0.25">
      <c r="B83" s="543" t="s">
        <v>181</v>
      </c>
      <c r="C83" s="518"/>
      <c r="D83" s="518"/>
      <c r="E83" s="518"/>
      <c r="F83" s="518"/>
      <c r="G83" s="518"/>
      <c r="H83" s="518"/>
      <c r="I83" s="518"/>
      <c r="J83" s="518"/>
      <c r="K83" s="518"/>
      <c r="L83" s="518"/>
      <c r="M83" s="518"/>
      <c r="N83" s="518"/>
      <c r="O83" s="518"/>
      <c r="P83" s="518"/>
      <c r="Q83" s="518"/>
      <c r="R83" s="518"/>
      <c r="S83" s="518"/>
      <c r="T83" s="518"/>
      <c r="U83" s="518"/>
      <c r="V83" s="518"/>
      <c r="W83" s="518"/>
      <c r="X83" s="518"/>
      <c r="Y83" s="518"/>
      <c r="Z83" s="518"/>
      <c r="AA83" s="518"/>
      <c r="AB83" s="508"/>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4"/>
      <c r="C2" s="528"/>
      <c r="D2" s="529"/>
      <c r="E2" s="24"/>
      <c r="F2" s="547" t="s">
        <v>120</v>
      </c>
      <c r="G2" s="528"/>
      <c r="H2" s="528"/>
      <c r="I2" s="528"/>
      <c r="J2" s="528"/>
      <c r="K2" s="528"/>
      <c r="L2" s="528"/>
      <c r="M2" s="528"/>
      <c r="N2" s="528"/>
      <c r="O2" s="528"/>
      <c r="P2" s="528"/>
      <c r="Q2" s="528"/>
      <c r="R2" s="528"/>
      <c r="S2" s="528"/>
      <c r="T2" s="528"/>
      <c r="U2" s="528"/>
      <c r="V2" s="528"/>
      <c r="W2" s="528"/>
      <c r="X2" s="528"/>
      <c r="Y2" s="528"/>
      <c r="Z2" s="528"/>
      <c r="AA2" s="528"/>
      <c r="AB2" s="529"/>
    </row>
    <row r="3" spans="2:28" ht="12.75" customHeight="1" x14ac:dyDescent="0.25">
      <c r="B3" s="545"/>
      <c r="C3" s="492"/>
      <c r="D3" s="546"/>
      <c r="E3" s="25"/>
      <c r="F3" s="535"/>
      <c r="G3" s="492"/>
      <c r="H3" s="492"/>
      <c r="I3" s="492"/>
      <c r="J3" s="492"/>
      <c r="K3" s="492"/>
      <c r="L3" s="492"/>
      <c r="M3" s="492"/>
      <c r="N3" s="492"/>
      <c r="O3" s="492"/>
      <c r="P3" s="492"/>
      <c r="Q3" s="492"/>
      <c r="R3" s="492"/>
      <c r="S3" s="492"/>
      <c r="T3" s="492"/>
      <c r="U3" s="492"/>
      <c r="V3" s="492"/>
      <c r="W3" s="492"/>
      <c r="X3" s="492"/>
      <c r="Y3" s="492"/>
      <c r="Z3" s="492"/>
      <c r="AA3" s="492"/>
      <c r="AB3" s="546"/>
    </row>
    <row r="4" spans="2:28" ht="12.75" customHeight="1" x14ac:dyDescent="0.25">
      <c r="B4" s="545"/>
      <c r="C4" s="492"/>
      <c r="D4" s="546"/>
      <c r="E4" s="25"/>
      <c r="F4" s="535"/>
      <c r="G4" s="492"/>
      <c r="H4" s="492"/>
      <c r="I4" s="492"/>
      <c r="J4" s="492"/>
      <c r="K4" s="492"/>
      <c r="L4" s="492"/>
      <c r="M4" s="492"/>
      <c r="N4" s="492"/>
      <c r="O4" s="492"/>
      <c r="P4" s="492"/>
      <c r="Q4" s="492"/>
      <c r="R4" s="492"/>
      <c r="S4" s="492"/>
      <c r="T4" s="492"/>
      <c r="U4" s="492"/>
      <c r="V4" s="492"/>
      <c r="W4" s="492"/>
      <c r="X4" s="492"/>
      <c r="Y4" s="492"/>
      <c r="Z4" s="492"/>
      <c r="AA4" s="492"/>
      <c r="AB4" s="546"/>
    </row>
    <row r="5" spans="2:28" ht="12.75" customHeight="1" x14ac:dyDescent="0.25">
      <c r="B5" s="545"/>
      <c r="C5" s="492"/>
      <c r="D5" s="546"/>
      <c r="E5" s="25"/>
      <c r="F5" s="535"/>
      <c r="G5" s="492"/>
      <c r="H5" s="492"/>
      <c r="I5" s="492"/>
      <c r="J5" s="492"/>
      <c r="K5" s="492"/>
      <c r="L5" s="492"/>
      <c r="M5" s="492"/>
      <c r="N5" s="492"/>
      <c r="O5" s="492"/>
      <c r="P5" s="492"/>
      <c r="Q5" s="492"/>
      <c r="R5" s="492"/>
      <c r="S5" s="492"/>
      <c r="T5" s="492"/>
      <c r="U5" s="492"/>
      <c r="V5" s="492"/>
      <c r="W5" s="492"/>
      <c r="X5" s="492"/>
      <c r="Y5" s="492"/>
      <c r="Z5" s="492"/>
      <c r="AA5" s="492"/>
      <c r="AB5" s="546"/>
    </row>
    <row r="6" spans="2:28" ht="37.5" customHeight="1" x14ac:dyDescent="0.25">
      <c r="B6" s="530"/>
      <c r="C6" s="531"/>
      <c r="D6" s="532"/>
      <c r="E6" s="256"/>
      <c r="F6" s="531"/>
      <c r="G6" s="531"/>
      <c r="H6" s="531"/>
      <c r="I6" s="531"/>
      <c r="J6" s="531"/>
      <c r="K6" s="531"/>
      <c r="L6" s="531"/>
      <c r="M6" s="531"/>
      <c r="N6" s="531"/>
      <c r="O6" s="531"/>
      <c r="P6" s="531"/>
      <c r="Q6" s="531"/>
      <c r="R6" s="531"/>
      <c r="S6" s="531"/>
      <c r="T6" s="531"/>
      <c r="U6" s="531"/>
      <c r="V6" s="531"/>
      <c r="W6" s="531"/>
      <c r="X6" s="531"/>
      <c r="Y6" s="531"/>
      <c r="Z6" s="531"/>
      <c r="AA6" s="531"/>
      <c r="AB6" s="532"/>
    </row>
    <row r="7" spans="2:28" ht="15" customHeight="1" x14ac:dyDescent="0.25">
      <c r="B7" s="26"/>
      <c r="C7" s="548"/>
      <c r="D7" s="52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7" t="s">
        <v>121</v>
      </c>
      <c r="D8" s="31"/>
      <c r="E8" s="32"/>
      <c r="F8" s="258" t="s">
        <v>122</v>
      </c>
      <c r="G8" s="33"/>
      <c r="H8" s="34"/>
      <c r="I8" s="255"/>
      <c r="J8" s="255"/>
      <c r="K8" s="259"/>
      <c r="L8" s="259"/>
      <c r="M8" s="259"/>
      <c r="N8" s="259"/>
      <c r="O8" s="259"/>
      <c r="P8" s="259"/>
      <c r="Q8" s="259"/>
      <c r="R8" s="259"/>
      <c r="S8" s="259"/>
      <c r="T8" s="259"/>
      <c r="U8" s="259"/>
      <c r="V8" s="259"/>
      <c r="W8" s="259"/>
      <c r="X8" s="259"/>
      <c r="Y8" s="259"/>
      <c r="Z8" s="259"/>
      <c r="AA8" s="259"/>
      <c r="AB8" s="260"/>
    </row>
    <row r="9" spans="2:28" ht="15" customHeight="1" x14ac:dyDescent="0.25">
      <c r="B9" s="30"/>
      <c r="C9" s="549"/>
      <c r="D9" s="535"/>
      <c r="E9" s="535"/>
      <c r="F9" s="535"/>
      <c r="G9" s="262"/>
      <c r="H9" s="255"/>
      <c r="I9" s="255"/>
      <c r="J9" s="255"/>
      <c r="K9" s="255"/>
      <c r="L9" s="255"/>
      <c r="M9" s="255"/>
      <c r="N9" s="255"/>
      <c r="O9" s="255"/>
      <c r="P9" s="255"/>
      <c r="Q9" s="255"/>
      <c r="R9" s="255"/>
      <c r="S9" s="255"/>
      <c r="T9" s="255"/>
      <c r="U9" s="255"/>
      <c r="V9" s="255"/>
      <c r="W9" s="255"/>
      <c r="X9" s="255"/>
      <c r="Y9" s="255"/>
      <c r="Z9" s="255"/>
      <c r="AA9" s="255"/>
      <c r="AB9" s="263"/>
    </row>
    <row r="10" spans="2:28" ht="30" customHeight="1" x14ac:dyDescent="0.25">
      <c r="B10" s="30"/>
      <c r="C10" s="549" t="s">
        <v>123</v>
      </c>
      <c r="D10" s="535"/>
      <c r="E10" s="517" t="s">
        <v>496</v>
      </c>
      <c r="F10" s="518"/>
      <c r="G10" s="518"/>
      <c r="H10" s="518"/>
      <c r="I10" s="518"/>
      <c r="J10" s="518"/>
      <c r="K10" s="518"/>
      <c r="L10" s="518"/>
      <c r="M10" s="518"/>
      <c r="N10" s="518"/>
      <c r="O10" s="518"/>
      <c r="P10" s="518"/>
      <c r="Q10" s="518"/>
      <c r="R10" s="518"/>
      <c r="S10" s="518"/>
      <c r="T10" s="518"/>
      <c r="U10" s="518"/>
      <c r="V10" s="518"/>
      <c r="W10" s="518"/>
      <c r="X10" s="518"/>
      <c r="Y10" s="518"/>
      <c r="Z10" s="518"/>
      <c r="AA10" s="508"/>
      <c r="AB10" s="264"/>
    </row>
    <row r="11" spans="2:28" ht="15" customHeight="1" x14ac:dyDescent="0.25">
      <c r="B11" s="30"/>
      <c r="C11" s="549"/>
      <c r="D11" s="535"/>
      <c r="E11" s="535"/>
      <c r="F11" s="535"/>
      <c r="G11" s="255"/>
      <c r="H11" s="255"/>
      <c r="I11" s="255"/>
      <c r="J11" s="255"/>
      <c r="K11" s="255"/>
      <c r="L11" s="255"/>
      <c r="M11" s="255"/>
      <c r="N11" s="255"/>
      <c r="O11" s="255"/>
      <c r="P11" s="255"/>
      <c r="Q11" s="255"/>
      <c r="R11" s="255"/>
      <c r="S11" s="255"/>
      <c r="T11" s="255"/>
      <c r="U11" s="255"/>
      <c r="V11" s="255"/>
      <c r="W11" s="255"/>
      <c r="X11" s="255"/>
      <c r="Y11" s="255"/>
      <c r="Z11" s="255"/>
      <c r="AA11" s="550"/>
      <c r="AB11" s="546"/>
    </row>
    <row r="12" spans="2:28" ht="29.25" customHeight="1" x14ac:dyDescent="0.25">
      <c r="B12" s="30"/>
      <c r="C12" s="549" t="s">
        <v>125</v>
      </c>
      <c r="D12" s="535"/>
      <c r="E12" s="551" t="s">
        <v>497</v>
      </c>
      <c r="F12" s="552"/>
      <c r="G12" s="552"/>
      <c r="H12" s="552"/>
      <c r="I12" s="552"/>
      <c r="J12" s="552"/>
      <c r="K12" s="552"/>
      <c r="L12" s="552"/>
      <c r="M12" s="552"/>
      <c r="N12" s="552"/>
      <c r="O12" s="552"/>
      <c r="P12" s="552"/>
      <c r="Q12" s="552"/>
      <c r="R12" s="552"/>
      <c r="S12" s="552"/>
      <c r="T12" s="552"/>
      <c r="U12" s="552"/>
      <c r="V12" s="552"/>
      <c r="W12" s="552"/>
      <c r="X12" s="552"/>
      <c r="Y12" s="552"/>
      <c r="Z12" s="552"/>
      <c r="AA12" s="552"/>
      <c r="AB12" s="35"/>
    </row>
    <row r="13" spans="2:28" ht="15" customHeight="1" x14ac:dyDescent="0.25">
      <c r="B13" s="30"/>
      <c r="C13" s="550"/>
      <c r="D13" s="535"/>
      <c r="E13" s="265"/>
      <c r="F13" s="255"/>
      <c r="G13" s="255"/>
      <c r="H13" s="255"/>
      <c r="I13" s="255"/>
      <c r="J13" s="255"/>
      <c r="K13" s="255"/>
      <c r="L13" s="255"/>
      <c r="M13" s="255"/>
      <c r="N13" s="255"/>
      <c r="O13" s="255"/>
      <c r="P13" s="255"/>
      <c r="Q13" s="255"/>
      <c r="R13" s="255"/>
      <c r="S13" s="255"/>
      <c r="T13" s="255"/>
      <c r="U13" s="255"/>
      <c r="V13" s="255"/>
      <c r="W13" s="255"/>
      <c r="X13" s="255"/>
      <c r="Y13" s="255"/>
      <c r="Z13" s="255"/>
      <c r="AA13" s="255"/>
      <c r="AB13" s="263"/>
    </row>
    <row r="14" spans="2:28" ht="15" customHeight="1" x14ac:dyDescent="0.25">
      <c r="B14" s="30"/>
      <c r="C14" s="549" t="s">
        <v>460</v>
      </c>
      <c r="D14" s="535"/>
      <c r="E14" s="544" t="s">
        <v>498</v>
      </c>
      <c r="F14" s="528"/>
      <c r="G14" s="528"/>
      <c r="H14" s="528"/>
      <c r="I14" s="528"/>
      <c r="J14" s="528"/>
      <c r="K14" s="528"/>
      <c r="L14" s="528"/>
      <c r="M14" s="528"/>
      <c r="N14" s="528"/>
      <c r="O14" s="528"/>
      <c r="P14" s="528"/>
      <c r="Q14" s="528"/>
      <c r="R14" s="528"/>
      <c r="S14" s="528"/>
      <c r="T14" s="528"/>
      <c r="U14" s="528"/>
      <c r="V14" s="528"/>
      <c r="W14" s="528"/>
      <c r="X14" s="528"/>
      <c r="Y14" s="528"/>
      <c r="Z14" s="528"/>
      <c r="AA14" s="529"/>
      <c r="AB14" s="263"/>
    </row>
    <row r="15" spans="2:28" ht="15.75" customHeight="1" x14ac:dyDescent="0.25">
      <c r="B15" s="30"/>
      <c r="C15" s="265"/>
      <c r="D15" s="265"/>
      <c r="E15" s="530"/>
      <c r="F15" s="531"/>
      <c r="G15" s="531"/>
      <c r="H15" s="531"/>
      <c r="I15" s="531"/>
      <c r="J15" s="531"/>
      <c r="K15" s="531"/>
      <c r="L15" s="531"/>
      <c r="M15" s="531"/>
      <c r="N15" s="531"/>
      <c r="O15" s="531"/>
      <c r="P15" s="531"/>
      <c r="Q15" s="531"/>
      <c r="R15" s="531"/>
      <c r="S15" s="531"/>
      <c r="T15" s="531"/>
      <c r="U15" s="531"/>
      <c r="V15" s="531"/>
      <c r="W15" s="531"/>
      <c r="X15" s="531"/>
      <c r="Y15" s="531"/>
      <c r="Z15" s="531"/>
      <c r="AA15" s="532"/>
      <c r="AB15" s="263"/>
    </row>
    <row r="17" spans="3:28" ht="15" customHeight="1" x14ac:dyDescent="0.25">
      <c r="C17" s="549" t="s">
        <v>462</v>
      </c>
      <c r="D17" s="535"/>
      <c r="E17" s="988" t="s">
        <v>477</v>
      </c>
      <c r="F17" s="528"/>
      <c r="G17" s="528"/>
      <c r="H17" s="528"/>
      <c r="I17" s="528"/>
      <c r="J17" s="528"/>
      <c r="K17" s="528"/>
      <c r="L17" s="528"/>
      <c r="M17" s="528"/>
      <c r="N17" s="528"/>
      <c r="O17" s="528"/>
      <c r="P17" s="528"/>
      <c r="Q17" s="528"/>
      <c r="R17" s="528"/>
      <c r="S17" s="528"/>
      <c r="T17" s="528"/>
      <c r="U17" s="528"/>
      <c r="V17" s="528"/>
      <c r="W17" s="528"/>
      <c r="X17" s="528"/>
      <c r="Y17" s="528"/>
      <c r="Z17" s="528"/>
      <c r="AA17" s="529"/>
      <c r="AB17" s="263"/>
    </row>
    <row r="18" spans="3:28" ht="15" customHeight="1" x14ac:dyDescent="0.25">
      <c r="C18" s="265"/>
      <c r="D18" s="265"/>
      <c r="E18" s="530"/>
      <c r="F18" s="531"/>
      <c r="G18" s="531"/>
      <c r="H18" s="531"/>
      <c r="I18" s="531"/>
      <c r="J18" s="531"/>
      <c r="K18" s="531"/>
      <c r="L18" s="531"/>
      <c r="M18" s="531"/>
      <c r="N18" s="531"/>
      <c r="O18" s="531"/>
      <c r="P18" s="531"/>
      <c r="Q18" s="531"/>
      <c r="R18" s="531"/>
      <c r="S18" s="531"/>
      <c r="T18" s="531"/>
      <c r="U18" s="531"/>
      <c r="V18" s="531"/>
      <c r="W18" s="531"/>
      <c r="X18" s="531"/>
      <c r="Y18" s="531"/>
      <c r="Z18" s="531"/>
      <c r="AA18" s="532"/>
      <c r="AB18" s="263"/>
    </row>
    <row r="19" spans="3:28" ht="15" customHeight="1" x14ac:dyDescent="0.25">
      <c r="C19" s="265"/>
      <c r="D19" s="265"/>
      <c r="E19" s="265"/>
      <c r="F19" s="255"/>
      <c r="G19" s="255"/>
      <c r="H19" s="255"/>
      <c r="I19" s="255"/>
      <c r="J19" s="255"/>
      <c r="K19" s="255"/>
      <c r="L19" s="255"/>
      <c r="M19" s="255"/>
      <c r="N19" s="255"/>
      <c r="O19" s="255"/>
      <c r="P19" s="255"/>
      <c r="Q19" s="255"/>
      <c r="R19" s="255"/>
      <c r="S19" s="255"/>
      <c r="T19" s="255"/>
      <c r="U19" s="255"/>
      <c r="V19" s="255"/>
      <c r="W19" s="255"/>
      <c r="X19" s="255"/>
      <c r="Y19" s="255"/>
      <c r="Z19" s="255"/>
      <c r="AA19" s="255"/>
      <c r="AB19" s="263"/>
    </row>
    <row r="20" spans="3:28" ht="15" customHeight="1" x14ac:dyDescent="0.25">
      <c r="C20" s="265"/>
      <c r="D20" s="265"/>
      <c r="E20" s="265"/>
      <c r="F20" s="255"/>
      <c r="G20" s="255"/>
      <c r="H20" s="255"/>
      <c r="I20" s="255"/>
      <c r="J20" s="255"/>
      <c r="K20" s="255"/>
      <c r="L20" s="255"/>
      <c r="M20" s="255"/>
      <c r="N20" s="255"/>
      <c r="O20" s="255"/>
      <c r="P20" s="255"/>
      <c r="Q20" s="255"/>
      <c r="R20" s="255"/>
      <c r="S20" s="255"/>
      <c r="T20" s="255"/>
      <c r="U20" s="255"/>
      <c r="V20" s="255"/>
      <c r="W20" s="255"/>
      <c r="X20" s="255"/>
      <c r="Y20" s="255"/>
      <c r="Z20" s="255"/>
      <c r="AA20" s="255"/>
      <c r="AB20" s="263"/>
    </row>
    <row r="21" spans="3:28" ht="15" customHeight="1" x14ac:dyDescent="0.25">
      <c r="C21" s="549" t="s">
        <v>127</v>
      </c>
      <c r="D21" s="535"/>
      <c r="E21" s="266"/>
      <c r="F21" s="550"/>
      <c r="G21" s="535"/>
      <c r="H21" s="535"/>
      <c r="I21" s="535"/>
      <c r="J21" s="535"/>
      <c r="K21" s="535"/>
      <c r="L21" s="535"/>
      <c r="M21" s="535"/>
      <c r="N21" s="535"/>
      <c r="O21" s="535"/>
      <c r="P21" s="535"/>
      <c r="Q21" s="535"/>
      <c r="R21" s="535"/>
      <c r="S21" s="535"/>
      <c r="T21" s="535"/>
      <c r="U21" s="535"/>
      <c r="V21" s="535"/>
      <c r="W21" s="535"/>
      <c r="X21" s="535"/>
      <c r="Y21" s="535"/>
      <c r="Z21" s="535"/>
      <c r="AA21" s="535"/>
      <c r="AB21" s="546"/>
    </row>
    <row r="22" spans="3:28" ht="29.25" customHeight="1" x14ac:dyDescent="0.25">
      <c r="C22" s="517" t="s">
        <v>499</v>
      </c>
      <c r="D22" s="518"/>
      <c r="E22" s="518"/>
      <c r="F22" s="518"/>
      <c r="G22" s="518"/>
      <c r="H22" s="518"/>
      <c r="I22" s="518"/>
      <c r="J22" s="518"/>
      <c r="K22" s="518"/>
      <c r="L22" s="518"/>
      <c r="M22" s="518"/>
      <c r="N22" s="518"/>
      <c r="O22" s="518"/>
      <c r="P22" s="518"/>
      <c r="Q22" s="518"/>
      <c r="R22" s="518"/>
      <c r="S22" s="518"/>
      <c r="T22" s="518"/>
      <c r="U22" s="518"/>
      <c r="V22" s="518"/>
      <c r="W22" s="518"/>
      <c r="X22" s="518"/>
      <c r="Y22" s="518"/>
      <c r="Z22" s="518"/>
      <c r="AA22" s="508"/>
      <c r="AB22" s="267"/>
    </row>
    <row r="23" spans="3:28" ht="15" customHeight="1" x14ac:dyDescent="0.25">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7"/>
    </row>
    <row r="24" spans="3:28" ht="15" customHeight="1" x14ac:dyDescent="0.25">
      <c r="C24" s="269" t="s">
        <v>128</v>
      </c>
      <c r="D24" s="269"/>
      <c r="E24" s="255"/>
      <c r="F24" s="255"/>
      <c r="G24" s="255"/>
      <c r="H24" s="255"/>
      <c r="I24" s="255"/>
      <c r="J24" s="268"/>
      <c r="K24" s="268"/>
      <c r="L24" s="268"/>
      <c r="M24" s="268"/>
      <c r="N24" s="268"/>
      <c r="O24" s="268"/>
      <c r="P24" s="268"/>
      <c r="Q24" s="268"/>
      <c r="R24" s="268" t="s">
        <v>129</v>
      </c>
      <c r="S24" s="268"/>
      <c r="T24" s="268"/>
      <c r="U24" s="268"/>
      <c r="V24" s="268"/>
      <c r="W24" s="268"/>
      <c r="X24" s="268"/>
      <c r="Y24" s="268"/>
      <c r="Z24" s="268"/>
      <c r="AA24" s="268"/>
      <c r="AB24" s="267"/>
    </row>
    <row r="25" spans="3:28" ht="15" customHeight="1" x14ac:dyDescent="0.25">
      <c r="C25" s="989" t="s">
        <v>500</v>
      </c>
      <c r="D25" s="528"/>
      <c r="E25" s="528"/>
      <c r="F25" s="528"/>
      <c r="G25" s="528"/>
      <c r="H25" s="528"/>
      <c r="I25" s="528"/>
      <c r="J25" s="528"/>
      <c r="K25" s="528"/>
      <c r="L25" s="528"/>
      <c r="M25" s="528"/>
      <c r="N25" s="528"/>
      <c r="O25" s="528"/>
      <c r="P25" s="529"/>
      <c r="Q25" s="255"/>
      <c r="R25" s="538"/>
      <c r="S25" s="518"/>
      <c r="T25" s="518"/>
      <c r="U25" s="518"/>
      <c r="V25" s="518"/>
      <c r="W25" s="518"/>
      <c r="X25" s="518"/>
      <c r="Y25" s="518"/>
      <c r="Z25" s="518"/>
      <c r="AA25" s="508"/>
      <c r="AB25" s="263"/>
    </row>
    <row r="26" spans="3:28" ht="15" customHeight="1" x14ac:dyDescent="0.25">
      <c r="C26" s="545"/>
      <c r="D26" s="492"/>
      <c r="E26" s="492"/>
      <c r="F26" s="492"/>
      <c r="G26" s="492"/>
      <c r="H26" s="492"/>
      <c r="I26" s="492"/>
      <c r="J26" s="492"/>
      <c r="K26" s="492"/>
      <c r="L26" s="492"/>
      <c r="M26" s="492"/>
      <c r="N26" s="492"/>
      <c r="O26" s="492"/>
      <c r="P26" s="546"/>
      <c r="Q26" s="255"/>
      <c r="R26" s="255"/>
      <c r="S26" s="255"/>
      <c r="T26" s="255"/>
      <c r="U26" s="255"/>
      <c r="V26" s="255"/>
      <c r="W26" s="255"/>
      <c r="X26" s="255"/>
      <c r="Y26" s="255"/>
      <c r="Z26" s="255"/>
      <c r="AA26" s="255"/>
      <c r="AB26" s="263"/>
    </row>
    <row r="27" spans="3:28" ht="15" customHeight="1" x14ac:dyDescent="0.25">
      <c r="C27" s="545"/>
      <c r="D27" s="492"/>
      <c r="E27" s="492"/>
      <c r="F27" s="492"/>
      <c r="G27" s="492"/>
      <c r="H27" s="492"/>
      <c r="I27" s="492"/>
      <c r="J27" s="492"/>
      <c r="K27" s="492"/>
      <c r="L27" s="492"/>
      <c r="M27" s="492"/>
      <c r="N27" s="492"/>
      <c r="O27" s="492"/>
      <c r="P27" s="546"/>
      <c r="Q27" s="265"/>
      <c r="R27" s="268" t="s">
        <v>130</v>
      </c>
      <c r="S27" s="268"/>
      <c r="T27" s="268"/>
      <c r="U27" s="268"/>
      <c r="V27" s="268"/>
      <c r="W27" s="265"/>
      <c r="X27" s="265"/>
      <c r="Y27" s="265"/>
      <c r="Z27" s="255"/>
      <c r="AA27" s="265"/>
      <c r="AB27" s="263"/>
    </row>
    <row r="28" spans="3:28" ht="15" customHeight="1" x14ac:dyDescent="0.25">
      <c r="C28" s="545"/>
      <c r="D28" s="492"/>
      <c r="E28" s="492"/>
      <c r="F28" s="492"/>
      <c r="G28" s="492"/>
      <c r="H28" s="492"/>
      <c r="I28" s="492"/>
      <c r="J28" s="492"/>
      <c r="K28" s="492"/>
      <c r="L28" s="492"/>
      <c r="M28" s="492"/>
      <c r="N28" s="492"/>
      <c r="O28" s="492"/>
      <c r="P28" s="546"/>
      <c r="Q28" s="255"/>
      <c r="R28" s="36"/>
      <c r="S28" s="255" t="s">
        <v>15</v>
      </c>
      <c r="T28" s="255"/>
      <c r="U28" s="36"/>
      <c r="V28" s="255" t="s">
        <v>27</v>
      </c>
      <c r="W28" s="255"/>
      <c r="X28" s="36"/>
      <c r="Y28" s="270" t="s">
        <v>46</v>
      </c>
      <c r="Z28" s="255"/>
      <c r="AA28" s="255"/>
      <c r="AB28" s="263"/>
    </row>
    <row r="29" spans="3:28" ht="15" customHeight="1" x14ac:dyDescent="0.25">
      <c r="C29" s="545"/>
      <c r="D29" s="492"/>
      <c r="E29" s="492"/>
      <c r="F29" s="492"/>
      <c r="G29" s="492"/>
      <c r="H29" s="492"/>
      <c r="I29" s="492"/>
      <c r="J29" s="492"/>
      <c r="K29" s="492"/>
      <c r="L29" s="492"/>
      <c r="M29" s="492"/>
      <c r="N29" s="492"/>
      <c r="O29" s="492"/>
      <c r="P29" s="546"/>
      <c r="Q29" s="255"/>
      <c r="R29" s="255"/>
      <c r="S29" s="255"/>
      <c r="T29" s="255"/>
      <c r="U29" s="255"/>
      <c r="V29" s="255"/>
      <c r="W29" s="255"/>
      <c r="X29" s="255"/>
      <c r="Y29" s="255"/>
      <c r="Z29" s="255"/>
      <c r="AA29" s="255"/>
      <c r="AB29" s="263"/>
    </row>
    <row r="30" spans="3:28" ht="15" customHeight="1" x14ac:dyDescent="0.25">
      <c r="C30" s="530"/>
      <c r="D30" s="531"/>
      <c r="E30" s="531"/>
      <c r="F30" s="531"/>
      <c r="G30" s="531"/>
      <c r="H30" s="531"/>
      <c r="I30" s="531"/>
      <c r="J30" s="531"/>
      <c r="K30" s="531"/>
      <c r="L30" s="531"/>
      <c r="M30" s="531"/>
      <c r="N30" s="531"/>
      <c r="O30" s="531"/>
      <c r="P30" s="532"/>
      <c r="Q30" s="255"/>
      <c r="R30" s="268" t="s">
        <v>131</v>
      </c>
      <c r="S30" s="255"/>
      <c r="T30" s="255"/>
      <c r="U30" s="255"/>
      <c r="V30" s="255"/>
      <c r="W30" s="555" t="s">
        <v>21</v>
      </c>
      <c r="X30" s="518"/>
      <c r="Y30" s="518"/>
      <c r="Z30" s="518"/>
      <c r="AA30" s="508"/>
      <c r="AB30" s="263"/>
    </row>
    <row r="31" spans="3:28" ht="15" customHeight="1" x14ac:dyDescent="0.25">
      <c r="C31" s="265"/>
      <c r="D31" s="265"/>
      <c r="E31" s="265"/>
      <c r="F31" s="265"/>
      <c r="G31" s="265"/>
      <c r="H31" s="255"/>
      <c r="I31" s="255"/>
      <c r="J31" s="255"/>
      <c r="K31" s="255"/>
      <c r="L31" s="255"/>
      <c r="M31" s="255"/>
      <c r="N31" s="255"/>
      <c r="O31" s="255"/>
      <c r="P31" s="255"/>
      <c r="Q31" s="255"/>
      <c r="R31" s="268"/>
      <c r="S31" s="255"/>
      <c r="T31" s="255"/>
      <c r="U31" s="255"/>
      <c r="V31" s="255"/>
      <c r="W31" s="255"/>
      <c r="X31" s="255"/>
      <c r="Y31" s="255"/>
      <c r="Z31" s="255"/>
      <c r="AA31" s="255"/>
      <c r="AB31" s="263"/>
    </row>
    <row r="32" spans="3:28" ht="15" customHeight="1" x14ac:dyDescent="0.25">
      <c r="C32" s="268" t="s">
        <v>132</v>
      </c>
      <c r="D32" s="265"/>
      <c r="E32" s="265"/>
      <c r="F32" s="265"/>
      <c r="G32" s="265"/>
      <c r="H32" s="265"/>
      <c r="I32" s="255"/>
      <c r="J32" s="255"/>
      <c r="K32" s="255"/>
      <c r="L32" s="255"/>
      <c r="M32" s="255"/>
      <c r="N32" s="255"/>
      <c r="O32" s="255"/>
      <c r="P32" s="255"/>
      <c r="Q32" s="255"/>
      <c r="R32" s="255"/>
      <c r="S32" s="255"/>
      <c r="T32" s="255"/>
      <c r="U32" s="255"/>
      <c r="V32" s="255"/>
      <c r="W32" s="255"/>
      <c r="X32" s="255"/>
      <c r="Y32" s="255"/>
      <c r="Z32" s="255"/>
      <c r="AA32" s="255"/>
      <c r="AB32" s="263"/>
    </row>
    <row r="33" spans="3:27" ht="39.75" customHeight="1" x14ac:dyDescent="0.25">
      <c r="C33" s="985" t="s">
        <v>432</v>
      </c>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08"/>
    </row>
    <row r="34" spans="3:27" ht="15" customHeight="1" x14ac:dyDescent="0.2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row>
    <row r="35" spans="3:27" ht="15" customHeight="1" x14ac:dyDescent="0.25">
      <c r="C35" s="259" t="s">
        <v>134</v>
      </c>
      <c r="D35" s="265"/>
      <c r="E35" s="265"/>
      <c r="F35" s="265"/>
      <c r="G35" s="265"/>
      <c r="H35" s="265"/>
      <c r="I35" s="265"/>
      <c r="J35" s="265"/>
      <c r="K35" s="265"/>
      <c r="L35" s="265"/>
      <c r="M35" s="259" t="s">
        <v>134</v>
      </c>
      <c r="N35" s="265"/>
      <c r="O35" s="265"/>
      <c r="P35" s="265"/>
      <c r="Q35" s="265"/>
      <c r="R35" s="265"/>
      <c r="S35" s="265"/>
      <c r="T35" s="265"/>
      <c r="U35" s="265"/>
      <c r="V35" s="265"/>
      <c r="W35" s="265"/>
      <c r="X35" s="265"/>
      <c r="Y35" s="265"/>
      <c r="Z35" s="265"/>
      <c r="AA35" s="265"/>
    </row>
    <row r="36" spans="3:27" ht="29.25" customHeight="1" x14ac:dyDescent="0.25">
      <c r="C36" s="555" t="s">
        <v>433</v>
      </c>
      <c r="D36" s="518"/>
      <c r="E36" s="518"/>
      <c r="F36" s="518"/>
      <c r="G36" s="518"/>
      <c r="H36" s="518"/>
      <c r="I36" s="518"/>
      <c r="J36" s="518"/>
      <c r="K36" s="508"/>
      <c r="L36" s="265"/>
      <c r="M36" s="555"/>
      <c r="N36" s="518"/>
      <c r="O36" s="518"/>
      <c r="P36" s="518"/>
      <c r="Q36" s="518"/>
      <c r="R36" s="518"/>
      <c r="S36" s="518"/>
      <c r="T36" s="518"/>
      <c r="U36" s="518"/>
      <c r="V36" s="518"/>
      <c r="W36" s="518"/>
      <c r="X36" s="518"/>
      <c r="Y36" s="518"/>
      <c r="Z36" s="518"/>
      <c r="AA36" s="508"/>
    </row>
    <row r="37" spans="3:27" ht="15" customHeight="1" x14ac:dyDescent="0.25">
      <c r="C37" s="255"/>
      <c r="D37" s="255"/>
      <c r="E37" s="255"/>
      <c r="F37" s="255"/>
      <c r="G37" s="255"/>
      <c r="H37" s="255"/>
      <c r="I37" s="255"/>
      <c r="J37" s="255"/>
      <c r="K37" s="255"/>
      <c r="L37" s="255"/>
      <c r="M37" s="255"/>
      <c r="N37" s="255"/>
      <c r="O37" s="255"/>
      <c r="P37" s="255"/>
      <c r="Q37" s="255"/>
      <c r="R37" s="255"/>
      <c r="S37" s="255"/>
      <c r="T37" s="255"/>
      <c r="U37" s="255"/>
      <c r="V37" s="255"/>
      <c r="W37" s="255"/>
      <c r="X37" s="255"/>
      <c r="Y37" s="255"/>
      <c r="Z37" s="255"/>
      <c r="AA37" s="255"/>
    </row>
    <row r="38" spans="3:27" ht="15" customHeight="1" x14ac:dyDescent="0.25">
      <c r="C38" s="272" t="s">
        <v>137</v>
      </c>
      <c r="D38" s="272"/>
      <c r="E38" s="272"/>
      <c r="F38" s="272"/>
      <c r="G38" s="273"/>
      <c r="H38" s="274"/>
      <c r="I38" s="274"/>
      <c r="J38" s="274"/>
      <c r="K38" s="274"/>
      <c r="L38" s="274"/>
      <c r="M38" s="274"/>
      <c r="N38" s="274"/>
      <c r="O38" s="274"/>
      <c r="P38" s="274"/>
      <c r="Q38" s="274"/>
      <c r="R38" s="274"/>
      <c r="S38" s="274"/>
      <c r="T38" s="274"/>
      <c r="U38" s="274"/>
      <c r="V38" s="274"/>
      <c r="W38" s="274"/>
      <c r="X38" s="274"/>
      <c r="Y38" s="274"/>
      <c r="Z38" s="274"/>
      <c r="AA38" s="274"/>
    </row>
    <row r="39" spans="3:27" ht="90" customHeight="1" x14ac:dyDescent="0.25">
      <c r="C39" s="556" t="s">
        <v>434</v>
      </c>
      <c r="D39" s="518"/>
      <c r="E39" s="518"/>
      <c r="F39" s="518"/>
      <c r="G39" s="518"/>
      <c r="H39" s="518"/>
      <c r="I39" s="518"/>
      <c r="J39" s="518"/>
      <c r="K39" s="518"/>
      <c r="L39" s="518"/>
      <c r="M39" s="518"/>
      <c r="N39" s="518"/>
      <c r="O39" s="518"/>
      <c r="P39" s="518"/>
      <c r="Q39" s="518"/>
      <c r="R39" s="518"/>
      <c r="S39" s="518"/>
      <c r="T39" s="518"/>
      <c r="U39" s="518"/>
      <c r="V39" s="518"/>
      <c r="W39" s="518"/>
      <c r="X39" s="518"/>
      <c r="Y39" s="518"/>
      <c r="Z39" s="518"/>
      <c r="AA39" s="508"/>
    </row>
    <row r="40" spans="3:27" ht="15" customHeight="1" x14ac:dyDescent="0.25">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row>
    <row r="41" spans="3:27" ht="15.75" customHeight="1" x14ac:dyDescent="0.25">
      <c r="C41" s="539" t="s">
        <v>139</v>
      </c>
      <c r="D41" s="535"/>
      <c r="E41" s="268"/>
      <c r="F41" s="517" t="s">
        <v>22</v>
      </c>
      <c r="G41" s="508"/>
      <c r="H41" s="268"/>
      <c r="I41" s="255"/>
      <c r="J41" s="275" t="s">
        <v>140</v>
      </c>
      <c r="K41" s="517">
        <v>5</v>
      </c>
      <c r="L41" s="518"/>
      <c r="M41" s="518"/>
      <c r="N41" s="508"/>
      <c r="O41" s="268"/>
      <c r="P41" s="268"/>
      <c r="Q41" s="259" t="s">
        <v>141</v>
      </c>
      <c r="R41" s="255"/>
      <c r="S41" s="268"/>
      <c r="T41" s="268"/>
      <c r="U41" s="268"/>
      <c r="V41" s="268"/>
      <c r="W41" s="517" t="s">
        <v>20</v>
      </c>
      <c r="X41" s="518"/>
      <c r="Y41" s="518"/>
      <c r="Z41" s="518"/>
      <c r="AA41" s="508"/>
    </row>
    <row r="42" spans="3:27" ht="15.75" customHeight="1" x14ac:dyDescent="0.25">
      <c r="C42" s="255"/>
      <c r="D42" s="255"/>
      <c r="E42" s="255"/>
      <c r="F42" s="270"/>
      <c r="G42" s="270"/>
      <c r="H42" s="270"/>
      <c r="I42" s="270"/>
      <c r="J42" s="270"/>
      <c r="K42" s="270"/>
      <c r="L42" s="270"/>
      <c r="M42" s="255"/>
      <c r="N42" s="255"/>
      <c r="O42" s="255"/>
      <c r="P42" s="255"/>
      <c r="Q42" s="255"/>
      <c r="R42" s="255"/>
      <c r="S42" s="255"/>
      <c r="T42" s="255"/>
      <c r="U42" s="255"/>
      <c r="V42" s="255"/>
      <c r="W42" s="255"/>
      <c r="X42" s="255"/>
      <c r="Y42" s="255"/>
      <c r="Z42" s="255"/>
      <c r="AA42" s="255"/>
    </row>
    <row r="43" spans="3:27" ht="32.25" customHeight="1" x14ac:dyDescent="0.25">
      <c r="C43" s="255"/>
      <c r="D43" s="275" t="s">
        <v>142</v>
      </c>
      <c r="E43" s="268"/>
      <c r="F43" s="556"/>
      <c r="G43" s="518"/>
      <c r="H43" s="518"/>
      <c r="I43" s="518"/>
      <c r="J43" s="518"/>
      <c r="K43" s="518"/>
      <c r="L43" s="518"/>
      <c r="M43" s="508"/>
      <c r="N43" s="255"/>
      <c r="O43" s="275" t="s">
        <v>144</v>
      </c>
      <c r="P43" s="555">
        <v>0</v>
      </c>
      <c r="Q43" s="518"/>
      <c r="R43" s="518"/>
      <c r="S43" s="518"/>
      <c r="T43" s="518"/>
      <c r="U43" s="518"/>
      <c r="V43" s="518"/>
      <c r="W43" s="518"/>
      <c r="X43" s="518"/>
      <c r="Y43" s="518"/>
      <c r="Z43" s="518"/>
      <c r="AA43" s="508"/>
    </row>
    <row r="44" spans="3:27" ht="15.75" customHeight="1" x14ac:dyDescent="0.25">
      <c r="C44" s="268"/>
      <c r="D44" s="268"/>
      <c r="E44" s="268"/>
      <c r="F44" s="270"/>
      <c r="G44" s="270"/>
      <c r="H44" s="270"/>
      <c r="I44" s="270"/>
      <c r="J44" s="270"/>
      <c r="K44" s="270"/>
      <c r="L44" s="270"/>
      <c r="M44" s="268"/>
      <c r="N44" s="268"/>
      <c r="O44" s="268"/>
      <c r="P44" s="268"/>
      <c r="Q44" s="268"/>
      <c r="R44" s="268"/>
      <c r="S44" s="268"/>
      <c r="T44" s="268"/>
      <c r="U44" s="268"/>
      <c r="V44" s="268"/>
      <c r="W44" s="268"/>
      <c r="X44" s="268"/>
      <c r="Y44" s="268"/>
      <c r="Z44" s="268"/>
      <c r="AA44" s="268"/>
    </row>
    <row r="45" spans="3:27" ht="15.75" customHeight="1" x14ac:dyDescent="0.25">
      <c r="C45" s="255"/>
      <c r="D45" s="275" t="s">
        <v>145</v>
      </c>
      <c r="E45" s="255"/>
      <c r="F45" s="538" t="s">
        <v>146</v>
      </c>
      <c r="G45" s="508"/>
      <c r="H45" s="255"/>
      <c r="I45" s="255"/>
      <c r="J45" s="268" t="s">
        <v>147</v>
      </c>
      <c r="K45" s="255"/>
      <c r="L45" s="538" t="s">
        <v>148</v>
      </c>
      <c r="M45" s="518"/>
      <c r="N45" s="508"/>
      <c r="O45" s="268"/>
      <c r="P45" s="268"/>
      <c r="Q45" s="255"/>
      <c r="R45" s="268" t="s">
        <v>149</v>
      </c>
      <c r="S45" s="268"/>
      <c r="T45" s="268"/>
      <c r="U45" s="268"/>
      <c r="V45" s="268"/>
      <c r="W45" s="557"/>
      <c r="X45" s="518"/>
      <c r="Y45" s="518"/>
      <c r="Z45" s="518"/>
      <c r="AA45" s="508"/>
    </row>
    <row r="46" spans="3:27" ht="15.75" customHeight="1" x14ac:dyDescent="0.25">
      <c r="C46" s="255"/>
      <c r="D46" s="255"/>
      <c r="E46" s="255"/>
      <c r="F46" s="28"/>
      <c r="G46" s="255"/>
      <c r="H46" s="255"/>
      <c r="I46" s="259"/>
      <c r="J46" s="259"/>
      <c r="K46" s="259"/>
      <c r="L46" s="259"/>
      <c r="M46" s="259"/>
      <c r="N46" s="259"/>
      <c r="O46" s="259"/>
      <c r="P46" s="259"/>
      <c r="Q46" s="259"/>
      <c r="R46" s="259"/>
      <c r="S46" s="259"/>
      <c r="T46" s="259"/>
      <c r="U46" s="259"/>
      <c r="V46" s="259"/>
      <c r="W46" s="259"/>
      <c r="X46" s="259"/>
      <c r="Y46" s="259"/>
      <c r="Z46" s="259"/>
      <c r="AA46" s="259"/>
    </row>
    <row r="47" spans="3:27" ht="15.75" customHeight="1" x14ac:dyDescent="0.25">
      <c r="C47" s="276" t="s">
        <v>150</v>
      </c>
      <c r="D47" s="558">
        <v>2024</v>
      </c>
      <c r="E47" s="559"/>
      <c r="F47" s="560"/>
      <c r="G47" s="34"/>
      <c r="H47" s="259"/>
      <c r="I47" s="259"/>
      <c r="J47" s="259"/>
      <c r="K47" s="259"/>
      <c r="L47" s="259"/>
      <c r="M47" s="259"/>
      <c r="N47" s="259"/>
      <c r="O47" s="259"/>
      <c r="P47" s="259"/>
      <c r="Q47" s="550"/>
      <c r="R47" s="535"/>
      <c r="S47" s="535"/>
      <c r="T47" s="535"/>
      <c r="U47" s="535"/>
      <c r="V47" s="259"/>
      <c r="W47" s="259"/>
      <c r="X47" s="549"/>
      <c r="Y47" s="535"/>
      <c r="Z47" s="535"/>
      <c r="AA47" s="535"/>
    </row>
    <row r="49" spans="3:27" ht="15.75" customHeight="1" x14ac:dyDescent="0.25">
      <c r="C49" s="268" t="s">
        <v>140</v>
      </c>
      <c r="D49" s="555">
        <v>1.2</v>
      </c>
      <c r="E49" s="518"/>
      <c r="F49" s="508"/>
      <c r="G49" s="255"/>
      <c r="H49" s="259"/>
      <c r="I49" s="259"/>
      <c r="J49" s="259"/>
      <c r="K49" s="259"/>
      <c r="L49" s="259"/>
      <c r="M49" s="259"/>
      <c r="N49" s="259"/>
      <c r="O49" s="259"/>
      <c r="P49" s="259"/>
      <c r="Q49" s="550"/>
      <c r="R49" s="535"/>
      <c r="S49" s="535"/>
      <c r="T49" s="535"/>
      <c r="U49" s="535"/>
      <c r="V49" s="259"/>
      <c r="W49" s="259"/>
      <c r="X49" s="549"/>
      <c r="Y49" s="535"/>
      <c r="Z49" s="535"/>
      <c r="AA49" s="535"/>
    </row>
    <row r="50" spans="3:27" ht="15.75" customHeight="1" x14ac:dyDescent="0.25">
      <c r="C50" s="255"/>
      <c r="D50" s="255"/>
      <c r="E50" s="255"/>
      <c r="F50" s="255"/>
      <c r="G50" s="255"/>
      <c r="H50" s="255"/>
      <c r="I50" s="259"/>
      <c r="J50" s="259"/>
      <c r="K50" s="268"/>
      <c r="L50" s="268"/>
      <c r="M50" s="268"/>
      <c r="N50" s="268"/>
      <c r="O50" s="268"/>
      <c r="P50" s="268"/>
      <c r="Q50" s="268"/>
      <c r="R50" s="268"/>
      <c r="S50" s="268"/>
      <c r="T50" s="268"/>
      <c r="U50" s="268"/>
      <c r="V50" s="268"/>
      <c r="W50" s="268"/>
      <c r="X50" s="268"/>
      <c r="Y50" s="268"/>
      <c r="Z50" s="268"/>
      <c r="AA50" s="268"/>
    </row>
    <row r="51" spans="3:27" ht="15.75" customHeight="1" x14ac:dyDescent="0.25">
      <c r="C51" s="268"/>
      <c r="D51" s="517" t="s">
        <v>151</v>
      </c>
      <c r="E51" s="518"/>
      <c r="F51" s="518"/>
      <c r="G51" s="518"/>
      <c r="H51" s="518"/>
      <c r="I51" s="518"/>
      <c r="J51" s="518"/>
      <c r="K51" s="518"/>
      <c r="L51" s="518"/>
      <c r="M51" s="518"/>
      <c r="N51" s="518"/>
      <c r="O51" s="518"/>
      <c r="P51" s="518"/>
      <c r="Q51" s="518"/>
      <c r="R51" s="518"/>
      <c r="S51" s="518"/>
      <c r="T51" s="518"/>
      <c r="U51" s="518"/>
      <c r="V51" s="518"/>
      <c r="W51" s="518"/>
      <c r="X51" s="518"/>
      <c r="Y51" s="508"/>
      <c r="Z51" s="269"/>
      <c r="AA51" s="269"/>
    </row>
    <row r="52" spans="3:27" ht="15.75" customHeight="1" x14ac:dyDescent="0.25">
      <c r="C52" s="255"/>
      <c r="D52" s="523" t="s">
        <v>152</v>
      </c>
      <c r="E52" s="518"/>
      <c r="F52" s="518"/>
      <c r="G52" s="518"/>
      <c r="H52" s="508"/>
      <c r="I52" s="519" t="s">
        <v>153</v>
      </c>
      <c r="J52" s="518"/>
      <c r="K52" s="518"/>
      <c r="L52" s="518"/>
      <c r="M52" s="518"/>
      <c r="N52" s="518"/>
      <c r="O52" s="518"/>
      <c r="P52" s="508"/>
      <c r="Q52" s="520" t="s">
        <v>154</v>
      </c>
      <c r="R52" s="518"/>
      <c r="S52" s="518"/>
      <c r="T52" s="518"/>
      <c r="U52" s="518"/>
      <c r="V52" s="518"/>
      <c r="W52" s="518"/>
      <c r="X52" s="518"/>
      <c r="Y52" s="508"/>
      <c r="Z52" s="269"/>
      <c r="AA52" s="269"/>
    </row>
    <row r="53" spans="3:27" ht="15.75" customHeight="1" x14ac:dyDescent="0.25">
      <c r="C53" s="38"/>
      <c r="D53" s="524" t="s">
        <v>155</v>
      </c>
      <c r="E53" s="518"/>
      <c r="F53" s="518"/>
      <c r="G53" s="518"/>
      <c r="H53" s="508"/>
      <c r="I53" s="521" t="s">
        <v>156</v>
      </c>
      <c r="J53" s="518"/>
      <c r="K53" s="518"/>
      <c r="L53" s="518"/>
      <c r="M53" s="518"/>
      <c r="N53" s="518"/>
      <c r="O53" s="518"/>
      <c r="P53" s="508"/>
      <c r="Q53" s="522" t="s">
        <v>157</v>
      </c>
      <c r="R53" s="518"/>
      <c r="S53" s="518"/>
      <c r="T53" s="518"/>
      <c r="U53" s="518"/>
      <c r="V53" s="518"/>
      <c r="W53" s="518"/>
      <c r="X53" s="518"/>
      <c r="Y53" s="508"/>
      <c r="Z53" s="278"/>
      <c r="AA53" s="278"/>
    </row>
    <row r="54" spans="3:27" ht="15.75" customHeight="1" x14ac:dyDescent="0.25">
      <c r="C54" s="279"/>
      <c r="D54" s="279"/>
      <c r="E54" s="279"/>
      <c r="F54" s="279"/>
      <c r="G54" s="280"/>
      <c r="H54" s="280"/>
      <c r="I54" s="280"/>
      <c r="J54" s="280"/>
      <c r="K54" s="280"/>
      <c r="L54" s="280"/>
      <c r="M54" s="280"/>
      <c r="N54" s="280"/>
      <c r="O54" s="280"/>
      <c r="P54" s="280"/>
      <c r="Q54" s="280"/>
      <c r="R54" s="280"/>
      <c r="S54" s="280"/>
      <c r="T54" s="280"/>
      <c r="U54" s="280"/>
      <c r="V54" s="280"/>
      <c r="W54" s="280"/>
      <c r="X54" s="280"/>
      <c r="Y54" s="280"/>
      <c r="Z54" s="279"/>
      <c r="AA54" s="279"/>
    </row>
    <row r="55" spans="3:27" ht="15.75" customHeight="1" x14ac:dyDescent="0.25">
      <c r="C55" s="525" t="s">
        <v>158</v>
      </c>
      <c r="D55" s="518"/>
      <c r="E55" s="518"/>
      <c r="F55" s="508"/>
      <c r="G55" s="526" t="s">
        <v>159</v>
      </c>
      <c r="H55" s="527" t="s">
        <v>160</v>
      </c>
      <c r="I55" s="528"/>
      <c r="J55" s="528"/>
      <c r="K55" s="528"/>
      <c r="L55" s="528"/>
      <c r="M55" s="528"/>
      <c r="N55" s="528"/>
      <c r="O55" s="528"/>
      <c r="P55" s="528"/>
      <c r="Q55" s="528"/>
      <c r="R55" s="528"/>
      <c r="S55" s="528"/>
      <c r="T55" s="528"/>
      <c r="U55" s="528"/>
      <c r="V55" s="528"/>
      <c r="W55" s="528"/>
      <c r="X55" s="528"/>
      <c r="Y55" s="528"/>
      <c r="Z55" s="528"/>
      <c r="AA55" s="529"/>
    </row>
    <row r="56" spans="3:27" ht="15.75" customHeight="1" x14ac:dyDescent="0.25">
      <c r="C56" s="40" t="s">
        <v>161</v>
      </c>
      <c r="D56" s="41" t="s">
        <v>467</v>
      </c>
      <c r="E56" s="525" t="s">
        <v>162</v>
      </c>
      <c r="F56" s="508"/>
      <c r="G56" s="495"/>
      <c r="H56" s="530"/>
      <c r="I56" s="531"/>
      <c r="J56" s="531"/>
      <c r="K56" s="531"/>
      <c r="L56" s="531"/>
      <c r="M56" s="531"/>
      <c r="N56" s="531"/>
      <c r="O56" s="531"/>
      <c r="P56" s="531"/>
      <c r="Q56" s="531"/>
      <c r="R56" s="531"/>
      <c r="S56" s="531"/>
      <c r="T56" s="531"/>
      <c r="U56" s="531"/>
      <c r="V56" s="531"/>
      <c r="W56" s="531"/>
      <c r="X56" s="531"/>
      <c r="Y56" s="531"/>
      <c r="Z56" s="531"/>
      <c r="AA56" s="532"/>
    </row>
    <row r="57" spans="3:27" ht="15.75" customHeight="1" x14ac:dyDescent="0.25">
      <c r="C57" s="42">
        <v>2024</v>
      </c>
      <c r="D57" s="43">
        <v>45474</v>
      </c>
      <c r="E57" s="533">
        <v>45656</v>
      </c>
      <c r="F57" s="508"/>
      <c r="G57" s="44">
        <v>1.2</v>
      </c>
      <c r="H57" s="537"/>
      <c r="I57" s="518"/>
      <c r="J57" s="518"/>
      <c r="K57" s="518"/>
      <c r="L57" s="518"/>
      <c r="M57" s="518"/>
      <c r="N57" s="518"/>
      <c r="O57" s="518"/>
      <c r="P57" s="518"/>
      <c r="Q57" s="518"/>
      <c r="R57" s="518"/>
      <c r="S57" s="518"/>
      <c r="T57" s="518"/>
      <c r="U57" s="518"/>
      <c r="V57" s="518"/>
      <c r="W57" s="518"/>
      <c r="X57" s="518"/>
      <c r="Y57" s="518"/>
      <c r="Z57" s="518"/>
      <c r="AA57" s="508"/>
    </row>
    <row r="58" spans="3:27" ht="15.75" customHeight="1" x14ac:dyDescent="0.25">
      <c r="C58" s="42">
        <v>2025</v>
      </c>
      <c r="D58" s="43">
        <v>45658</v>
      </c>
      <c r="E58" s="533">
        <v>46021</v>
      </c>
      <c r="F58" s="508"/>
      <c r="G58" s="44">
        <v>1.7</v>
      </c>
      <c r="H58" s="537"/>
      <c r="I58" s="518"/>
      <c r="J58" s="518"/>
      <c r="K58" s="518"/>
      <c r="L58" s="518"/>
      <c r="M58" s="518"/>
      <c r="N58" s="518"/>
      <c r="O58" s="518"/>
      <c r="P58" s="518"/>
      <c r="Q58" s="518"/>
      <c r="R58" s="518"/>
      <c r="S58" s="518"/>
      <c r="T58" s="518"/>
      <c r="U58" s="518"/>
      <c r="V58" s="518"/>
      <c r="W58" s="518"/>
      <c r="X58" s="518"/>
      <c r="Y58" s="518"/>
      <c r="Z58" s="518"/>
      <c r="AA58" s="508"/>
    </row>
    <row r="59" spans="3:27" ht="15.75" customHeight="1" x14ac:dyDescent="0.25">
      <c r="C59" s="42">
        <v>2026</v>
      </c>
      <c r="D59" s="43">
        <v>46023</v>
      </c>
      <c r="E59" s="533">
        <v>46386</v>
      </c>
      <c r="F59" s="508"/>
      <c r="G59" s="44">
        <v>1.1000000000000001</v>
      </c>
      <c r="H59" s="537"/>
      <c r="I59" s="518"/>
      <c r="J59" s="518"/>
      <c r="K59" s="518"/>
      <c r="L59" s="518"/>
      <c r="M59" s="518"/>
      <c r="N59" s="518"/>
      <c r="O59" s="518"/>
      <c r="P59" s="518"/>
      <c r="Q59" s="518"/>
      <c r="R59" s="518"/>
      <c r="S59" s="518"/>
      <c r="T59" s="518"/>
      <c r="U59" s="518"/>
      <c r="V59" s="518"/>
      <c r="W59" s="518"/>
      <c r="X59" s="518"/>
      <c r="Y59" s="518"/>
      <c r="Z59" s="518"/>
      <c r="AA59" s="508"/>
    </row>
    <row r="60" spans="3:27" ht="15.75" customHeight="1" x14ac:dyDescent="0.25">
      <c r="C60" s="42">
        <v>2027</v>
      </c>
      <c r="D60" s="43">
        <v>46388</v>
      </c>
      <c r="E60" s="533">
        <v>46751</v>
      </c>
      <c r="F60" s="508"/>
      <c r="G60" s="44">
        <v>1</v>
      </c>
      <c r="H60" s="537"/>
      <c r="I60" s="518"/>
      <c r="J60" s="518"/>
      <c r="K60" s="518"/>
      <c r="L60" s="518"/>
      <c r="M60" s="518"/>
      <c r="N60" s="518"/>
      <c r="O60" s="518"/>
      <c r="P60" s="518"/>
      <c r="Q60" s="518"/>
      <c r="R60" s="518"/>
      <c r="S60" s="518"/>
      <c r="T60" s="518"/>
      <c r="U60" s="518"/>
      <c r="V60" s="518"/>
      <c r="W60" s="518"/>
      <c r="X60" s="518"/>
      <c r="Y60" s="518"/>
      <c r="Z60" s="518"/>
      <c r="AA60" s="508"/>
    </row>
    <row r="61" spans="3:27" ht="15.75" customHeight="1" x14ac:dyDescent="0.25">
      <c r="C61" s="42"/>
      <c r="D61" s="42"/>
      <c r="E61" s="525"/>
      <c r="F61" s="508"/>
      <c r="G61" s="41"/>
      <c r="H61" s="525"/>
      <c r="I61" s="518"/>
      <c r="J61" s="518"/>
      <c r="K61" s="518"/>
      <c r="L61" s="518"/>
      <c r="M61" s="518"/>
      <c r="N61" s="518"/>
      <c r="O61" s="518"/>
      <c r="P61" s="518"/>
      <c r="Q61" s="518"/>
      <c r="R61" s="518"/>
      <c r="S61" s="518"/>
      <c r="T61" s="518"/>
      <c r="U61" s="518"/>
      <c r="V61" s="518"/>
      <c r="W61" s="518"/>
      <c r="X61" s="518"/>
      <c r="Y61" s="518"/>
      <c r="Z61" s="518"/>
      <c r="AA61" s="508"/>
    </row>
    <row r="62" spans="3:27" ht="15.75" customHeight="1" x14ac:dyDescent="0.25">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row>
    <row r="63" spans="3:27" ht="15.75" customHeight="1" x14ac:dyDescent="0.25">
      <c r="C63" s="539" t="s">
        <v>163</v>
      </c>
      <c r="D63" s="535"/>
      <c r="E63" s="268"/>
      <c r="F63" s="259" t="s">
        <v>164</v>
      </c>
      <c r="G63" s="45"/>
      <c r="H63" s="270"/>
      <c r="I63" s="259" t="s">
        <v>165</v>
      </c>
      <c r="J63" s="255"/>
      <c r="K63" s="538"/>
      <c r="L63" s="508"/>
      <c r="M63" s="268"/>
      <c r="N63" s="255"/>
      <c r="O63" s="255"/>
      <c r="P63" s="255"/>
      <c r="Q63" s="255"/>
      <c r="R63" s="255"/>
      <c r="S63" s="255"/>
      <c r="T63" s="255"/>
      <c r="U63" s="255"/>
      <c r="V63" s="255"/>
      <c r="W63" s="255"/>
      <c r="X63" s="255"/>
      <c r="Y63" s="255"/>
      <c r="Z63" s="255"/>
      <c r="AA63" s="255"/>
    </row>
    <row r="65" spans="2:28" ht="15.75" customHeight="1" x14ac:dyDescent="0.25">
      <c r="B65" s="536" t="s">
        <v>166</v>
      </c>
      <c r="C65" s="518"/>
      <c r="D65" s="518"/>
      <c r="E65" s="518"/>
      <c r="F65" s="518"/>
      <c r="G65" s="518"/>
      <c r="H65" s="518"/>
      <c r="I65" s="518"/>
      <c r="J65" s="518"/>
      <c r="K65" s="518"/>
      <c r="L65" s="518"/>
      <c r="M65" s="518"/>
      <c r="N65" s="518"/>
      <c r="O65" s="518"/>
      <c r="P65" s="518"/>
      <c r="Q65" s="518"/>
      <c r="R65" s="518"/>
      <c r="S65" s="518"/>
      <c r="T65" s="518"/>
      <c r="U65" s="518"/>
      <c r="V65" s="518"/>
      <c r="W65" s="518"/>
      <c r="X65" s="518"/>
      <c r="Y65" s="518"/>
      <c r="Z65" s="518"/>
      <c r="AA65" s="518"/>
      <c r="AB65" s="508"/>
    </row>
    <row r="66" spans="2:28" ht="15.75" customHeight="1" x14ac:dyDescent="0.25">
      <c r="B66" s="46"/>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47"/>
    </row>
    <row r="67" spans="2:28" ht="29.25" customHeight="1" x14ac:dyDescent="0.25">
      <c r="B67" s="525" t="s">
        <v>161</v>
      </c>
      <c r="C67" s="508"/>
      <c r="D67" s="41"/>
      <c r="E67" s="525" t="s">
        <v>167</v>
      </c>
      <c r="F67" s="508"/>
      <c r="G67" s="41"/>
      <c r="H67" s="517" t="s">
        <v>168</v>
      </c>
      <c r="I67" s="508"/>
      <c r="J67" s="525"/>
      <c r="K67" s="508"/>
      <c r="L67" s="534"/>
      <c r="M67" s="535"/>
      <c r="N67" s="41" t="s">
        <v>169</v>
      </c>
      <c r="O67" s="525"/>
      <c r="P67" s="518"/>
      <c r="Q67" s="508"/>
      <c r="R67" s="525" t="s">
        <v>170</v>
      </c>
      <c r="S67" s="518"/>
      <c r="T67" s="508"/>
      <c r="U67" s="525"/>
      <c r="V67" s="518"/>
      <c r="W67" s="508"/>
      <c r="X67" s="525" t="s">
        <v>171</v>
      </c>
      <c r="Y67" s="508"/>
      <c r="Z67" s="525"/>
      <c r="AA67" s="518"/>
      <c r="AB67" s="508"/>
    </row>
    <row r="68" spans="2:28" ht="15.75" customHeight="1" x14ac:dyDescent="0.25">
      <c r="B68" s="46"/>
      <c r="C68" s="283"/>
      <c r="D68" s="283"/>
      <c r="E68" s="283"/>
      <c r="F68" s="278"/>
      <c r="G68" s="284"/>
      <c r="H68" s="285"/>
      <c r="I68" s="285"/>
      <c r="J68" s="278"/>
      <c r="K68" s="278"/>
      <c r="L68" s="278"/>
      <c r="M68" s="278"/>
      <c r="N68" s="285"/>
      <c r="O68" s="278"/>
      <c r="P68" s="278"/>
      <c r="Q68" s="278"/>
      <c r="R68" s="278"/>
      <c r="S68" s="285"/>
      <c r="T68" s="265"/>
      <c r="U68" s="265"/>
      <c r="V68" s="255"/>
      <c r="W68" s="285"/>
      <c r="X68" s="275"/>
      <c r="Y68" s="275"/>
      <c r="Z68" s="48"/>
      <c r="AA68" s="27"/>
      <c r="AB68" s="49"/>
    </row>
    <row r="69" spans="2:28" ht="15.75" customHeight="1" x14ac:dyDescent="0.25">
      <c r="B69" s="536" t="s">
        <v>172</v>
      </c>
      <c r="C69" s="508"/>
      <c r="D69" s="540"/>
      <c r="E69" s="531"/>
      <c r="F69" s="531"/>
      <c r="G69" s="531"/>
      <c r="H69" s="531"/>
      <c r="I69" s="531"/>
      <c r="J69" s="531"/>
      <c r="K69" s="531"/>
      <c r="L69" s="531"/>
      <c r="M69" s="531"/>
      <c r="N69" s="531"/>
      <c r="O69" s="531"/>
      <c r="P69" s="531"/>
      <c r="Q69" s="531"/>
      <c r="R69" s="531"/>
      <c r="S69" s="531"/>
      <c r="T69" s="531"/>
      <c r="U69" s="531"/>
      <c r="V69" s="531"/>
      <c r="W69" s="531"/>
      <c r="X69" s="531"/>
      <c r="Y69" s="531"/>
      <c r="Z69" s="531"/>
      <c r="AA69" s="531"/>
      <c r="AB69" s="532"/>
    </row>
    <row r="70" spans="2:28" ht="15.75" customHeight="1" x14ac:dyDescent="0.25">
      <c r="B70" s="46"/>
      <c r="C70" s="283"/>
      <c r="D70" s="283"/>
      <c r="E70" s="283"/>
      <c r="F70" s="278"/>
      <c r="G70" s="284"/>
      <c r="H70" s="285"/>
      <c r="I70" s="285"/>
      <c r="J70" s="278"/>
      <c r="K70" s="278"/>
      <c r="L70" s="278"/>
      <c r="M70" s="278"/>
      <c r="N70" s="285"/>
      <c r="O70" s="278"/>
      <c r="P70" s="278"/>
      <c r="Q70" s="278"/>
      <c r="R70" s="278"/>
      <c r="S70" s="285"/>
      <c r="T70" s="265"/>
      <c r="U70" s="265"/>
      <c r="V70" s="255"/>
      <c r="W70" s="285"/>
      <c r="X70" s="275"/>
      <c r="Y70" s="275"/>
      <c r="Z70" s="48"/>
      <c r="AA70" s="27"/>
      <c r="AB70" s="49"/>
    </row>
    <row r="71" spans="2:28" ht="15.75" customHeight="1" x14ac:dyDescent="0.25">
      <c r="B71" s="536" t="s">
        <v>173</v>
      </c>
      <c r="C71" s="508"/>
      <c r="D71" s="541"/>
      <c r="E71" s="531"/>
      <c r="F71" s="531"/>
      <c r="G71" s="531"/>
      <c r="H71" s="531"/>
      <c r="I71" s="531"/>
      <c r="J71" s="531"/>
      <c r="K71" s="531"/>
      <c r="L71" s="531"/>
      <c r="M71" s="531"/>
      <c r="N71" s="531"/>
      <c r="O71" s="531"/>
      <c r="P71" s="531"/>
      <c r="Q71" s="531"/>
      <c r="R71" s="531"/>
      <c r="S71" s="531"/>
      <c r="T71" s="531"/>
      <c r="U71" s="531"/>
      <c r="V71" s="531"/>
      <c r="W71" s="531"/>
      <c r="X71" s="531"/>
      <c r="Y71" s="531"/>
      <c r="Z71" s="531"/>
      <c r="AA71" s="531"/>
      <c r="AB71" s="532"/>
    </row>
    <row r="72" spans="2:28" ht="15.75" customHeight="1" x14ac:dyDescent="0.25">
      <c r="B72" s="46"/>
      <c r="C72" s="283"/>
      <c r="D72" s="283"/>
      <c r="E72" s="283"/>
      <c r="F72" s="278"/>
      <c r="G72" s="284"/>
      <c r="H72" s="285"/>
      <c r="I72" s="285"/>
      <c r="J72" s="278"/>
      <c r="K72" s="278"/>
      <c r="L72" s="278"/>
      <c r="M72" s="278"/>
      <c r="N72" s="285"/>
      <c r="O72" s="278"/>
      <c r="P72" s="278"/>
      <c r="Q72" s="278"/>
      <c r="R72" s="278"/>
      <c r="S72" s="285"/>
      <c r="T72" s="265"/>
      <c r="U72" s="265"/>
      <c r="V72" s="255"/>
      <c r="W72" s="285"/>
      <c r="X72" s="275"/>
      <c r="Y72" s="275"/>
      <c r="Z72" s="275"/>
      <c r="AA72" s="265"/>
      <c r="AB72" s="271"/>
    </row>
    <row r="73" spans="2:28" ht="15.75" customHeight="1" x14ac:dyDescent="0.25">
      <c r="B73" s="536" t="s">
        <v>174</v>
      </c>
      <c r="C73" s="508"/>
      <c r="D73" s="541"/>
      <c r="E73" s="531"/>
      <c r="F73" s="531"/>
      <c r="G73" s="531"/>
      <c r="H73" s="531"/>
      <c r="I73" s="531"/>
      <c r="J73" s="531"/>
      <c r="K73" s="531"/>
      <c r="L73" s="531"/>
      <c r="M73" s="531"/>
      <c r="N73" s="531"/>
      <c r="O73" s="531"/>
      <c r="P73" s="531"/>
      <c r="Q73" s="531"/>
      <c r="R73" s="531"/>
      <c r="S73" s="531"/>
      <c r="T73" s="531"/>
      <c r="U73" s="531"/>
      <c r="V73" s="531"/>
      <c r="W73" s="531"/>
      <c r="X73" s="531"/>
      <c r="Y73" s="531"/>
      <c r="Z73" s="531"/>
      <c r="AA73" s="531"/>
      <c r="AB73" s="532"/>
    </row>
    <row r="74" spans="2:28" ht="15.75" customHeight="1" x14ac:dyDescent="0.25">
      <c r="B74" s="46"/>
      <c r="C74" s="283"/>
      <c r="D74" s="283"/>
      <c r="E74" s="283"/>
      <c r="F74" s="278"/>
      <c r="G74" s="284"/>
      <c r="H74" s="285"/>
      <c r="I74" s="285"/>
      <c r="J74" s="278"/>
      <c r="K74" s="278"/>
      <c r="L74" s="278"/>
      <c r="M74" s="278"/>
      <c r="N74" s="285"/>
      <c r="O74" s="278"/>
      <c r="P74" s="278"/>
      <c r="Q74" s="278"/>
      <c r="R74" s="278"/>
      <c r="S74" s="285"/>
      <c r="T74" s="265"/>
      <c r="U74" s="265"/>
      <c r="V74" s="255"/>
      <c r="W74" s="285"/>
      <c r="X74" s="275"/>
      <c r="Y74" s="275"/>
      <c r="Z74" s="48"/>
      <c r="AA74" s="27"/>
      <c r="AB74" s="49"/>
    </row>
    <row r="75" spans="2:28" ht="15.75" customHeight="1" x14ac:dyDescent="0.25">
      <c r="B75" s="536" t="s">
        <v>175</v>
      </c>
      <c r="C75" s="508"/>
      <c r="D75" s="541"/>
      <c r="E75" s="531"/>
      <c r="F75" s="531"/>
      <c r="G75" s="531"/>
      <c r="H75" s="531"/>
      <c r="I75" s="531"/>
      <c r="J75" s="531"/>
      <c r="K75" s="531"/>
      <c r="L75" s="531"/>
      <c r="M75" s="531"/>
      <c r="N75" s="531"/>
      <c r="O75" s="531"/>
      <c r="P75" s="531"/>
      <c r="Q75" s="531"/>
      <c r="R75" s="531"/>
      <c r="S75" s="531"/>
      <c r="T75" s="531"/>
      <c r="U75" s="531"/>
      <c r="V75" s="531"/>
      <c r="W75" s="531"/>
      <c r="X75" s="531"/>
      <c r="Y75" s="531"/>
      <c r="Z75" s="531"/>
      <c r="AA75" s="531"/>
      <c r="AB75" s="532"/>
    </row>
    <row r="76" spans="2:28" ht="15.75" customHeight="1" x14ac:dyDescent="0.25">
      <c r="B76" s="46"/>
      <c r="C76" s="283"/>
      <c r="D76" s="283"/>
      <c r="E76" s="283"/>
      <c r="F76" s="278"/>
      <c r="G76" s="284"/>
      <c r="H76" s="285"/>
      <c r="I76" s="285"/>
      <c r="J76" s="278"/>
      <c r="K76" s="278"/>
      <c r="L76" s="278"/>
      <c r="M76" s="278"/>
      <c r="N76" s="285"/>
      <c r="O76" s="278"/>
      <c r="P76" s="278"/>
      <c r="Q76" s="278"/>
      <c r="R76" s="278"/>
      <c r="S76" s="285"/>
      <c r="T76" s="265"/>
      <c r="U76" s="265"/>
      <c r="V76" s="255"/>
      <c r="W76" s="285"/>
      <c r="X76" s="275"/>
      <c r="Y76" s="275"/>
      <c r="Z76" s="48"/>
      <c r="AA76" s="27"/>
      <c r="AB76" s="49"/>
    </row>
    <row r="77" spans="2:28" ht="15.75" customHeight="1" x14ac:dyDescent="0.25">
      <c r="B77" s="536" t="s">
        <v>176</v>
      </c>
      <c r="C77" s="508"/>
      <c r="D77" s="541"/>
      <c r="E77" s="531"/>
      <c r="F77" s="531"/>
      <c r="G77" s="531"/>
      <c r="H77" s="531"/>
      <c r="I77" s="531"/>
      <c r="J77" s="531"/>
      <c r="K77" s="531"/>
      <c r="L77" s="531"/>
      <c r="M77" s="531"/>
      <c r="N77" s="531"/>
      <c r="O77" s="531"/>
      <c r="P77" s="531"/>
      <c r="Q77" s="531"/>
      <c r="R77" s="531"/>
      <c r="S77" s="531"/>
      <c r="T77" s="531"/>
      <c r="U77" s="531"/>
      <c r="V77" s="531"/>
      <c r="W77" s="531"/>
      <c r="X77" s="531"/>
      <c r="Y77" s="531"/>
      <c r="Z77" s="531"/>
      <c r="AA77" s="531"/>
      <c r="AB77" s="532"/>
    </row>
    <row r="78" spans="2:28" ht="15.75" customHeight="1" x14ac:dyDescent="0.25">
      <c r="B78" s="46"/>
      <c r="C78" s="283"/>
      <c r="D78" s="283"/>
      <c r="E78" s="283"/>
      <c r="F78" s="278"/>
      <c r="G78" s="284"/>
      <c r="H78" s="285"/>
      <c r="I78" s="285"/>
      <c r="J78" s="278"/>
      <c r="K78" s="278"/>
      <c r="L78" s="278"/>
      <c r="M78" s="278"/>
      <c r="N78" s="285"/>
      <c r="O78" s="278"/>
      <c r="P78" s="278"/>
      <c r="Q78" s="278"/>
      <c r="R78" s="278"/>
      <c r="S78" s="285"/>
      <c r="T78" s="265"/>
      <c r="U78" s="265"/>
      <c r="V78" s="255"/>
      <c r="W78" s="285"/>
      <c r="X78" s="275"/>
      <c r="Y78" s="275"/>
      <c r="Z78" s="48"/>
      <c r="AA78" s="27"/>
      <c r="AB78" s="49"/>
    </row>
    <row r="79" spans="2:28" ht="15.75" customHeight="1" x14ac:dyDescent="0.25">
      <c r="B79" s="536" t="s">
        <v>177</v>
      </c>
      <c r="C79" s="518"/>
      <c r="D79" s="518"/>
      <c r="E79" s="518"/>
      <c r="F79" s="518"/>
      <c r="G79" s="518"/>
      <c r="H79" s="518"/>
      <c r="I79" s="518"/>
      <c r="J79" s="518"/>
      <c r="K79" s="518"/>
      <c r="L79" s="518"/>
      <c r="M79" s="518"/>
      <c r="N79" s="518"/>
      <c r="O79" s="518"/>
      <c r="P79" s="518"/>
      <c r="Q79" s="518"/>
      <c r="R79" s="518"/>
      <c r="S79" s="518"/>
      <c r="T79" s="518"/>
      <c r="U79" s="518"/>
      <c r="V79" s="518"/>
      <c r="W79" s="518"/>
      <c r="X79" s="518"/>
      <c r="Y79" s="518"/>
      <c r="Z79" s="518"/>
      <c r="AA79" s="518"/>
      <c r="AB79" s="508"/>
    </row>
    <row r="80" spans="2:28" ht="15.75" customHeight="1" x14ac:dyDescent="0.25">
      <c r="B80" s="517" t="s">
        <v>122</v>
      </c>
      <c r="C80" s="508"/>
      <c r="D80" s="50" t="s">
        <v>178</v>
      </c>
      <c r="E80" s="517" t="s">
        <v>179</v>
      </c>
      <c r="F80" s="508"/>
      <c r="G80" s="517" t="s">
        <v>177</v>
      </c>
      <c r="H80" s="518"/>
      <c r="I80" s="518"/>
      <c r="J80" s="518"/>
      <c r="K80" s="518"/>
      <c r="L80" s="518"/>
      <c r="M80" s="518"/>
      <c r="N80" s="518"/>
      <c r="O80" s="508"/>
      <c r="P80" s="517" t="s">
        <v>180</v>
      </c>
      <c r="Q80" s="518"/>
      <c r="R80" s="518"/>
      <c r="S80" s="518"/>
      <c r="T80" s="518"/>
      <c r="U80" s="518"/>
      <c r="V80" s="518"/>
      <c r="W80" s="518"/>
      <c r="X80" s="518"/>
      <c r="Y80" s="518"/>
      <c r="Z80" s="518"/>
      <c r="AA80" s="518"/>
      <c r="AB80" s="508"/>
    </row>
    <row r="81" spans="2:28" ht="15.75" customHeight="1" x14ac:dyDescent="0.25">
      <c r="B81" s="517"/>
      <c r="C81" s="508"/>
      <c r="D81" s="36"/>
      <c r="E81" s="517"/>
      <c r="F81" s="508"/>
      <c r="G81" s="542"/>
      <c r="H81" s="518"/>
      <c r="I81" s="518"/>
      <c r="J81" s="518"/>
      <c r="K81" s="518"/>
      <c r="L81" s="518"/>
      <c r="M81" s="518"/>
      <c r="N81" s="518"/>
      <c r="O81" s="508"/>
      <c r="P81" s="542"/>
      <c r="Q81" s="518"/>
      <c r="R81" s="518"/>
      <c r="S81" s="518"/>
      <c r="T81" s="518"/>
      <c r="U81" s="518"/>
      <c r="V81" s="518"/>
      <c r="W81" s="518"/>
      <c r="X81" s="518"/>
      <c r="Y81" s="518"/>
      <c r="Z81" s="518"/>
      <c r="AA81" s="518"/>
      <c r="AB81" s="508"/>
    </row>
    <row r="82" spans="2:28" ht="15.75" customHeight="1" x14ac:dyDescent="0.25">
      <c r="B82" s="517"/>
      <c r="C82" s="508"/>
      <c r="D82" s="36"/>
      <c r="E82" s="517"/>
      <c r="F82" s="508"/>
      <c r="G82" s="542"/>
      <c r="H82" s="518"/>
      <c r="I82" s="518"/>
      <c r="J82" s="518"/>
      <c r="K82" s="518"/>
      <c r="L82" s="518"/>
      <c r="M82" s="518"/>
      <c r="N82" s="518"/>
      <c r="O82" s="508"/>
      <c r="P82" s="542"/>
      <c r="Q82" s="518"/>
      <c r="R82" s="518"/>
      <c r="S82" s="518"/>
      <c r="T82" s="518"/>
      <c r="U82" s="518"/>
      <c r="V82" s="518"/>
      <c r="W82" s="518"/>
      <c r="X82" s="518"/>
      <c r="Y82" s="518"/>
      <c r="Z82" s="518"/>
      <c r="AA82" s="518"/>
      <c r="AB82" s="508"/>
    </row>
    <row r="83" spans="2:28" ht="26.25" customHeight="1" x14ac:dyDescent="0.25">
      <c r="B83" s="543" t="s">
        <v>181</v>
      </c>
      <c r="C83" s="518"/>
      <c r="D83" s="518"/>
      <c r="E83" s="518"/>
      <c r="F83" s="518"/>
      <c r="G83" s="518"/>
      <c r="H83" s="518"/>
      <c r="I83" s="518"/>
      <c r="J83" s="518"/>
      <c r="K83" s="518"/>
      <c r="L83" s="518"/>
      <c r="M83" s="518"/>
      <c r="N83" s="518"/>
      <c r="O83" s="518"/>
      <c r="P83" s="518"/>
      <c r="Q83" s="518"/>
      <c r="R83" s="518"/>
      <c r="S83" s="518"/>
      <c r="T83" s="518"/>
      <c r="U83" s="518"/>
      <c r="V83" s="518"/>
      <c r="W83" s="518"/>
      <c r="X83" s="518"/>
      <c r="Y83" s="518"/>
      <c r="Z83" s="518"/>
      <c r="AA83" s="518"/>
      <c r="AB83" s="508"/>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544"/>
      <c r="C2" s="528"/>
      <c r="D2" s="529"/>
      <c r="E2" s="24"/>
      <c r="F2" s="547" t="s">
        <v>120</v>
      </c>
      <c r="G2" s="528"/>
      <c r="H2" s="528"/>
      <c r="I2" s="528"/>
      <c r="J2" s="528"/>
      <c r="K2" s="528"/>
      <c r="L2" s="528"/>
      <c r="M2" s="528"/>
      <c r="N2" s="528"/>
      <c r="O2" s="528"/>
      <c r="P2" s="528"/>
      <c r="Q2" s="528"/>
      <c r="R2" s="528"/>
      <c r="S2" s="528"/>
      <c r="T2" s="528"/>
      <c r="U2" s="528"/>
      <c r="V2" s="528"/>
      <c r="W2" s="528"/>
      <c r="X2" s="528"/>
      <c r="Y2" s="528"/>
      <c r="Z2" s="528"/>
      <c r="AA2" s="528"/>
      <c r="AB2" s="529"/>
    </row>
    <row r="3" spans="2:28" ht="12.75" customHeight="1" x14ac:dyDescent="0.25">
      <c r="B3" s="545"/>
      <c r="C3" s="492"/>
      <c r="D3" s="546"/>
      <c r="E3" s="25"/>
      <c r="F3" s="535"/>
      <c r="G3" s="492"/>
      <c r="H3" s="492"/>
      <c r="I3" s="492"/>
      <c r="J3" s="492"/>
      <c r="K3" s="492"/>
      <c r="L3" s="492"/>
      <c r="M3" s="492"/>
      <c r="N3" s="492"/>
      <c r="O3" s="492"/>
      <c r="P3" s="492"/>
      <c r="Q3" s="492"/>
      <c r="R3" s="492"/>
      <c r="S3" s="492"/>
      <c r="T3" s="492"/>
      <c r="U3" s="492"/>
      <c r="V3" s="492"/>
      <c r="W3" s="492"/>
      <c r="X3" s="492"/>
      <c r="Y3" s="492"/>
      <c r="Z3" s="492"/>
      <c r="AA3" s="492"/>
      <c r="AB3" s="546"/>
    </row>
    <row r="4" spans="2:28" ht="12.75" customHeight="1" x14ac:dyDescent="0.25">
      <c r="B4" s="545"/>
      <c r="C4" s="492"/>
      <c r="D4" s="546"/>
      <c r="E4" s="25"/>
      <c r="F4" s="535"/>
      <c r="G4" s="492"/>
      <c r="H4" s="492"/>
      <c r="I4" s="492"/>
      <c r="J4" s="492"/>
      <c r="K4" s="492"/>
      <c r="L4" s="492"/>
      <c r="M4" s="492"/>
      <c r="N4" s="492"/>
      <c r="O4" s="492"/>
      <c r="P4" s="492"/>
      <c r="Q4" s="492"/>
      <c r="R4" s="492"/>
      <c r="S4" s="492"/>
      <c r="T4" s="492"/>
      <c r="U4" s="492"/>
      <c r="V4" s="492"/>
      <c r="W4" s="492"/>
      <c r="X4" s="492"/>
      <c r="Y4" s="492"/>
      <c r="Z4" s="492"/>
      <c r="AA4" s="492"/>
      <c r="AB4" s="546"/>
    </row>
    <row r="5" spans="2:28" ht="12.75" customHeight="1" x14ac:dyDescent="0.25">
      <c r="B5" s="545"/>
      <c r="C5" s="492"/>
      <c r="D5" s="546"/>
      <c r="E5" s="25"/>
      <c r="F5" s="535"/>
      <c r="G5" s="492"/>
      <c r="H5" s="492"/>
      <c r="I5" s="492"/>
      <c r="J5" s="492"/>
      <c r="K5" s="492"/>
      <c r="L5" s="492"/>
      <c r="M5" s="492"/>
      <c r="N5" s="492"/>
      <c r="O5" s="492"/>
      <c r="P5" s="492"/>
      <c r="Q5" s="492"/>
      <c r="R5" s="492"/>
      <c r="S5" s="492"/>
      <c r="T5" s="492"/>
      <c r="U5" s="492"/>
      <c r="V5" s="492"/>
      <c r="W5" s="492"/>
      <c r="X5" s="492"/>
      <c r="Y5" s="492"/>
      <c r="Z5" s="492"/>
      <c r="AA5" s="492"/>
      <c r="AB5" s="546"/>
    </row>
    <row r="6" spans="2:28" ht="37.5" customHeight="1" x14ac:dyDescent="0.25">
      <c r="B6" s="530"/>
      <c r="C6" s="531"/>
      <c r="D6" s="532"/>
      <c r="E6" s="256"/>
      <c r="F6" s="531"/>
      <c r="G6" s="531"/>
      <c r="H6" s="531"/>
      <c r="I6" s="531"/>
      <c r="J6" s="531"/>
      <c r="K6" s="531"/>
      <c r="L6" s="531"/>
      <c r="M6" s="531"/>
      <c r="N6" s="531"/>
      <c r="O6" s="531"/>
      <c r="P6" s="531"/>
      <c r="Q6" s="531"/>
      <c r="R6" s="531"/>
      <c r="S6" s="531"/>
      <c r="T6" s="531"/>
      <c r="U6" s="531"/>
      <c r="V6" s="531"/>
      <c r="W6" s="531"/>
      <c r="X6" s="531"/>
      <c r="Y6" s="531"/>
      <c r="Z6" s="531"/>
      <c r="AA6" s="531"/>
      <c r="AB6" s="532"/>
    </row>
    <row r="7" spans="2:28" ht="15" customHeight="1" x14ac:dyDescent="0.25">
      <c r="B7" s="26"/>
      <c r="C7" s="548"/>
      <c r="D7" s="528"/>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57" t="s">
        <v>121</v>
      </c>
      <c r="D8" s="31"/>
      <c r="E8" s="32"/>
      <c r="F8" s="258" t="s">
        <v>122</v>
      </c>
      <c r="G8" s="33"/>
      <c r="H8" s="34"/>
      <c r="I8" s="255"/>
      <c r="J8" s="255"/>
      <c r="K8" s="259"/>
      <c r="L8" s="259"/>
      <c r="M8" s="259"/>
      <c r="N8" s="259"/>
      <c r="O8" s="259"/>
      <c r="P8" s="259"/>
      <c r="Q8" s="259"/>
      <c r="R8" s="259"/>
      <c r="S8" s="259"/>
      <c r="T8" s="259"/>
      <c r="U8" s="259"/>
      <c r="V8" s="259"/>
      <c r="W8" s="259"/>
      <c r="X8" s="259"/>
      <c r="Y8" s="259"/>
      <c r="Z8" s="259"/>
      <c r="AA8" s="259"/>
      <c r="AB8" s="260"/>
    </row>
    <row r="9" spans="2:28" ht="15" customHeight="1" x14ac:dyDescent="0.25">
      <c r="B9" s="30"/>
      <c r="C9" s="549"/>
      <c r="D9" s="535"/>
      <c r="E9" s="535"/>
      <c r="F9" s="535"/>
      <c r="G9" s="262"/>
      <c r="H9" s="255"/>
      <c r="I9" s="255"/>
      <c r="J9" s="255"/>
      <c r="K9" s="255"/>
      <c r="L9" s="255"/>
      <c r="M9" s="255"/>
      <c r="N9" s="255"/>
      <c r="O9" s="255"/>
      <c r="P9" s="255"/>
      <c r="Q9" s="255"/>
      <c r="R9" s="255"/>
      <c r="S9" s="255"/>
      <c r="T9" s="255"/>
      <c r="U9" s="255"/>
      <c r="V9" s="255"/>
      <c r="W9" s="255"/>
      <c r="X9" s="255"/>
      <c r="Y9" s="255"/>
      <c r="Z9" s="255"/>
      <c r="AA9" s="255"/>
      <c r="AB9" s="263"/>
    </row>
    <row r="10" spans="2:28" ht="30" customHeight="1" x14ac:dyDescent="0.25">
      <c r="B10" s="30"/>
      <c r="C10" s="549" t="s">
        <v>123</v>
      </c>
      <c r="D10" s="535"/>
      <c r="E10" s="517" t="s">
        <v>501</v>
      </c>
      <c r="F10" s="518"/>
      <c r="G10" s="518"/>
      <c r="H10" s="518"/>
      <c r="I10" s="518"/>
      <c r="J10" s="518"/>
      <c r="K10" s="518"/>
      <c r="L10" s="518"/>
      <c r="M10" s="518"/>
      <c r="N10" s="518"/>
      <c r="O10" s="518"/>
      <c r="P10" s="518"/>
      <c r="Q10" s="518"/>
      <c r="R10" s="518"/>
      <c r="S10" s="518"/>
      <c r="T10" s="518"/>
      <c r="U10" s="518"/>
      <c r="V10" s="518"/>
      <c r="W10" s="518"/>
      <c r="X10" s="518"/>
      <c r="Y10" s="518"/>
      <c r="Z10" s="518"/>
      <c r="AA10" s="508"/>
      <c r="AB10" s="264"/>
    </row>
    <row r="11" spans="2:28" ht="15" customHeight="1" x14ac:dyDescent="0.25">
      <c r="B11" s="30"/>
      <c r="C11" s="549"/>
      <c r="D11" s="535"/>
      <c r="E11" s="535"/>
      <c r="F11" s="535"/>
      <c r="G11" s="255"/>
      <c r="H11" s="255"/>
      <c r="I11" s="255"/>
      <c r="J11" s="255"/>
      <c r="K11" s="255"/>
      <c r="L11" s="255"/>
      <c r="M11" s="255"/>
      <c r="N11" s="255"/>
      <c r="O11" s="255"/>
      <c r="P11" s="255"/>
      <c r="Q11" s="255"/>
      <c r="R11" s="255"/>
      <c r="S11" s="255"/>
      <c r="T11" s="255"/>
      <c r="U11" s="255"/>
      <c r="V11" s="255"/>
      <c r="W11" s="255"/>
      <c r="X11" s="255"/>
      <c r="Y11" s="255"/>
      <c r="Z11" s="255"/>
      <c r="AA11" s="550"/>
      <c r="AB11" s="546"/>
    </row>
    <row r="12" spans="2:28" ht="29.25" customHeight="1" x14ac:dyDescent="0.25">
      <c r="B12" s="30"/>
      <c r="C12" s="549" t="s">
        <v>125</v>
      </c>
      <c r="D12" s="535"/>
      <c r="E12" s="551" t="s">
        <v>497</v>
      </c>
      <c r="F12" s="552"/>
      <c r="G12" s="552"/>
      <c r="H12" s="552"/>
      <c r="I12" s="552"/>
      <c r="J12" s="552"/>
      <c r="K12" s="552"/>
      <c r="L12" s="552"/>
      <c r="M12" s="552"/>
      <c r="N12" s="552"/>
      <c r="O12" s="552"/>
      <c r="P12" s="552"/>
      <c r="Q12" s="552"/>
      <c r="R12" s="552"/>
      <c r="S12" s="552"/>
      <c r="T12" s="552"/>
      <c r="U12" s="552"/>
      <c r="V12" s="552"/>
      <c r="W12" s="552"/>
      <c r="X12" s="552"/>
      <c r="Y12" s="552"/>
      <c r="Z12" s="552"/>
      <c r="AA12" s="552"/>
      <c r="AB12" s="35"/>
    </row>
    <row r="13" spans="2:28" ht="15" customHeight="1" x14ac:dyDescent="0.25">
      <c r="B13" s="30"/>
      <c r="C13" s="550"/>
      <c r="D13" s="535"/>
      <c r="E13" s="265"/>
      <c r="F13" s="255"/>
      <c r="G13" s="255"/>
      <c r="H13" s="255"/>
      <c r="I13" s="255"/>
      <c r="J13" s="255"/>
      <c r="K13" s="255"/>
      <c r="L13" s="255"/>
      <c r="M13" s="255"/>
      <c r="N13" s="255"/>
      <c r="O13" s="255"/>
      <c r="P13" s="255"/>
      <c r="Q13" s="255"/>
      <c r="R13" s="255"/>
      <c r="S13" s="255"/>
      <c r="T13" s="255"/>
      <c r="U13" s="255"/>
      <c r="V13" s="255"/>
      <c r="W13" s="255"/>
      <c r="X13" s="255"/>
      <c r="Y13" s="255"/>
      <c r="Z13" s="255"/>
      <c r="AA13" s="255"/>
      <c r="AB13" s="263"/>
    </row>
    <row r="14" spans="2:28" ht="15" customHeight="1" x14ac:dyDescent="0.25">
      <c r="B14" s="30"/>
      <c r="C14" s="549" t="s">
        <v>460</v>
      </c>
      <c r="D14" s="535"/>
      <c r="E14" s="544" t="s">
        <v>502</v>
      </c>
      <c r="F14" s="528"/>
      <c r="G14" s="528"/>
      <c r="H14" s="528"/>
      <c r="I14" s="528"/>
      <c r="J14" s="528"/>
      <c r="K14" s="528"/>
      <c r="L14" s="528"/>
      <c r="M14" s="528"/>
      <c r="N14" s="528"/>
      <c r="O14" s="528"/>
      <c r="P14" s="528"/>
      <c r="Q14" s="528"/>
      <c r="R14" s="528"/>
      <c r="S14" s="528"/>
      <c r="T14" s="528"/>
      <c r="U14" s="528"/>
      <c r="V14" s="528"/>
      <c r="W14" s="528"/>
      <c r="X14" s="528"/>
      <c r="Y14" s="528"/>
      <c r="Z14" s="528"/>
      <c r="AA14" s="529"/>
      <c r="AB14" s="263"/>
    </row>
    <row r="15" spans="2:28" ht="15.75" customHeight="1" x14ac:dyDescent="0.25">
      <c r="B15" s="30"/>
      <c r="C15" s="265"/>
      <c r="D15" s="265"/>
      <c r="E15" s="530"/>
      <c r="F15" s="531"/>
      <c r="G15" s="531"/>
      <c r="H15" s="531"/>
      <c r="I15" s="531"/>
      <c r="J15" s="531"/>
      <c r="K15" s="531"/>
      <c r="L15" s="531"/>
      <c r="M15" s="531"/>
      <c r="N15" s="531"/>
      <c r="O15" s="531"/>
      <c r="P15" s="531"/>
      <c r="Q15" s="531"/>
      <c r="R15" s="531"/>
      <c r="S15" s="531"/>
      <c r="T15" s="531"/>
      <c r="U15" s="531"/>
      <c r="V15" s="531"/>
      <c r="W15" s="531"/>
      <c r="X15" s="531"/>
      <c r="Y15" s="531"/>
      <c r="Z15" s="531"/>
      <c r="AA15" s="532"/>
      <c r="AB15" s="263"/>
    </row>
    <row r="17" spans="3:28" ht="15" customHeight="1" x14ac:dyDescent="0.25">
      <c r="C17" s="549" t="s">
        <v>462</v>
      </c>
      <c r="D17" s="535"/>
      <c r="E17" s="988" t="s">
        <v>503</v>
      </c>
      <c r="F17" s="528"/>
      <c r="G17" s="528"/>
      <c r="H17" s="528"/>
      <c r="I17" s="528"/>
      <c r="J17" s="528"/>
      <c r="K17" s="528"/>
      <c r="L17" s="528"/>
      <c r="M17" s="528"/>
      <c r="N17" s="528"/>
      <c r="O17" s="528"/>
      <c r="P17" s="528"/>
      <c r="Q17" s="528"/>
      <c r="R17" s="528"/>
      <c r="S17" s="528"/>
      <c r="T17" s="528"/>
      <c r="U17" s="528"/>
      <c r="V17" s="528"/>
      <c r="W17" s="528"/>
      <c r="X17" s="528"/>
      <c r="Y17" s="528"/>
      <c r="Z17" s="528"/>
      <c r="AA17" s="529"/>
      <c r="AB17" s="263"/>
    </row>
    <row r="18" spans="3:28" ht="15" customHeight="1" x14ac:dyDescent="0.25">
      <c r="C18" s="265"/>
      <c r="D18" s="265"/>
      <c r="E18" s="530"/>
      <c r="F18" s="531"/>
      <c r="G18" s="531"/>
      <c r="H18" s="531"/>
      <c r="I18" s="531"/>
      <c r="J18" s="531"/>
      <c r="K18" s="531"/>
      <c r="L18" s="531"/>
      <c r="M18" s="531"/>
      <c r="N18" s="531"/>
      <c r="O18" s="531"/>
      <c r="P18" s="531"/>
      <c r="Q18" s="531"/>
      <c r="R18" s="531"/>
      <c r="S18" s="531"/>
      <c r="T18" s="531"/>
      <c r="U18" s="531"/>
      <c r="V18" s="531"/>
      <c r="W18" s="531"/>
      <c r="X18" s="531"/>
      <c r="Y18" s="531"/>
      <c r="Z18" s="531"/>
      <c r="AA18" s="532"/>
      <c r="AB18" s="263"/>
    </row>
    <row r="19" spans="3:28" ht="15" customHeight="1" x14ac:dyDescent="0.25">
      <c r="C19" s="265"/>
      <c r="D19" s="265"/>
      <c r="E19" s="265"/>
      <c r="F19" s="255"/>
      <c r="G19" s="255"/>
      <c r="H19" s="255"/>
      <c r="I19" s="255"/>
      <c r="J19" s="255"/>
      <c r="K19" s="255"/>
      <c r="L19" s="255"/>
      <c r="M19" s="255"/>
      <c r="N19" s="255"/>
      <c r="O19" s="255"/>
      <c r="P19" s="255"/>
      <c r="Q19" s="255"/>
      <c r="R19" s="255"/>
      <c r="S19" s="255"/>
      <c r="T19" s="255"/>
      <c r="U19" s="255"/>
      <c r="V19" s="255"/>
      <c r="W19" s="255"/>
      <c r="X19" s="255"/>
      <c r="Y19" s="255"/>
      <c r="Z19" s="255"/>
      <c r="AA19" s="255"/>
      <c r="AB19" s="263"/>
    </row>
    <row r="20" spans="3:28" ht="15" customHeight="1" x14ac:dyDescent="0.25">
      <c r="C20" s="265"/>
      <c r="D20" s="265"/>
      <c r="E20" s="265"/>
      <c r="F20" s="255"/>
      <c r="G20" s="255"/>
      <c r="H20" s="255"/>
      <c r="I20" s="255"/>
      <c r="J20" s="255"/>
      <c r="K20" s="255"/>
      <c r="L20" s="255"/>
      <c r="M20" s="255"/>
      <c r="N20" s="255"/>
      <c r="O20" s="255"/>
      <c r="P20" s="255"/>
      <c r="Q20" s="255"/>
      <c r="R20" s="255"/>
      <c r="S20" s="255"/>
      <c r="T20" s="255"/>
      <c r="U20" s="255"/>
      <c r="V20" s="255"/>
      <c r="W20" s="255"/>
      <c r="X20" s="255"/>
      <c r="Y20" s="255"/>
      <c r="Z20" s="255"/>
      <c r="AA20" s="255"/>
      <c r="AB20" s="263"/>
    </row>
    <row r="21" spans="3:28" ht="15" customHeight="1" x14ac:dyDescent="0.25">
      <c r="C21" s="549" t="s">
        <v>127</v>
      </c>
      <c r="D21" s="535"/>
      <c r="E21" s="266"/>
      <c r="F21" s="550"/>
      <c r="G21" s="535"/>
      <c r="H21" s="535"/>
      <c r="I21" s="535"/>
      <c r="J21" s="535"/>
      <c r="K21" s="535"/>
      <c r="L21" s="535"/>
      <c r="M21" s="535"/>
      <c r="N21" s="535"/>
      <c r="O21" s="535"/>
      <c r="P21" s="535"/>
      <c r="Q21" s="535"/>
      <c r="R21" s="535"/>
      <c r="S21" s="535"/>
      <c r="T21" s="535"/>
      <c r="U21" s="535"/>
      <c r="V21" s="535"/>
      <c r="W21" s="535"/>
      <c r="X21" s="535"/>
      <c r="Y21" s="535"/>
      <c r="Z21" s="535"/>
      <c r="AA21" s="535"/>
      <c r="AB21" s="546"/>
    </row>
    <row r="22" spans="3:28" ht="29.25" customHeight="1" x14ac:dyDescent="0.25">
      <c r="C22" s="990" t="s">
        <v>504</v>
      </c>
      <c r="D22" s="518"/>
      <c r="E22" s="518"/>
      <c r="F22" s="518"/>
      <c r="G22" s="518"/>
      <c r="H22" s="518"/>
      <c r="I22" s="518"/>
      <c r="J22" s="518"/>
      <c r="K22" s="518"/>
      <c r="L22" s="518"/>
      <c r="M22" s="518"/>
      <c r="N22" s="518"/>
      <c r="O22" s="518"/>
      <c r="P22" s="518"/>
      <c r="Q22" s="518"/>
      <c r="R22" s="518"/>
      <c r="S22" s="518"/>
      <c r="T22" s="518"/>
      <c r="U22" s="518"/>
      <c r="V22" s="518"/>
      <c r="W22" s="518"/>
      <c r="X22" s="518"/>
      <c r="Y22" s="518"/>
      <c r="Z22" s="518"/>
      <c r="AA22" s="508"/>
      <c r="AB22" s="267"/>
    </row>
    <row r="23" spans="3:28" ht="15" customHeight="1" x14ac:dyDescent="0.25">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7"/>
    </row>
    <row r="24" spans="3:28" ht="15" customHeight="1" x14ac:dyDescent="0.25">
      <c r="C24" s="269" t="s">
        <v>128</v>
      </c>
      <c r="D24" s="269"/>
      <c r="E24" s="255"/>
      <c r="F24" s="255"/>
      <c r="G24" s="255"/>
      <c r="H24" s="255"/>
      <c r="I24" s="255"/>
      <c r="J24" s="268"/>
      <c r="K24" s="268"/>
      <c r="L24" s="268"/>
      <c r="M24" s="268"/>
      <c r="N24" s="268"/>
      <c r="O24" s="268"/>
      <c r="P24" s="268"/>
      <c r="Q24" s="268"/>
      <c r="R24" s="268" t="s">
        <v>129</v>
      </c>
      <c r="S24" s="268"/>
      <c r="T24" s="268"/>
      <c r="U24" s="268"/>
      <c r="V24" s="268"/>
      <c r="W24" s="268"/>
      <c r="X24" s="268"/>
      <c r="Y24" s="268"/>
      <c r="Z24" s="268"/>
      <c r="AA24" s="268"/>
      <c r="AB24" s="267"/>
    </row>
    <row r="25" spans="3:28" ht="15" customHeight="1" x14ac:dyDescent="0.25">
      <c r="C25" s="989" t="s">
        <v>500</v>
      </c>
      <c r="D25" s="528"/>
      <c r="E25" s="528"/>
      <c r="F25" s="528"/>
      <c r="G25" s="528"/>
      <c r="H25" s="528"/>
      <c r="I25" s="528"/>
      <c r="J25" s="528"/>
      <c r="K25" s="528"/>
      <c r="L25" s="528"/>
      <c r="M25" s="528"/>
      <c r="N25" s="528"/>
      <c r="O25" s="528"/>
      <c r="P25" s="529"/>
      <c r="Q25" s="255"/>
      <c r="R25" s="538"/>
      <c r="S25" s="518"/>
      <c r="T25" s="518"/>
      <c r="U25" s="518"/>
      <c r="V25" s="518"/>
      <c r="W25" s="518"/>
      <c r="X25" s="518"/>
      <c r="Y25" s="518"/>
      <c r="Z25" s="518"/>
      <c r="AA25" s="508"/>
      <c r="AB25" s="263"/>
    </row>
    <row r="26" spans="3:28" ht="15" customHeight="1" x14ac:dyDescent="0.25">
      <c r="C26" s="545"/>
      <c r="D26" s="492"/>
      <c r="E26" s="492"/>
      <c r="F26" s="492"/>
      <c r="G26" s="492"/>
      <c r="H26" s="492"/>
      <c r="I26" s="492"/>
      <c r="J26" s="492"/>
      <c r="K26" s="492"/>
      <c r="L26" s="492"/>
      <c r="M26" s="492"/>
      <c r="N26" s="492"/>
      <c r="O26" s="492"/>
      <c r="P26" s="546"/>
      <c r="Q26" s="255"/>
      <c r="R26" s="255"/>
      <c r="S26" s="255"/>
      <c r="T26" s="255"/>
      <c r="U26" s="255"/>
      <c r="V26" s="255"/>
      <c r="W26" s="255"/>
      <c r="X26" s="255"/>
      <c r="Y26" s="255"/>
      <c r="Z26" s="255"/>
      <c r="AA26" s="255"/>
      <c r="AB26" s="263"/>
    </row>
    <row r="27" spans="3:28" ht="15" customHeight="1" x14ac:dyDescent="0.25">
      <c r="C27" s="545"/>
      <c r="D27" s="492"/>
      <c r="E27" s="492"/>
      <c r="F27" s="492"/>
      <c r="G27" s="492"/>
      <c r="H27" s="492"/>
      <c r="I27" s="492"/>
      <c r="J27" s="492"/>
      <c r="K27" s="492"/>
      <c r="L27" s="492"/>
      <c r="M27" s="492"/>
      <c r="N27" s="492"/>
      <c r="O27" s="492"/>
      <c r="P27" s="546"/>
      <c r="Q27" s="265"/>
      <c r="R27" s="268" t="s">
        <v>130</v>
      </c>
      <c r="S27" s="268"/>
      <c r="T27" s="268"/>
      <c r="U27" s="268"/>
      <c r="V27" s="268"/>
      <c r="W27" s="265"/>
      <c r="X27" s="265"/>
      <c r="Y27" s="265"/>
      <c r="Z27" s="255"/>
      <c r="AA27" s="265"/>
      <c r="AB27" s="263"/>
    </row>
    <row r="28" spans="3:28" ht="15" customHeight="1" x14ac:dyDescent="0.25">
      <c r="C28" s="545"/>
      <c r="D28" s="492"/>
      <c r="E28" s="492"/>
      <c r="F28" s="492"/>
      <c r="G28" s="492"/>
      <c r="H28" s="492"/>
      <c r="I28" s="492"/>
      <c r="J28" s="492"/>
      <c r="K28" s="492"/>
      <c r="L28" s="492"/>
      <c r="M28" s="492"/>
      <c r="N28" s="492"/>
      <c r="O28" s="492"/>
      <c r="P28" s="546"/>
      <c r="Q28" s="255"/>
      <c r="R28" s="36"/>
      <c r="S28" s="255" t="s">
        <v>15</v>
      </c>
      <c r="T28" s="255"/>
      <c r="U28" s="36"/>
      <c r="V28" s="255" t="s">
        <v>27</v>
      </c>
      <c r="W28" s="255"/>
      <c r="X28" s="36"/>
      <c r="Y28" s="270" t="s">
        <v>46</v>
      </c>
      <c r="Z28" s="255"/>
      <c r="AA28" s="255"/>
      <c r="AB28" s="263"/>
    </row>
    <row r="29" spans="3:28" ht="15" customHeight="1" x14ac:dyDescent="0.25">
      <c r="C29" s="545"/>
      <c r="D29" s="492"/>
      <c r="E29" s="492"/>
      <c r="F29" s="492"/>
      <c r="G29" s="492"/>
      <c r="H29" s="492"/>
      <c r="I29" s="492"/>
      <c r="J29" s="492"/>
      <c r="K29" s="492"/>
      <c r="L29" s="492"/>
      <c r="M29" s="492"/>
      <c r="N29" s="492"/>
      <c r="O29" s="492"/>
      <c r="P29" s="546"/>
      <c r="Q29" s="255"/>
      <c r="R29" s="255"/>
      <c r="S29" s="255"/>
      <c r="T29" s="255"/>
      <c r="U29" s="255"/>
      <c r="V29" s="255"/>
      <c r="W29" s="255"/>
      <c r="X29" s="255"/>
      <c r="Y29" s="255"/>
      <c r="Z29" s="255"/>
      <c r="AA29" s="255"/>
      <c r="AB29" s="263"/>
    </row>
    <row r="30" spans="3:28" ht="15" customHeight="1" x14ac:dyDescent="0.25">
      <c r="C30" s="530"/>
      <c r="D30" s="531"/>
      <c r="E30" s="531"/>
      <c r="F30" s="531"/>
      <c r="G30" s="531"/>
      <c r="H30" s="531"/>
      <c r="I30" s="531"/>
      <c r="J30" s="531"/>
      <c r="K30" s="531"/>
      <c r="L30" s="531"/>
      <c r="M30" s="531"/>
      <c r="N30" s="531"/>
      <c r="O30" s="531"/>
      <c r="P30" s="532"/>
      <c r="Q30" s="255"/>
      <c r="R30" s="268" t="s">
        <v>131</v>
      </c>
      <c r="S30" s="255"/>
      <c r="T30" s="255"/>
      <c r="U30" s="255"/>
      <c r="V30" s="255"/>
      <c r="W30" s="555" t="s">
        <v>23</v>
      </c>
      <c r="X30" s="518"/>
      <c r="Y30" s="518"/>
      <c r="Z30" s="518"/>
      <c r="AA30" s="508"/>
      <c r="AB30" s="263"/>
    </row>
    <row r="31" spans="3:28" ht="15" customHeight="1" x14ac:dyDescent="0.25">
      <c r="C31" s="265"/>
      <c r="D31" s="265"/>
      <c r="E31" s="265"/>
      <c r="F31" s="265"/>
      <c r="G31" s="265"/>
      <c r="H31" s="255"/>
      <c r="I31" s="255"/>
      <c r="J31" s="255"/>
      <c r="K31" s="255"/>
      <c r="L31" s="255"/>
      <c r="M31" s="255"/>
      <c r="N31" s="255"/>
      <c r="O31" s="255"/>
      <c r="P31" s="255"/>
      <c r="Q31" s="255"/>
      <c r="R31" s="268"/>
      <c r="S31" s="255"/>
      <c r="T31" s="255"/>
      <c r="U31" s="255"/>
      <c r="V31" s="255"/>
      <c r="W31" s="255"/>
      <c r="X31" s="255"/>
      <c r="Y31" s="255"/>
      <c r="Z31" s="255"/>
      <c r="AA31" s="255"/>
      <c r="AB31" s="263"/>
    </row>
    <row r="32" spans="3:28" ht="15" customHeight="1" x14ac:dyDescent="0.25">
      <c r="C32" s="268" t="s">
        <v>132</v>
      </c>
      <c r="D32" s="265"/>
      <c r="E32" s="265"/>
      <c r="F32" s="265"/>
      <c r="G32" s="265"/>
      <c r="H32" s="265"/>
      <c r="I32" s="255"/>
      <c r="J32" s="255"/>
      <c r="K32" s="255"/>
      <c r="L32" s="255"/>
      <c r="M32" s="255"/>
      <c r="N32" s="255"/>
      <c r="O32" s="255"/>
      <c r="P32" s="255"/>
      <c r="Q32" s="255"/>
      <c r="R32" s="255"/>
      <c r="S32" s="255"/>
      <c r="T32" s="255"/>
      <c r="U32" s="255"/>
      <c r="V32" s="255"/>
      <c r="W32" s="255"/>
      <c r="X32" s="255"/>
      <c r="Y32" s="255"/>
      <c r="Z32" s="255"/>
      <c r="AA32" s="255"/>
      <c r="AB32" s="263"/>
    </row>
    <row r="33" spans="3:27" ht="39.75" customHeight="1" x14ac:dyDescent="0.25">
      <c r="C33" s="991" t="s">
        <v>505</v>
      </c>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08"/>
    </row>
    <row r="34" spans="3:27" ht="15" customHeight="1" x14ac:dyDescent="0.2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row>
    <row r="35" spans="3:27" ht="15" customHeight="1" x14ac:dyDescent="0.25">
      <c r="C35" s="259" t="s">
        <v>134</v>
      </c>
      <c r="D35" s="265"/>
      <c r="E35" s="265"/>
      <c r="F35" s="265"/>
      <c r="G35" s="265"/>
      <c r="H35" s="265"/>
      <c r="I35" s="265"/>
      <c r="J35" s="265"/>
      <c r="K35" s="265"/>
      <c r="L35" s="265"/>
      <c r="M35" s="259" t="s">
        <v>134</v>
      </c>
      <c r="N35" s="265"/>
      <c r="O35" s="265"/>
      <c r="P35" s="265"/>
      <c r="Q35" s="265"/>
      <c r="R35" s="265"/>
      <c r="S35" s="265"/>
      <c r="T35" s="265"/>
      <c r="U35" s="265"/>
      <c r="V35" s="265"/>
      <c r="W35" s="265"/>
      <c r="X35" s="265"/>
      <c r="Y35" s="265"/>
      <c r="Z35" s="265"/>
      <c r="AA35" s="265"/>
    </row>
    <row r="36" spans="3:27" ht="29.25" customHeight="1" x14ac:dyDescent="0.25">
      <c r="C36" s="555" t="s">
        <v>506</v>
      </c>
      <c r="D36" s="518"/>
      <c r="E36" s="518"/>
      <c r="F36" s="518"/>
      <c r="G36" s="518"/>
      <c r="H36" s="518"/>
      <c r="I36" s="518"/>
      <c r="J36" s="518"/>
      <c r="K36" s="508"/>
      <c r="L36" s="265"/>
      <c r="M36" s="555"/>
      <c r="N36" s="518"/>
      <c r="O36" s="518"/>
      <c r="P36" s="518"/>
      <c r="Q36" s="518"/>
      <c r="R36" s="518"/>
      <c r="S36" s="518"/>
      <c r="T36" s="518"/>
      <c r="U36" s="518"/>
      <c r="V36" s="518"/>
      <c r="W36" s="518"/>
      <c r="X36" s="518"/>
      <c r="Y36" s="518"/>
      <c r="Z36" s="518"/>
      <c r="AA36" s="508"/>
    </row>
    <row r="37" spans="3:27" ht="15" customHeight="1" x14ac:dyDescent="0.25">
      <c r="C37" s="255"/>
      <c r="D37" s="255"/>
      <c r="E37" s="255"/>
      <c r="F37" s="255"/>
      <c r="G37" s="255"/>
      <c r="H37" s="255"/>
      <c r="I37" s="255"/>
      <c r="J37" s="255"/>
      <c r="K37" s="255"/>
      <c r="L37" s="255"/>
      <c r="M37" s="255"/>
      <c r="N37" s="255"/>
      <c r="O37" s="255"/>
      <c r="P37" s="255"/>
      <c r="Q37" s="255"/>
      <c r="R37" s="255"/>
      <c r="S37" s="255"/>
      <c r="T37" s="255"/>
      <c r="U37" s="255"/>
      <c r="V37" s="255"/>
      <c r="W37" s="255"/>
      <c r="X37" s="255"/>
      <c r="Y37" s="255"/>
      <c r="Z37" s="255"/>
      <c r="AA37" s="255"/>
    </row>
    <row r="38" spans="3:27" ht="15" customHeight="1" x14ac:dyDescent="0.25">
      <c r="C38" s="272" t="s">
        <v>137</v>
      </c>
      <c r="D38" s="272"/>
      <c r="E38" s="272"/>
      <c r="F38" s="272"/>
      <c r="G38" s="273"/>
      <c r="H38" s="274"/>
      <c r="I38" s="274"/>
      <c r="J38" s="274"/>
      <c r="K38" s="274"/>
      <c r="L38" s="274"/>
      <c r="M38" s="274"/>
      <c r="N38" s="274"/>
      <c r="O38" s="274"/>
      <c r="P38" s="274"/>
      <c r="Q38" s="274"/>
      <c r="R38" s="274"/>
      <c r="S38" s="274"/>
      <c r="T38" s="274"/>
      <c r="U38" s="274"/>
      <c r="V38" s="274"/>
      <c r="W38" s="274"/>
      <c r="X38" s="274"/>
      <c r="Y38" s="274"/>
      <c r="Z38" s="274"/>
      <c r="AA38" s="274"/>
    </row>
    <row r="39" spans="3:27" ht="90" customHeight="1" x14ac:dyDescent="0.25">
      <c r="C39" s="556" t="s">
        <v>507</v>
      </c>
      <c r="D39" s="518"/>
      <c r="E39" s="518"/>
      <c r="F39" s="518"/>
      <c r="G39" s="518"/>
      <c r="H39" s="518"/>
      <c r="I39" s="518"/>
      <c r="J39" s="518"/>
      <c r="K39" s="518"/>
      <c r="L39" s="518"/>
      <c r="M39" s="518"/>
      <c r="N39" s="518"/>
      <c r="O39" s="518"/>
      <c r="P39" s="518"/>
      <c r="Q39" s="518"/>
      <c r="R39" s="518"/>
      <c r="S39" s="518"/>
      <c r="T39" s="518"/>
      <c r="U39" s="518"/>
      <c r="V39" s="518"/>
      <c r="W39" s="518"/>
      <c r="X39" s="518"/>
      <c r="Y39" s="518"/>
      <c r="Z39" s="518"/>
      <c r="AA39" s="508"/>
    </row>
    <row r="40" spans="3:27" ht="15" customHeight="1" x14ac:dyDescent="0.25">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row>
    <row r="41" spans="3:27" ht="15.75" customHeight="1" x14ac:dyDescent="0.25">
      <c r="C41" s="539" t="s">
        <v>139</v>
      </c>
      <c r="D41" s="535"/>
      <c r="E41" s="268"/>
      <c r="F41" s="517" t="s">
        <v>22</v>
      </c>
      <c r="G41" s="508"/>
      <c r="H41" s="268"/>
      <c r="I41" s="255"/>
      <c r="J41" s="275" t="s">
        <v>140</v>
      </c>
      <c r="K41" s="517">
        <v>40</v>
      </c>
      <c r="L41" s="518"/>
      <c r="M41" s="518"/>
      <c r="N41" s="508"/>
      <c r="O41" s="268"/>
      <c r="P41" s="268"/>
      <c r="Q41" s="259" t="s">
        <v>141</v>
      </c>
      <c r="R41" s="255"/>
      <c r="S41" s="268"/>
      <c r="T41" s="268"/>
      <c r="U41" s="268"/>
      <c r="V41" s="268"/>
      <c r="W41" s="517" t="s">
        <v>20</v>
      </c>
      <c r="X41" s="518"/>
      <c r="Y41" s="518"/>
      <c r="Z41" s="518"/>
      <c r="AA41" s="508"/>
    </row>
    <row r="42" spans="3:27" ht="15.75" customHeight="1" x14ac:dyDescent="0.25">
      <c r="C42" s="255"/>
      <c r="D42" s="255"/>
      <c r="E42" s="255"/>
      <c r="F42" s="270"/>
      <c r="G42" s="270"/>
      <c r="H42" s="270"/>
      <c r="I42" s="270"/>
      <c r="J42" s="270"/>
      <c r="K42" s="270"/>
      <c r="L42" s="270"/>
      <c r="M42" s="255"/>
      <c r="N42" s="255"/>
      <c r="O42" s="255"/>
      <c r="P42" s="255"/>
      <c r="Q42" s="255"/>
      <c r="R42" s="255"/>
      <c r="S42" s="255"/>
      <c r="T42" s="255"/>
      <c r="U42" s="255"/>
      <c r="V42" s="255"/>
      <c r="W42" s="255"/>
      <c r="X42" s="255"/>
      <c r="Y42" s="255"/>
      <c r="Z42" s="255"/>
      <c r="AA42" s="255"/>
    </row>
    <row r="43" spans="3:27" ht="32.25" customHeight="1" x14ac:dyDescent="0.25">
      <c r="C43" s="255"/>
      <c r="D43" s="275" t="s">
        <v>142</v>
      </c>
      <c r="E43" s="268"/>
      <c r="F43" s="556"/>
      <c r="G43" s="518"/>
      <c r="H43" s="518"/>
      <c r="I43" s="518"/>
      <c r="J43" s="518"/>
      <c r="K43" s="518"/>
      <c r="L43" s="518"/>
      <c r="M43" s="508"/>
      <c r="N43" s="255"/>
      <c r="O43" s="275" t="s">
        <v>144</v>
      </c>
      <c r="P43" s="555">
        <v>0</v>
      </c>
      <c r="Q43" s="518"/>
      <c r="R43" s="518"/>
      <c r="S43" s="518"/>
      <c r="T43" s="518"/>
      <c r="U43" s="518"/>
      <c r="V43" s="518"/>
      <c r="W43" s="518"/>
      <c r="X43" s="518"/>
      <c r="Y43" s="518"/>
      <c r="Z43" s="518"/>
      <c r="AA43" s="508"/>
    </row>
    <row r="44" spans="3:27" ht="15.75" customHeight="1" x14ac:dyDescent="0.25">
      <c r="C44" s="268"/>
      <c r="D44" s="268"/>
      <c r="E44" s="268"/>
      <c r="F44" s="270"/>
      <c r="G44" s="270"/>
      <c r="H44" s="270"/>
      <c r="I44" s="270"/>
      <c r="J44" s="270"/>
      <c r="K44" s="270"/>
      <c r="L44" s="270"/>
      <c r="M44" s="268"/>
      <c r="N44" s="268"/>
      <c r="O44" s="268"/>
      <c r="P44" s="268"/>
      <c r="Q44" s="268"/>
      <c r="R44" s="268"/>
      <c r="S44" s="268"/>
      <c r="T44" s="268"/>
      <c r="U44" s="268"/>
      <c r="V44" s="268"/>
      <c r="W44" s="268"/>
      <c r="X44" s="268"/>
      <c r="Y44" s="268"/>
      <c r="Z44" s="268"/>
      <c r="AA44" s="268"/>
    </row>
    <row r="45" spans="3:27" ht="15.75" customHeight="1" x14ac:dyDescent="0.25">
      <c r="C45" s="255"/>
      <c r="D45" s="275" t="s">
        <v>145</v>
      </c>
      <c r="E45" s="255"/>
      <c r="F45" s="538" t="s">
        <v>146</v>
      </c>
      <c r="G45" s="508"/>
      <c r="H45" s="255"/>
      <c r="I45" s="255"/>
      <c r="J45" s="268" t="s">
        <v>147</v>
      </c>
      <c r="K45" s="255"/>
      <c r="L45" s="538" t="s">
        <v>148</v>
      </c>
      <c r="M45" s="518"/>
      <c r="N45" s="508"/>
      <c r="O45" s="268"/>
      <c r="P45" s="268"/>
      <c r="Q45" s="255"/>
      <c r="R45" s="268" t="s">
        <v>149</v>
      </c>
      <c r="S45" s="268"/>
      <c r="T45" s="268"/>
      <c r="U45" s="268"/>
      <c r="V45" s="268"/>
      <c r="W45" s="557"/>
      <c r="X45" s="518"/>
      <c r="Y45" s="518"/>
      <c r="Z45" s="518"/>
      <c r="AA45" s="508"/>
    </row>
    <row r="46" spans="3:27" ht="15.75" customHeight="1" x14ac:dyDescent="0.25">
      <c r="C46" s="255"/>
      <c r="D46" s="255"/>
      <c r="E46" s="255"/>
      <c r="F46" s="28"/>
      <c r="G46" s="255"/>
      <c r="H46" s="255"/>
      <c r="I46" s="259"/>
      <c r="J46" s="259"/>
      <c r="K46" s="259"/>
      <c r="L46" s="259"/>
      <c r="M46" s="259"/>
      <c r="N46" s="259"/>
      <c r="O46" s="259"/>
      <c r="P46" s="259"/>
      <c r="Q46" s="259"/>
      <c r="R46" s="259"/>
      <c r="S46" s="259"/>
      <c r="T46" s="259"/>
      <c r="U46" s="259"/>
      <c r="V46" s="259"/>
      <c r="W46" s="259"/>
      <c r="X46" s="259"/>
      <c r="Y46" s="259"/>
      <c r="Z46" s="259"/>
      <c r="AA46" s="259"/>
    </row>
    <row r="47" spans="3:27" ht="15.75" customHeight="1" x14ac:dyDescent="0.25">
      <c r="C47" s="276" t="s">
        <v>150</v>
      </c>
      <c r="D47" s="558">
        <v>2024</v>
      </c>
      <c r="E47" s="559"/>
      <c r="F47" s="560"/>
      <c r="G47" s="34"/>
      <c r="H47" s="259"/>
      <c r="I47" s="259"/>
      <c r="J47" s="259"/>
      <c r="K47" s="259"/>
      <c r="L47" s="259"/>
      <c r="M47" s="259"/>
      <c r="N47" s="259"/>
      <c r="O47" s="259"/>
      <c r="P47" s="259"/>
      <c r="Q47" s="550"/>
      <c r="R47" s="535"/>
      <c r="S47" s="535"/>
      <c r="T47" s="535"/>
      <c r="U47" s="535"/>
      <c r="V47" s="259"/>
      <c r="W47" s="259"/>
      <c r="X47" s="549"/>
      <c r="Y47" s="535"/>
      <c r="Z47" s="535"/>
      <c r="AA47" s="535"/>
    </row>
    <row r="49" spans="3:27" ht="15.75" customHeight="1" x14ac:dyDescent="0.25">
      <c r="C49" s="268" t="s">
        <v>140</v>
      </c>
      <c r="D49" s="555">
        <v>40</v>
      </c>
      <c r="E49" s="518"/>
      <c r="F49" s="508"/>
      <c r="G49" s="255"/>
      <c r="H49" s="259"/>
      <c r="I49" s="259"/>
      <c r="J49" s="259"/>
      <c r="K49" s="259"/>
      <c r="L49" s="259"/>
      <c r="M49" s="259"/>
      <c r="N49" s="259"/>
      <c r="O49" s="259"/>
      <c r="P49" s="259"/>
      <c r="Q49" s="550"/>
      <c r="R49" s="535"/>
      <c r="S49" s="535"/>
      <c r="T49" s="535"/>
      <c r="U49" s="535"/>
      <c r="V49" s="259"/>
      <c r="W49" s="259"/>
      <c r="X49" s="549"/>
      <c r="Y49" s="535"/>
      <c r="Z49" s="535"/>
      <c r="AA49" s="535"/>
    </row>
    <row r="50" spans="3:27" ht="15.75" customHeight="1" x14ac:dyDescent="0.25">
      <c r="C50" s="255"/>
      <c r="D50" s="255"/>
      <c r="E50" s="255"/>
      <c r="F50" s="255"/>
      <c r="G50" s="255"/>
      <c r="H50" s="255"/>
      <c r="I50" s="259"/>
      <c r="J50" s="259"/>
      <c r="K50" s="268"/>
      <c r="L50" s="268"/>
      <c r="M50" s="268"/>
      <c r="N50" s="268"/>
      <c r="O50" s="268"/>
      <c r="P50" s="268"/>
      <c r="Q50" s="268"/>
      <c r="R50" s="268"/>
      <c r="S50" s="268"/>
      <c r="T50" s="268"/>
      <c r="U50" s="268"/>
      <c r="V50" s="268"/>
      <c r="W50" s="268"/>
      <c r="X50" s="268"/>
      <c r="Y50" s="268"/>
      <c r="Z50" s="268"/>
      <c r="AA50" s="268"/>
    </row>
    <row r="51" spans="3:27" ht="15.75" customHeight="1" x14ac:dyDescent="0.25">
      <c r="C51" s="268"/>
      <c r="D51" s="517" t="s">
        <v>151</v>
      </c>
      <c r="E51" s="518"/>
      <c r="F51" s="518"/>
      <c r="G51" s="518"/>
      <c r="H51" s="518"/>
      <c r="I51" s="518"/>
      <c r="J51" s="518"/>
      <c r="K51" s="518"/>
      <c r="L51" s="518"/>
      <c r="M51" s="518"/>
      <c r="N51" s="518"/>
      <c r="O51" s="518"/>
      <c r="P51" s="518"/>
      <c r="Q51" s="518"/>
      <c r="R51" s="518"/>
      <c r="S51" s="518"/>
      <c r="T51" s="518"/>
      <c r="U51" s="518"/>
      <c r="V51" s="518"/>
      <c r="W51" s="518"/>
      <c r="X51" s="518"/>
      <c r="Y51" s="508"/>
      <c r="Z51" s="269"/>
      <c r="AA51" s="269"/>
    </row>
    <row r="52" spans="3:27" ht="15.75" customHeight="1" x14ac:dyDescent="0.25">
      <c r="C52" s="255"/>
      <c r="D52" s="523" t="s">
        <v>152</v>
      </c>
      <c r="E52" s="518"/>
      <c r="F52" s="518"/>
      <c r="G52" s="518"/>
      <c r="H52" s="508"/>
      <c r="I52" s="519" t="s">
        <v>153</v>
      </c>
      <c r="J52" s="518"/>
      <c r="K52" s="518"/>
      <c r="L52" s="518"/>
      <c r="M52" s="518"/>
      <c r="N52" s="518"/>
      <c r="O52" s="518"/>
      <c r="P52" s="508"/>
      <c r="Q52" s="520" t="s">
        <v>154</v>
      </c>
      <c r="R52" s="518"/>
      <c r="S52" s="518"/>
      <c r="T52" s="518"/>
      <c r="U52" s="518"/>
      <c r="V52" s="518"/>
      <c r="W52" s="518"/>
      <c r="X52" s="518"/>
      <c r="Y52" s="508"/>
      <c r="Z52" s="269"/>
      <c r="AA52" s="269"/>
    </row>
    <row r="53" spans="3:27" ht="15.75" customHeight="1" x14ac:dyDescent="0.25">
      <c r="C53" s="38"/>
      <c r="D53" s="524" t="s">
        <v>155</v>
      </c>
      <c r="E53" s="518"/>
      <c r="F53" s="518"/>
      <c r="G53" s="518"/>
      <c r="H53" s="508"/>
      <c r="I53" s="521" t="s">
        <v>156</v>
      </c>
      <c r="J53" s="518"/>
      <c r="K53" s="518"/>
      <c r="L53" s="518"/>
      <c r="M53" s="518"/>
      <c r="N53" s="518"/>
      <c r="O53" s="518"/>
      <c r="P53" s="508"/>
      <c r="Q53" s="522" t="s">
        <v>157</v>
      </c>
      <c r="R53" s="518"/>
      <c r="S53" s="518"/>
      <c r="T53" s="518"/>
      <c r="U53" s="518"/>
      <c r="V53" s="518"/>
      <c r="W53" s="518"/>
      <c r="X53" s="518"/>
      <c r="Y53" s="508"/>
      <c r="Z53" s="278"/>
      <c r="AA53" s="278"/>
    </row>
    <row r="54" spans="3:27" ht="15.75" customHeight="1" x14ac:dyDescent="0.25">
      <c r="C54" s="279"/>
      <c r="D54" s="279"/>
      <c r="E54" s="279"/>
      <c r="F54" s="279"/>
      <c r="G54" s="280"/>
      <c r="H54" s="280"/>
      <c r="I54" s="280"/>
      <c r="J54" s="280"/>
      <c r="K54" s="280"/>
      <c r="L54" s="280"/>
      <c r="M54" s="280"/>
      <c r="N54" s="280"/>
      <c r="O54" s="280"/>
      <c r="P54" s="280"/>
      <c r="Q54" s="280"/>
      <c r="R54" s="280"/>
      <c r="S54" s="280"/>
      <c r="T54" s="280"/>
      <c r="U54" s="280"/>
      <c r="V54" s="280"/>
      <c r="W54" s="280"/>
      <c r="X54" s="280"/>
      <c r="Y54" s="280"/>
      <c r="Z54" s="279"/>
      <c r="AA54" s="279"/>
    </row>
    <row r="55" spans="3:27" ht="15.75" customHeight="1" x14ac:dyDescent="0.25">
      <c r="C55" s="525" t="s">
        <v>158</v>
      </c>
      <c r="D55" s="518"/>
      <c r="E55" s="518"/>
      <c r="F55" s="508"/>
      <c r="G55" s="526" t="s">
        <v>159</v>
      </c>
      <c r="H55" s="527" t="s">
        <v>160</v>
      </c>
      <c r="I55" s="528"/>
      <c r="J55" s="528"/>
      <c r="K55" s="528"/>
      <c r="L55" s="528"/>
      <c r="M55" s="528"/>
      <c r="N55" s="528"/>
      <c r="O55" s="528"/>
      <c r="P55" s="528"/>
      <c r="Q55" s="528"/>
      <c r="R55" s="528"/>
      <c r="S55" s="528"/>
      <c r="T55" s="528"/>
      <c r="U55" s="528"/>
      <c r="V55" s="528"/>
      <c r="W55" s="528"/>
      <c r="X55" s="528"/>
      <c r="Y55" s="528"/>
      <c r="Z55" s="528"/>
      <c r="AA55" s="529"/>
    </row>
    <row r="56" spans="3:27" ht="15.75" customHeight="1" x14ac:dyDescent="0.25">
      <c r="C56" s="40" t="s">
        <v>161</v>
      </c>
      <c r="D56" s="41" t="s">
        <v>467</v>
      </c>
      <c r="E56" s="525" t="s">
        <v>162</v>
      </c>
      <c r="F56" s="508"/>
      <c r="G56" s="495"/>
      <c r="H56" s="530"/>
      <c r="I56" s="531"/>
      <c r="J56" s="531"/>
      <c r="K56" s="531"/>
      <c r="L56" s="531"/>
      <c r="M56" s="531"/>
      <c r="N56" s="531"/>
      <c r="O56" s="531"/>
      <c r="P56" s="531"/>
      <c r="Q56" s="531"/>
      <c r="R56" s="531"/>
      <c r="S56" s="531"/>
      <c r="T56" s="531"/>
      <c r="U56" s="531"/>
      <c r="V56" s="531"/>
      <c r="W56" s="531"/>
      <c r="X56" s="531"/>
      <c r="Y56" s="531"/>
      <c r="Z56" s="531"/>
      <c r="AA56" s="532"/>
    </row>
    <row r="57" spans="3:27" ht="15.75" customHeight="1" x14ac:dyDescent="0.25">
      <c r="C57" s="42">
        <v>2024</v>
      </c>
      <c r="D57" s="43">
        <v>45474</v>
      </c>
      <c r="E57" s="533">
        <v>45656</v>
      </c>
      <c r="F57" s="508"/>
      <c r="G57" s="44">
        <v>40</v>
      </c>
      <c r="H57" s="537"/>
      <c r="I57" s="518"/>
      <c r="J57" s="518"/>
      <c r="K57" s="518"/>
      <c r="L57" s="518"/>
      <c r="M57" s="518"/>
      <c r="N57" s="518"/>
      <c r="O57" s="518"/>
      <c r="P57" s="518"/>
      <c r="Q57" s="518"/>
      <c r="R57" s="518"/>
      <c r="S57" s="518"/>
      <c r="T57" s="518"/>
      <c r="U57" s="518"/>
      <c r="V57" s="518"/>
      <c r="W57" s="518"/>
      <c r="X57" s="518"/>
      <c r="Y57" s="518"/>
      <c r="Z57" s="518"/>
      <c r="AA57" s="508"/>
    </row>
    <row r="58" spans="3:27" ht="15.75" customHeight="1" x14ac:dyDescent="0.25">
      <c r="C58" s="42">
        <v>2025</v>
      </c>
      <c r="D58" s="43">
        <v>45658</v>
      </c>
      <c r="E58" s="533">
        <v>46021</v>
      </c>
      <c r="F58" s="508"/>
      <c r="G58" s="44">
        <v>40</v>
      </c>
      <c r="H58" s="537"/>
      <c r="I58" s="518"/>
      <c r="J58" s="518"/>
      <c r="K58" s="518"/>
      <c r="L58" s="518"/>
      <c r="M58" s="518"/>
      <c r="N58" s="518"/>
      <c r="O58" s="518"/>
      <c r="P58" s="518"/>
      <c r="Q58" s="518"/>
      <c r="R58" s="518"/>
      <c r="S58" s="518"/>
      <c r="T58" s="518"/>
      <c r="U58" s="518"/>
      <c r="V58" s="518"/>
      <c r="W58" s="518"/>
      <c r="X58" s="518"/>
      <c r="Y58" s="518"/>
      <c r="Z58" s="518"/>
      <c r="AA58" s="508"/>
    </row>
    <row r="59" spans="3:27" ht="15.75" customHeight="1" x14ac:dyDescent="0.25">
      <c r="C59" s="42">
        <v>2026</v>
      </c>
      <c r="D59" s="43">
        <v>46023</v>
      </c>
      <c r="E59" s="533">
        <v>46386</v>
      </c>
      <c r="F59" s="508"/>
      <c r="G59" s="44">
        <v>40</v>
      </c>
      <c r="H59" s="537"/>
      <c r="I59" s="518"/>
      <c r="J59" s="518"/>
      <c r="K59" s="518"/>
      <c r="L59" s="518"/>
      <c r="M59" s="518"/>
      <c r="N59" s="518"/>
      <c r="O59" s="518"/>
      <c r="P59" s="518"/>
      <c r="Q59" s="518"/>
      <c r="R59" s="518"/>
      <c r="S59" s="518"/>
      <c r="T59" s="518"/>
      <c r="U59" s="518"/>
      <c r="V59" s="518"/>
      <c r="W59" s="518"/>
      <c r="X59" s="518"/>
      <c r="Y59" s="518"/>
      <c r="Z59" s="518"/>
      <c r="AA59" s="508"/>
    </row>
    <row r="60" spans="3:27" ht="15.75" customHeight="1" x14ac:dyDescent="0.25">
      <c r="C60" s="42">
        <v>2027</v>
      </c>
      <c r="D60" s="43">
        <v>46388</v>
      </c>
      <c r="E60" s="533">
        <v>46751</v>
      </c>
      <c r="F60" s="508"/>
      <c r="G60" s="44">
        <v>40</v>
      </c>
      <c r="H60" s="537"/>
      <c r="I60" s="518"/>
      <c r="J60" s="518"/>
      <c r="K60" s="518"/>
      <c r="L60" s="518"/>
      <c r="M60" s="518"/>
      <c r="N60" s="518"/>
      <c r="O60" s="518"/>
      <c r="P60" s="518"/>
      <c r="Q60" s="518"/>
      <c r="R60" s="518"/>
      <c r="S60" s="518"/>
      <c r="T60" s="518"/>
      <c r="U60" s="518"/>
      <c r="V60" s="518"/>
      <c r="W60" s="518"/>
      <c r="X60" s="518"/>
      <c r="Y60" s="518"/>
      <c r="Z60" s="518"/>
      <c r="AA60" s="508"/>
    </row>
    <row r="61" spans="3:27" ht="15.75" customHeight="1" x14ac:dyDescent="0.25">
      <c r="C61" s="42"/>
      <c r="D61" s="42"/>
      <c r="E61" s="525"/>
      <c r="F61" s="508"/>
      <c r="G61" s="41"/>
      <c r="H61" s="525"/>
      <c r="I61" s="518"/>
      <c r="J61" s="518"/>
      <c r="K61" s="518"/>
      <c r="L61" s="518"/>
      <c r="M61" s="518"/>
      <c r="N61" s="518"/>
      <c r="O61" s="518"/>
      <c r="P61" s="518"/>
      <c r="Q61" s="518"/>
      <c r="R61" s="518"/>
      <c r="S61" s="518"/>
      <c r="T61" s="518"/>
      <c r="U61" s="518"/>
      <c r="V61" s="518"/>
      <c r="W61" s="518"/>
      <c r="X61" s="518"/>
      <c r="Y61" s="518"/>
      <c r="Z61" s="518"/>
      <c r="AA61" s="508"/>
    </row>
    <row r="62" spans="3:27" ht="15.75" customHeight="1" x14ac:dyDescent="0.25">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row>
    <row r="63" spans="3:27" ht="15.75" customHeight="1" x14ac:dyDescent="0.25">
      <c r="C63" s="539" t="s">
        <v>163</v>
      </c>
      <c r="D63" s="535"/>
      <c r="E63" s="268"/>
      <c r="F63" s="259" t="s">
        <v>164</v>
      </c>
      <c r="G63" s="45"/>
      <c r="H63" s="270"/>
      <c r="I63" s="259" t="s">
        <v>165</v>
      </c>
      <c r="J63" s="255"/>
      <c r="K63" s="538"/>
      <c r="L63" s="508"/>
      <c r="M63" s="268"/>
      <c r="N63" s="255"/>
      <c r="O63" s="255"/>
      <c r="P63" s="255"/>
      <c r="Q63" s="255"/>
      <c r="R63" s="255"/>
      <c r="S63" s="255"/>
      <c r="T63" s="255"/>
      <c r="U63" s="255"/>
      <c r="V63" s="255"/>
      <c r="W63" s="255"/>
      <c r="X63" s="255"/>
      <c r="Y63" s="255"/>
      <c r="Z63" s="255"/>
      <c r="AA63" s="255"/>
    </row>
    <row r="65" spans="2:28" ht="15.75" customHeight="1" x14ac:dyDescent="0.25">
      <c r="B65" s="536" t="s">
        <v>166</v>
      </c>
      <c r="C65" s="518"/>
      <c r="D65" s="518"/>
      <c r="E65" s="518"/>
      <c r="F65" s="518"/>
      <c r="G65" s="518"/>
      <c r="H65" s="518"/>
      <c r="I65" s="518"/>
      <c r="J65" s="518"/>
      <c r="K65" s="518"/>
      <c r="L65" s="518"/>
      <c r="M65" s="518"/>
      <c r="N65" s="518"/>
      <c r="O65" s="518"/>
      <c r="P65" s="518"/>
      <c r="Q65" s="518"/>
      <c r="R65" s="518"/>
      <c r="S65" s="518"/>
      <c r="T65" s="518"/>
      <c r="U65" s="518"/>
      <c r="V65" s="518"/>
      <c r="W65" s="518"/>
      <c r="X65" s="518"/>
      <c r="Y65" s="518"/>
      <c r="Z65" s="518"/>
      <c r="AA65" s="518"/>
      <c r="AB65" s="508"/>
    </row>
    <row r="66" spans="2:28" ht="15.75" customHeight="1" x14ac:dyDescent="0.25">
      <c r="B66" s="46"/>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47"/>
    </row>
    <row r="67" spans="2:28" ht="29.25" customHeight="1" x14ac:dyDescent="0.25">
      <c r="B67" s="525" t="s">
        <v>161</v>
      </c>
      <c r="C67" s="508"/>
      <c r="D67" s="41"/>
      <c r="E67" s="525" t="s">
        <v>167</v>
      </c>
      <c r="F67" s="508"/>
      <c r="G67" s="41"/>
      <c r="H67" s="517" t="s">
        <v>168</v>
      </c>
      <c r="I67" s="508"/>
      <c r="J67" s="525"/>
      <c r="K67" s="508"/>
      <c r="L67" s="534"/>
      <c r="M67" s="535"/>
      <c r="N67" s="41" t="s">
        <v>169</v>
      </c>
      <c r="O67" s="525"/>
      <c r="P67" s="518"/>
      <c r="Q67" s="508"/>
      <c r="R67" s="525" t="s">
        <v>170</v>
      </c>
      <c r="S67" s="518"/>
      <c r="T67" s="508"/>
      <c r="U67" s="525"/>
      <c r="V67" s="518"/>
      <c r="W67" s="508"/>
      <c r="X67" s="525" t="s">
        <v>171</v>
      </c>
      <c r="Y67" s="508"/>
      <c r="Z67" s="525"/>
      <c r="AA67" s="518"/>
      <c r="AB67" s="508"/>
    </row>
    <row r="68" spans="2:28" ht="15.75" customHeight="1" x14ac:dyDescent="0.25">
      <c r="B68" s="46"/>
      <c r="C68" s="283"/>
      <c r="D68" s="283"/>
      <c r="E68" s="283"/>
      <c r="F68" s="278"/>
      <c r="G68" s="284"/>
      <c r="H68" s="285"/>
      <c r="I68" s="285"/>
      <c r="J68" s="278"/>
      <c r="K68" s="278"/>
      <c r="L68" s="278"/>
      <c r="M68" s="278"/>
      <c r="N68" s="285"/>
      <c r="O68" s="278"/>
      <c r="P68" s="278"/>
      <c r="Q68" s="278"/>
      <c r="R68" s="278"/>
      <c r="S68" s="285"/>
      <c r="T68" s="265"/>
      <c r="U68" s="265"/>
      <c r="V68" s="255"/>
      <c r="W68" s="285"/>
      <c r="X68" s="275"/>
      <c r="Y68" s="275"/>
      <c r="Z68" s="48"/>
      <c r="AA68" s="27"/>
      <c r="AB68" s="49"/>
    </row>
    <row r="69" spans="2:28" ht="15.75" customHeight="1" x14ac:dyDescent="0.25">
      <c r="B69" s="536" t="s">
        <v>172</v>
      </c>
      <c r="C69" s="508"/>
      <c r="D69" s="540"/>
      <c r="E69" s="531"/>
      <c r="F69" s="531"/>
      <c r="G69" s="531"/>
      <c r="H69" s="531"/>
      <c r="I69" s="531"/>
      <c r="J69" s="531"/>
      <c r="K69" s="531"/>
      <c r="L69" s="531"/>
      <c r="M69" s="531"/>
      <c r="N69" s="531"/>
      <c r="O69" s="531"/>
      <c r="P69" s="531"/>
      <c r="Q69" s="531"/>
      <c r="R69" s="531"/>
      <c r="S69" s="531"/>
      <c r="T69" s="531"/>
      <c r="U69" s="531"/>
      <c r="V69" s="531"/>
      <c r="W69" s="531"/>
      <c r="X69" s="531"/>
      <c r="Y69" s="531"/>
      <c r="Z69" s="531"/>
      <c r="AA69" s="531"/>
      <c r="AB69" s="532"/>
    </row>
    <row r="70" spans="2:28" ht="15.75" customHeight="1" x14ac:dyDescent="0.25">
      <c r="B70" s="46"/>
      <c r="C70" s="283"/>
      <c r="D70" s="283"/>
      <c r="E70" s="283"/>
      <c r="F70" s="278"/>
      <c r="G70" s="284"/>
      <c r="H70" s="285"/>
      <c r="I70" s="285"/>
      <c r="J70" s="278"/>
      <c r="K70" s="278"/>
      <c r="L70" s="278"/>
      <c r="M70" s="278"/>
      <c r="N70" s="285"/>
      <c r="O70" s="278"/>
      <c r="P70" s="278"/>
      <c r="Q70" s="278"/>
      <c r="R70" s="278"/>
      <c r="S70" s="285"/>
      <c r="T70" s="265"/>
      <c r="U70" s="265"/>
      <c r="V70" s="255"/>
      <c r="W70" s="285"/>
      <c r="X70" s="275"/>
      <c r="Y70" s="275"/>
      <c r="Z70" s="48"/>
      <c r="AA70" s="27"/>
      <c r="AB70" s="49"/>
    </row>
    <row r="71" spans="2:28" ht="15.75" customHeight="1" x14ac:dyDescent="0.25">
      <c r="B71" s="536" t="s">
        <v>173</v>
      </c>
      <c r="C71" s="508"/>
      <c r="D71" s="541"/>
      <c r="E71" s="531"/>
      <c r="F71" s="531"/>
      <c r="G71" s="531"/>
      <c r="H71" s="531"/>
      <c r="I71" s="531"/>
      <c r="J71" s="531"/>
      <c r="K71" s="531"/>
      <c r="L71" s="531"/>
      <c r="M71" s="531"/>
      <c r="N71" s="531"/>
      <c r="O71" s="531"/>
      <c r="P71" s="531"/>
      <c r="Q71" s="531"/>
      <c r="R71" s="531"/>
      <c r="S71" s="531"/>
      <c r="T71" s="531"/>
      <c r="U71" s="531"/>
      <c r="V71" s="531"/>
      <c r="W71" s="531"/>
      <c r="X71" s="531"/>
      <c r="Y71" s="531"/>
      <c r="Z71" s="531"/>
      <c r="AA71" s="531"/>
      <c r="AB71" s="532"/>
    </row>
    <row r="72" spans="2:28" ht="15.75" customHeight="1" x14ac:dyDescent="0.25">
      <c r="B72" s="46"/>
      <c r="C72" s="283"/>
      <c r="D72" s="283"/>
      <c r="E72" s="283"/>
      <c r="F72" s="278"/>
      <c r="G72" s="284"/>
      <c r="H72" s="285"/>
      <c r="I72" s="285"/>
      <c r="J72" s="278"/>
      <c r="K72" s="278"/>
      <c r="L72" s="278"/>
      <c r="M72" s="278"/>
      <c r="N72" s="285"/>
      <c r="O72" s="278"/>
      <c r="P72" s="278"/>
      <c r="Q72" s="278"/>
      <c r="R72" s="278"/>
      <c r="S72" s="285"/>
      <c r="T72" s="265"/>
      <c r="U72" s="265"/>
      <c r="V72" s="255"/>
      <c r="W72" s="285"/>
      <c r="X72" s="275"/>
      <c r="Y72" s="275"/>
      <c r="Z72" s="275"/>
      <c r="AA72" s="265"/>
      <c r="AB72" s="271"/>
    </row>
    <row r="73" spans="2:28" ht="15.75" customHeight="1" x14ac:dyDescent="0.25">
      <c r="B73" s="536" t="s">
        <v>174</v>
      </c>
      <c r="C73" s="508"/>
      <c r="D73" s="541"/>
      <c r="E73" s="531"/>
      <c r="F73" s="531"/>
      <c r="G73" s="531"/>
      <c r="H73" s="531"/>
      <c r="I73" s="531"/>
      <c r="J73" s="531"/>
      <c r="K73" s="531"/>
      <c r="L73" s="531"/>
      <c r="M73" s="531"/>
      <c r="N73" s="531"/>
      <c r="O73" s="531"/>
      <c r="P73" s="531"/>
      <c r="Q73" s="531"/>
      <c r="R73" s="531"/>
      <c r="S73" s="531"/>
      <c r="T73" s="531"/>
      <c r="U73" s="531"/>
      <c r="V73" s="531"/>
      <c r="W73" s="531"/>
      <c r="X73" s="531"/>
      <c r="Y73" s="531"/>
      <c r="Z73" s="531"/>
      <c r="AA73" s="531"/>
      <c r="AB73" s="532"/>
    </row>
    <row r="74" spans="2:28" ht="15.75" customHeight="1" x14ac:dyDescent="0.25">
      <c r="B74" s="46"/>
      <c r="C74" s="283"/>
      <c r="D74" s="283"/>
      <c r="E74" s="283"/>
      <c r="F74" s="278"/>
      <c r="G74" s="284"/>
      <c r="H74" s="285"/>
      <c r="I74" s="285"/>
      <c r="J74" s="278"/>
      <c r="K74" s="278"/>
      <c r="L74" s="278"/>
      <c r="M74" s="278"/>
      <c r="N74" s="285"/>
      <c r="O74" s="278"/>
      <c r="P74" s="278"/>
      <c r="Q74" s="278"/>
      <c r="R74" s="278"/>
      <c r="S74" s="285"/>
      <c r="T74" s="265"/>
      <c r="U74" s="265"/>
      <c r="V74" s="255"/>
      <c r="W74" s="285"/>
      <c r="X74" s="275"/>
      <c r="Y74" s="275"/>
      <c r="Z74" s="48"/>
      <c r="AA74" s="27"/>
      <c r="AB74" s="49"/>
    </row>
    <row r="75" spans="2:28" ht="15.75" customHeight="1" x14ac:dyDescent="0.25">
      <c r="B75" s="536" t="s">
        <v>175</v>
      </c>
      <c r="C75" s="508"/>
      <c r="D75" s="541"/>
      <c r="E75" s="531"/>
      <c r="F75" s="531"/>
      <c r="G75" s="531"/>
      <c r="H75" s="531"/>
      <c r="I75" s="531"/>
      <c r="J75" s="531"/>
      <c r="K75" s="531"/>
      <c r="L75" s="531"/>
      <c r="M75" s="531"/>
      <c r="N75" s="531"/>
      <c r="O75" s="531"/>
      <c r="P75" s="531"/>
      <c r="Q75" s="531"/>
      <c r="R75" s="531"/>
      <c r="S75" s="531"/>
      <c r="T75" s="531"/>
      <c r="U75" s="531"/>
      <c r="V75" s="531"/>
      <c r="W75" s="531"/>
      <c r="X75" s="531"/>
      <c r="Y75" s="531"/>
      <c r="Z75" s="531"/>
      <c r="AA75" s="531"/>
      <c r="AB75" s="532"/>
    </row>
    <row r="76" spans="2:28" ht="15.75" customHeight="1" x14ac:dyDescent="0.25">
      <c r="B76" s="46"/>
      <c r="C76" s="283"/>
      <c r="D76" s="283"/>
      <c r="E76" s="283"/>
      <c r="F76" s="278"/>
      <c r="G76" s="284"/>
      <c r="H76" s="285"/>
      <c r="I76" s="285"/>
      <c r="J76" s="278"/>
      <c r="K76" s="278"/>
      <c r="L76" s="278"/>
      <c r="M76" s="278"/>
      <c r="N76" s="285"/>
      <c r="O76" s="278"/>
      <c r="P76" s="278"/>
      <c r="Q76" s="278"/>
      <c r="R76" s="278"/>
      <c r="S76" s="285"/>
      <c r="T76" s="265"/>
      <c r="U76" s="265"/>
      <c r="V76" s="255"/>
      <c r="W76" s="285"/>
      <c r="X76" s="275"/>
      <c r="Y76" s="275"/>
      <c r="Z76" s="48"/>
      <c r="AA76" s="27"/>
      <c r="AB76" s="49"/>
    </row>
    <row r="77" spans="2:28" ht="15.75" customHeight="1" x14ac:dyDescent="0.25">
      <c r="B77" s="536" t="s">
        <v>176</v>
      </c>
      <c r="C77" s="508"/>
      <c r="D77" s="541"/>
      <c r="E77" s="531"/>
      <c r="F77" s="531"/>
      <c r="G77" s="531"/>
      <c r="H77" s="531"/>
      <c r="I77" s="531"/>
      <c r="J77" s="531"/>
      <c r="K77" s="531"/>
      <c r="L77" s="531"/>
      <c r="M77" s="531"/>
      <c r="N77" s="531"/>
      <c r="O77" s="531"/>
      <c r="P77" s="531"/>
      <c r="Q77" s="531"/>
      <c r="R77" s="531"/>
      <c r="S77" s="531"/>
      <c r="T77" s="531"/>
      <c r="U77" s="531"/>
      <c r="V77" s="531"/>
      <c r="W77" s="531"/>
      <c r="X77" s="531"/>
      <c r="Y77" s="531"/>
      <c r="Z77" s="531"/>
      <c r="AA77" s="531"/>
      <c r="AB77" s="532"/>
    </row>
    <row r="78" spans="2:28" ht="15.75" customHeight="1" x14ac:dyDescent="0.25">
      <c r="B78" s="46"/>
      <c r="C78" s="283"/>
      <c r="D78" s="283"/>
      <c r="E78" s="283"/>
      <c r="F78" s="278"/>
      <c r="G78" s="284"/>
      <c r="H78" s="285"/>
      <c r="I78" s="285"/>
      <c r="J78" s="278"/>
      <c r="K78" s="278"/>
      <c r="L78" s="278"/>
      <c r="M78" s="278"/>
      <c r="N78" s="285"/>
      <c r="O78" s="278"/>
      <c r="P78" s="278"/>
      <c r="Q78" s="278"/>
      <c r="R78" s="278"/>
      <c r="S78" s="285"/>
      <c r="T78" s="265"/>
      <c r="U78" s="265"/>
      <c r="V78" s="255"/>
      <c r="W78" s="285"/>
      <c r="X78" s="275"/>
      <c r="Y78" s="275"/>
      <c r="Z78" s="48"/>
      <c r="AA78" s="27"/>
      <c r="AB78" s="49"/>
    </row>
    <row r="79" spans="2:28" ht="15.75" customHeight="1" x14ac:dyDescent="0.25">
      <c r="B79" s="536" t="s">
        <v>177</v>
      </c>
      <c r="C79" s="518"/>
      <c r="D79" s="518"/>
      <c r="E79" s="518"/>
      <c r="F79" s="518"/>
      <c r="G79" s="518"/>
      <c r="H79" s="518"/>
      <c r="I79" s="518"/>
      <c r="J79" s="518"/>
      <c r="K79" s="518"/>
      <c r="L79" s="518"/>
      <c r="M79" s="518"/>
      <c r="N79" s="518"/>
      <c r="O79" s="518"/>
      <c r="P79" s="518"/>
      <c r="Q79" s="518"/>
      <c r="R79" s="518"/>
      <c r="S79" s="518"/>
      <c r="T79" s="518"/>
      <c r="U79" s="518"/>
      <c r="V79" s="518"/>
      <c r="W79" s="518"/>
      <c r="X79" s="518"/>
      <c r="Y79" s="518"/>
      <c r="Z79" s="518"/>
      <c r="AA79" s="518"/>
      <c r="AB79" s="508"/>
    </row>
    <row r="80" spans="2:28" ht="15.75" customHeight="1" x14ac:dyDescent="0.25">
      <c r="B80" s="517" t="s">
        <v>122</v>
      </c>
      <c r="C80" s="508"/>
      <c r="D80" s="50" t="s">
        <v>178</v>
      </c>
      <c r="E80" s="517" t="s">
        <v>179</v>
      </c>
      <c r="F80" s="508"/>
      <c r="G80" s="517" t="s">
        <v>177</v>
      </c>
      <c r="H80" s="518"/>
      <c r="I80" s="518"/>
      <c r="J80" s="518"/>
      <c r="K80" s="518"/>
      <c r="L80" s="518"/>
      <c r="M80" s="518"/>
      <c r="N80" s="518"/>
      <c r="O80" s="508"/>
      <c r="P80" s="517" t="s">
        <v>180</v>
      </c>
      <c r="Q80" s="518"/>
      <c r="R80" s="518"/>
      <c r="S80" s="518"/>
      <c r="T80" s="518"/>
      <c r="U80" s="518"/>
      <c r="V80" s="518"/>
      <c r="W80" s="518"/>
      <c r="X80" s="518"/>
      <c r="Y80" s="518"/>
      <c r="Z80" s="518"/>
      <c r="AA80" s="518"/>
      <c r="AB80" s="508"/>
    </row>
    <row r="81" spans="2:28" ht="15.75" customHeight="1" x14ac:dyDescent="0.25">
      <c r="B81" s="517"/>
      <c r="C81" s="508"/>
      <c r="D81" s="36"/>
      <c r="E81" s="517"/>
      <c r="F81" s="508"/>
      <c r="G81" s="542"/>
      <c r="H81" s="518"/>
      <c r="I81" s="518"/>
      <c r="J81" s="518"/>
      <c r="K81" s="518"/>
      <c r="L81" s="518"/>
      <c r="M81" s="518"/>
      <c r="N81" s="518"/>
      <c r="O81" s="508"/>
      <c r="P81" s="542"/>
      <c r="Q81" s="518"/>
      <c r="R81" s="518"/>
      <c r="S81" s="518"/>
      <c r="T81" s="518"/>
      <c r="U81" s="518"/>
      <c r="V81" s="518"/>
      <c r="W81" s="518"/>
      <c r="X81" s="518"/>
      <c r="Y81" s="518"/>
      <c r="Z81" s="518"/>
      <c r="AA81" s="518"/>
      <c r="AB81" s="508"/>
    </row>
    <row r="82" spans="2:28" ht="15.75" customHeight="1" x14ac:dyDescent="0.25">
      <c r="B82" s="517"/>
      <c r="C82" s="508"/>
      <c r="D82" s="36"/>
      <c r="E82" s="517"/>
      <c r="F82" s="508"/>
      <c r="G82" s="542"/>
      <c r="H82" s="518"/>
      <c r="I82" s="518"/>
      <c r="J82" s="518"/>
      <c r="K82" s="518"/>
      <c r="L82" s="518"/>
      <c r="M82" s="518"/>
      <c r="N82" s="518"/>
      <c r="O82" s="508"/>
      <c r="P82" s="542"/>
      <c r="Q82" s="518"/>
      <c r="R82" s="518"/>
      <c r="S82" s="518"/>
      <c r="T82" s="518"/>
      <c r="U82" s="518"/>
      <c r="V82" s="518"/>
      <c r="W82" s="518"/>
      <c r="X82" s="518"/>
      <c r="Y82" s="518"/>
      <c r="Z82" s="518"/>
      <c r="AA82" s="518"/>
      <c r="AB82" s="508"/>
    </row>
    <row r="83" spans="2:28" ht="26.25" customHeight="1" x14ac:dyDescent="0.25">
      <c r="B83" s="543" t="s">
        <v>181</v>
      </c>
      <c r="C83" s="518"/>
      <c r="D83" s="518"/>
      <c r="E83" s="518"/>
      <c r="F83" s="518"/>
      <c r="G83" s="518"/>
      <c r="H83" s="518"/>
      <c r="I83" s="518"/>
      <c r="J83" s="518"/>
      <c r="K83" s="518"/>
      <c r="L83" s="518"/>
      <c r="M83" s="518"/>
      <c r="N83" s="518"/>
      <c r="O83" s="518"/>
      <c r="P83" s="518"/>
      <c r="Q83" s="518"/>
      <c r="R83" s="518"/>
      <c r="S83" s="518"/>
      <c r="T83" s="518"/>
      <c r="U83" s="518"/>
      <c r="V83" s="518"/>
      <c r="W83" s="518"/>
      <c r="X83" s="518"/>
      <c r="Y83" s="518"/>
      <c r="Z83" s="518"/>
      <c r="AA83" s="518"/>
      <c r="AB83" s="508"/>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baseColWidth="10" defaultColWidth="14.42578125" defaultRowHeight="15" customHeight="1" x14ac:dyDescent="0.25"/>
  <cols>
    <col min="1" max="2" width="3.42578125" customWidth="1"/>
    <col min="3" max="3" width="13.5703125" customWidth="1"/>
    <col min="4" max="4" width="19.42578125" customWidth="1"/>
    <col min="5" max="5" width="2.42578125" customWidth="1"/>
    <col min="6" max="6" width="11.5703125" customWidth="1"/>
    <col min="7" max="7" width="17.5703125" customWidth="1"/>
    <col min="8" max="8" width="8" customWidth="1"/>
    <col min="9" max="9" width="7.570312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570312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x14ac:dyDescent="0.25">
      <c r="B2" s="544"/>
      <c r="C2" s="528"/>
      <c r="D2" s="529"/>
      <c r="E2" s="24"/>
      <c r="F2" s="547" t="s">
        <v>120</v>
      </c>
      <c r="G2" s="528"/>
      <c r="H2" s="528"/>
      <c r="I2" s="528"/>
      <c r="J2" s="528"/>
      <c r="K2" s="528"/>
      <c r="L2" s="528"/>
      <c r="M2" s="528"/>
      <c r="N2" s="528"/>
      <c r="O2" s="528"/>
      <c r="P2" s="528"/>
      <c r="Q2" s="528"/>
      <c r="R2" s="528"/>
      <c r="S2" s="528"/>
      <c r="T2" s="528"/>
      <c r="U2" s="528"/>
      <c r="V2" s="528"/>
      <c r="W2" s="528"/>
      <c r="X2" s="528"/>
      <c r="Y2" s="528"/>
      <c r="Z2" s="528"/>
      <c r="AA2" s="528"/>
      <c r="AB2" s="529"/>
      <c r="AC2" s="255"/>
      <c r="AD2" s="255"/>
      <c r="AE2" s="255"/>
      <c r="AF2" s="255"/>
      <c r="AG2" s="255"/>
      <c r="AH2" s="255"/>
    </row>
    <row r="3" spans="2:34" ht="12.75" customHeight="1" x14ac:dyDescent="0.25">
      <c r="B3" s="545"/>
      <c r="C3" s="492"/>
      <c r="D3" s="546"/>
      <c r="E3" s="25"/>
      <c r="F3" s="535"/>
      <c r="G3" s="492"/>
      <c r="H3" s="492"/>
      <c r="I3" s="492"/>
      <c r="J3" s="492"/>
      <c r="K3" s="492"/>
      <c r="L3" s="492"/>
      <c r="M3" s="492"/>
      <c r="N3" s="492"/>
      <c r="O3" s="492"/>
      <c r="P3" s="492"/>
      <c r="Q3" s="492"/>
      <c r="R3" s="492"/>
      <c r="S3" s="492"/>
      <c r="T3" s="492"/>
      <c r="U3" s="492"/>
      <c r="V3" s="492"/>
      <c r="W3" s="492"/>
      <c r="X3" s="492"/>
      <c r="Y3" s="492"/>
      <c r="Z3" s="492"/>
      <c r="AA3" s="492"/>
      <c r="AB3" s="546"/>
      <c r="AC3" s="255"/>
      <c r="AD3" s="255"/>
      <c r="AE3" s="255"/>
      <c r="AF3" s="255"/>
      <c r="AG3" s="255"/>
      <c r="AH3" s="255"/>
    </row>
    <row r="4" spans="2:34" ht="12.75" customHeight="1" x14ac:dyDescent="0.25">
      <c r="B4" s="545"/>
      <c r="C4" s="492"/>
      <c r="D4" s="546"/>
      <c r="E4" s="25"/>
      <c r="F4" s="535"/>
      <c r="G4" s="492"/>
      <c r="H4" s="492"/>
      <c r="I4" s="492"/>
      <c r="J4" s="492"/>
      <c r="K4" s="492"/>
      <c r="L4" s="492"/>
      <c r="M4" s="492"/>
      <c r="N4" s="492"/>
      <c r="O4" s="492"/>
      <c r="P4" s="492"/>
      <c r="Q4" s="492"/>
      <c r="R4" s="492"/>
      <c r="S4" s="492"/>
      <c r="T4" s="492"/>
      <c r="U4" s="492"/>
      <c r="V4" s="492"/>
      <c r="W4" s="492"/>
      <c r="X4" s="492"/>
      <c r="Y4" s="492"/>
      <c r="Z4" s="492"/>
      <c r="AA4" s="492"/>
      <c r="AB4" s="546"/>
      <c r="AC4" s="255"/>
      <c r="AD4" s="255"/>
      <c r="AE4" s="255"/>
      <c r="AF4" s="255"/>
      <c r="AG4" s="255"/>
      <c r="AH4" s="255"/>
    </row>
    <row r="5" spans="2:34" ht="12.75" customHeight="1" x14ac:dyDescent="0.25">
      <c r="B5" s="545"/>
      <c r="C5" s="492"/>
      <c r="D5" s="546"/>
      <c r="E5" s="25"/>
      <c r="F5" s="535"/>
      <c r="G5" s="492"/>
      <c r="H5" s="492"/>
      <c r="I5" s="492"/>
      <c r="J5" s="492"/>
      <c r="K5" s="492"/>
      <c r="L5" s="492"/>
      <c r="M5" s="492"/>
      <c r="N5" s="492"/>
      <c r="O5" s="492"/>
      <c r="P5" s="492"/>
      <c r="Q5" s="492"/>
      <c r="R5" s="492"/>
      <c r="S5" s="492"/>
      <c r="T5" s="492"/>
      <c r="U5" s="492"/>
      <c r="V5" s="492"/>
      <c r="W5" s="492"/>
      <c r="X5" s="492"/>
      <c r="Y5" s="492"/>
      <c r="Z5" s="492"/>
      <c r="AA5" s="492"/>
      <c r="AB5" s="546"/>
      <c r="AC5" s="255"/>
      <c r="AD5" s="255"/>
      <c r="AE5" s="255"/>
      <c r="AF5" s="255"/>
      <c r="AG5" s="255"/>
      <c r="AH5" s="255"/>
    </row>
    <row r="6" spans="2:34" ht="37.5" customHeight="1" x14ac:dyDescent="0.25">
      <c r="B6" s="530"/>
      <c r="C6" s="531"/>
      <c r="D6" s="532"/>
      <c r="E6" s="256"/>
      <c r="F6" s="531"/>
      <c r="G6" s="531"/>
      <c r="H6" s="531"/>
      <c r="I6" s="531"/>
      <c r="J6" s="531"/>
      <c r="K6" s="531"/>
      <c r="L6" s="531"/>
      <c r="M6" s="531"/>
      <c r="N6" s="531"/>
      <c r="O6" s="531"/>
      <c r="P6" s="531"/>
      <c r="Q6" s="531"/>
      <c r="R6" s="531"/>
      <c r="S6" s="531"/>
      <c r="T6" s="531"/>
      <c r="U6" s="531"/>
      <c r="V6" s="531"/>
      <c r="W6" s="531"/>
      <c r="X6" s="531"/>
      <c r="Y6" s="531"/>
      <c r="Z6" s="531"/>
      <c r="AA6" s="531"/>
      <c r="AB6" s="532"/>
      <c r="AC6" s="255"/>
      <c r="AD6" s="255"/>
      <c r="AE6" s="255"/>
      <c r="AF6" s="255"/>
      <c r="AG6" s="255"/>
      <c r="AH6" s="255"/>
    </row>
    <row r="7" spans="2:34" ht="15" customHeight="1" x14ac:dyDescent="0.25">
      <c r="B7" s="26"/>
      <c r="C7" s="548"/>
      <c r="D7" s="528"/>
      <c r="E7" s="27"/>
      <c r="F7" s="28"/>
      <c r="G7" s="28"/>
      <c r="H7" s="28"/>
      <c r="I7" s="28"/>
      <c r="J7" s="28"/>
      <c r="K7" s="28"/>
      <c r="L7" s="28"/>
      <c r="M7" s="28"/>
      <c r="N7" s="28"/>
      <c r="O7" s="28"/>
      <c r="P7" s="28"/>
      <c r="Q7" s="28"/>
      <c r="R7" s="28"/>
      <c r="S7" s="28"/>
      <c r="T7" s="28"/>
      <c r="U7" s="28"/>
      <c r="V7" s="28"/>
      <c r="W7" s="28"/>
      <c r="X7" s="28"/>
      <c r="Y7" s="28"/>
      <c r="Z7" s="28"/>
      <c r="AA7" s="28"/>
      <c r="AB7" s="29"/>
      <c r="AC7" s="255"/>
      <c r="AD7" s="255"/>
      <c r="AE7" s="255"/>
      <c r="AF7" s="255"/>
      <c r="AG7" s="255"/>
      <c r="AH7" s="255"/>
    </row>
    <row r="8" spans="2:34" ht="15" customHeight="1" x14ac:dyDescent="0.25">
      <c r="B8" s="30"/>
      <c r="C8" s="257" t="s">
        <v>121</v>
      </c>
      <c r="D8" s="31"/>
      <c r="E8" s="32"/>
      <c r="F8" s="258" t="s">
        <v>122</v>
      </c>
      <c r="G8" s="33"/>
      <c r="H8" s="34"/>
      <c r="I8" s="255"/>
      <c r="J8" s="255"/>
      <c r="K8" s="259"/>
      <c r="L8" s="259"/>
      <c r="M8" s="259"/>
      <c r="N8" s="259"/>
      <c r="O8" s="259"/>
      <c r="P8" s="259"/>
      <c r="Q8" s="259"/>
      <c r="R8" s="259"/>
      <c r="S8" s="259"/>
      <c r="T8" s="259"/>
      <c r="U8" s="259"/>
      <c r="V8" s="259"/>
      <c r="W8" s="259"/>
      <c r="X8" s="259"/>
      <c r="Y8" s="259"/>
      <c r="Z8" s="259"/>
      <c r="AA8" s="259"/>
      <c r="AB8" s="260"/>
      <c r="AC8" s="255"/>
      <c r="AD8" s="255"/>
      <c r="AE8" s="255"/>
      <c r="AF8" s="255"/>
      <c r="AG8" s="255"/>
      <c r="AH8" s="255"/>
    </row>
    <row r="9" spans="2:34" ht="15" customHeight="1" x14ac:dyDescent="0.25">
      <c r="B9" s="30"/>
      <c r="C9" s="549"/>
      <c r="D9" s="535"/>
      <c r="E9" s="535"/>
      <c r="F9" s="535"/>
      <c r="G9" s="262"/>
      <c r="H9" s="255"/>
      <c r="I9" s="255"/>
      <c r="J9" s="255"/>
      <c r="K9" s="255"/>
      <c r="L9" s="255"/>
      <c r="M9" s="255"/>
      <c r="N9" s="255"/>
      <c r="O9" s="255"/>
      <c r="P9" s="255"/>
      <c r="Q9" s="255"/>
      <c r="R9" s="255"/>
      <c r="S9" s="255"/>
      <c r="T9" s="255"/>
      <c r="U9" s="255"/>
      <c r="V9" s="255"/>
      <c r="W9" s="255"/>
      <c r="X9" s="255"/>
      <c r="Y9" s="255"/>
      <c r="Z9" s="255"/>
      <c r="AA9" s="255"/>
      <c r="AB9" s="263"/>
      <c r="AC9" s="255"/>
      <c r="AD9" s="255"/>
      <c r="AE9" s="255"/>
      <c r="AF9" s="255"/>
      <c r="AG9" s="255"/>
      <c r="AH9" s="255"/>
    </row>
    <row r="10" spans="2:34" ht="30" customHeight="1" x14ac:dyDescent="0.25">
      <c r="B10" s="30"/>
      <c r="C10" s="549" t="s">
        <v>123</v>
      </c>
      <c r="D10" s="535"/>
      <c r="E10" s="517" t="s">
        <v>508</v>
      </c>
      <c r="F10" s="518"/>
      <c r="G10" s="518"/>
      <c r="H10" s="518"/>
      <c r="I10" s="518"/>
      <c r="J10" s="518"/>
      <c r="K10" s="518"/>
      <c r="L10" s="518"/>
      <c r="M10" s="518"/>
      <c r="N10" s="518"/>
      <c r="O10" s="518"/>
      <c r="P10" s="518"/>
      <c r="Q10" s="518"/>
      <c r="R10" s="518"/>
      <c r="S10" s="518"/>
      <c r="T10" s="518"/>
      <c r="U10" s="518"/>
      <c r="V10" s="518"/>
      <c r="W10" s="518"/>
      <c r="X10" s="518"/>
      <c r="Y10" s="518"/>
      <c r="Z10" s="518"/>
      <c r="AA10" s="508"/>
      <c r="AB10" s="264"/>
      <c r="AC10" s="255"/>
      <c r="AD10" s="255"/>
      <c r="AE10" s="255"/>
      <c r="AF10" s="255"/>
      <c r="AG10" s="986" t="s">
        <v>437</v>
      </c>
      <c r="AH10" s="535"/>
    </row>
    <row r="11" spans="2:34" ht="15" customHeight="1" x14ac:dyDescent="0.25">
      <c r="B11" s="30"/>
      <c r="C11" s="549"/>
      <c r="D11" s="535"/>
      <c r="E11" s="535"/>
      <c r="F11" s="535"/>
      <c r="G11" s="255"/>
      <c r="H11" s="255"/>
      <c r="I11" s="255"/>
      <c r="J11" s="255"/>
      <c r="K11" s="255"/>
      <c r="L11" s="255"/>
      <c r="M11" s="255"/>
      <c r="N11" s="255"/>
      <c r="O11" s="255"/>
      <c r="P11" s="255"/>
      <c r="Q11" s="255"/>
      <c r="R11" s="255"/>
      <c r="S11" s="255"/>
      <c r="T11" s="255"/>
      <c r="U11" s="255"/>
      <c r="V11" s="255"/>
      <c r="W11" s="255"/>
      <c r="X11" s="255"/>
      <c r="Y11" s="255"/>
      <c r="Z11" s="255"/>
      <c r="AA11" s="550"/>
      <c r="AB11" s="546"/>
      <c r="AC11" s="255"/>
      <c r="AD11" s="255"/>
      <c r="AE11" s="255"/>
      <c r="AF11" s="255"/>
      <c r="AG11" s="255"/>
      <c r="AH11" s="255"/>
    </row>
    <row r="12" spans="2:34" ht="29.25" customHeight="1" x14ac:dyDescent="0.25">
      <c r="B12" s="30"/>
      <c r="C12" s="553" t="s">
        <v>125</v>
      </c>
      <c r="D12" s="554"/>
      <c r="E12" s="551" t="s">
        <v>509</v>
      </c>
      <c r="F12" s="552"/>
      <c r="G12" s="552"/>
      <c r="H12" s="552"/>
      <c r="I12" s="552"/>
      <c r="J12" s="552"/>
      <c r="K12" s="552"/>
      <c r="L12" s="552"/>
      <c r="M12" s="552"/>
      <c r="N12" s="552"/>
      <c r="O12" s="552"/>
      <c r="P12" s="552"/>
      <c r="Q12" s="552"/>
      <c r="R12" s="552"/>
      <c r="S12" s="552"/>
      <c r="T12" s="552"/>
      <c r="U12" s="552"/>
      <c r="V12" s="552"/>
      <c r="W12" s="552"/>
      <c r="X12" s="552"/>
      <c r="Y12" s="552"/>
      <c r="Z12" s="552"/>
      <c r="AA12" s="552"/>
      <c r="AB12" s="35"/>
      <c r="AC12" s="255"/>
      <c r="AD12" s="255"/>
      <c r="AE12" s="255"/>
      <c r="AF12" s="255"/>
      <c r="AG12" s="255"/>
      <c r="AH12" s="255"/>
    </row>
    <row r="13" spans="2:34" ht="15" customHeight="1" x14ac:dyDescent="0.25">
      <c r="B13" s="30"/>
      <c r="C13" s="550"/>
      <c r="D13" s="535"/>
      <c r="E13" s="265"/>
      <c r="F13" s="255"/>
      <c r="G13" s="255"/>
      <c r="H13" s="255"/>
      <c r="I13" s="255"/>
      <c r="J13" s="255"/>
      <c r="K13" s="255"/>
      <c r="L13" s="255"/>
      <c r="M13" s="255"/>
      <c r="N13" s="255"/>
      <c r="O13" s="255"/>
      <c r="P13" s="255"/>
      <c r="Q13" s="255"/>
      <c r="R13" s="255"/>
      <c r="S13" s="255"/>
      <c r="T13" s="255"/>
      <c r="U13" s="255"/>
      <c r="V13" s="255"/>
      <c r="W13" s="255"/>
      <c r="X13" s="255"/>
      <c r="Y13" s="255"/>
      <c r="Z13" s="255"/>
      <c r="AA13" s="255"/>
      <c r="AB13" s="263"/>
      <c r="AC13" s="255"/>
      <c r="AD13" s="255"/>
      <c r="AE13" s="255"/>
      <c r="AF13" s="255"/>
      <c r="AG13" s="50" t="s">
        <v>438</v>
      </c>
      <c r="AH13" s="50" t="s">
        <v>439</v>
      </c>
    </row>
    <row r="14" spans="2:34" ht="15" customHeight="1" x14ac:dyDescent="0.25">
      <c r="B14" s="30"/>
      <c r="C14" s="549" t="s">
        <v>460</v>
      </c>
      <c r="D14" s="535"/>
      <c r="E14" s="544"/>
      <c r="F14" s="528"/>
      <c r="G14" s="528"/>
      <c r="H14" s="528"/>
      <c r="I14" s="528"/>
      <c r="J14" s="528"/>
      <c r="K14" s="528"/>
      <c r="L14" s="528"/>
      <c r="M14" s="528"/>
      <c r="N14" s="528"/>
      <c r="O14" s="528"/>
      <c r="P14" s="528"/>
      <c r="Q14" s="528"/>
      <c r="R14" s="528"/>
      <c r="S14" s="528"/>
      <c r="T14" s="528"/>
      <c r="U14" s="528"/>
      <c r="V14" s="528"/>
      <c r="W14" s="528"/>
      <c r="X14" s="528"/>
      <c r="Y14" s="528"/>
      <c r="Z14" s="528"/>
      <c r="AA14" s="529"/>
      <c r="AB14" s="263"/>
      <c r="AC14" s="255"/>
      <c r="AD14" s="255"/>
      <c r="AE14" s="255"/>
      <c r="AF14" s="255"/>
      <c r="AG14" s="36" t="s">
        <v>469</v>
      </c>
      <c r="AH14" s="36">
        <v>25</v>
      </c>
    </row>
    <row r="15" spans="2:34" ht="15.75" customHeight="1" x14ac:dyDescent="0.25">
      <c r="B15" s="30"/>
      <c r="C15" s="265"/>
      <c r="D15" s="265"/>
      <c r="E15" s="530"/>
      <c r="F15" s="531"/>
      <c r="G15" s="531"/>
      <c r="H15" s="531"/>
      <c r="I15" s="531"/>
      <c r="J15" s="531"/>
      <c r="K15" s="531"/>
      <c r="L15" s="531"/>
      <c r="M15" s="531"/>
      <c r="N15" s="531"/>
      <c r="O15" s="531"/>
      <c r="P15" s="531"/>
      <c r="Q15" s="531"/>
      <c r="R15" s="531"/>
      <c r="S15" s="531"/>
      <c r="T15" s="531"/>
      <c r="U15" s="531"/>
      <c r="V15" s="531"/>
      <c r="W15" s="531"/>
      <c r="X15" s="531"/>
      <c r="Y15" s="531"/>
      <c r="Z15" s="531"/>
      <c r="AA15" s="532"/>
      <c r="AB15" s="263"/>
      <c r="AC15" s="255"/>
      <c r="AD15" s="255"/>
      <c r="AE15" s="255"/>
      <c r="AF15" s="255"/>
      <c r="AG15" s="36" t="s">
        <v>471</v>
      </c>
      <c r="AH15" s="36">
        <v>12</v>
      </c>
    </row>
    <row r="16" spans="2:34" ht="15" customHeight="1" x14ac:dyDescent="0.25">
      <c r="B16" s="30"/>
      <c r="C16" s="265"/>
      <c r="D16" s="265"/>
      <c r="E16" s="265"/>
      <c r="F16" s="255"/>
      <c r="G16" s="255"/>
      <c r="H16" s="255"/>
      <c r="I16" s="255"/>
      <c r="J16" s="255"/>
      <c r="K16" s="255"/>
      <c r="L16" s="255"/>
      <c r="M16" s="255"/>
      <c r="N16" s="255"/>
      <c r="O16" s="255"/>
      <c r="P16" s="255"/>
      <c r="Q16" s="255"/>
      <c r="R16" s="255"/>
      <c r="S16" s="255"/>
      <c r="T16" s="255"/>
      <c r="U16" s="255"/>
      <c r="V16" s="255"/>
      <c r="W16" s="255"/>
      <c r="X16" s="255"/>
      <c r="Y16" s="255"/>
      <c r="Z16" s="255"/>
      <c r="AA16" s="255"/>
      <c r="AB16" s="263"/>
      <c r="AC16" s="255"/>
      <c r="AD16" s="255"/>
      <c r="AE16" s="255"/>
      <c r="AF16" s="255"/>
      <c r="AG16" s="36" t="s">
        <v>472</v>
      </c>
      <c r="AH16" s="36">
        <v>12</v>
      </c>
    </row>
    <row r="17" spans="3:34" ht="15" customHeight="1" x14ac:dyDescent="0.25">
      <c r="C17" s="549" t="s">
        <v>462</v>
      </c>
      <c r="D17" s="535"/>
      <c r="E17" s="544"/>
      <c r="F17" s="528"/>
      <c r="G17" s="528"/>
      <c r="H17" s="528"/>
      <c r="I17" s="528"/>
      <c r="J17" s="528"/>
      <c r="K17" s="528"/>
      <c r="L17" s="528"/>
      <c r="M17" s="528"/>
      <c r="N17" s="528"/>
      <c r="O17" s="528"/>
      <c r="P17" s="528"/>
      <c r="Q17" s="528"/>
      <c r="R17" s="528"/>
      <c r="S17" s="528"/>
      <c r="T17" s="528"/>
      <c r="U17" s="528"/>
      <c r="V17" s="528"/>
      <c r="W17" s="528"/>
      <c r="X17" s="528"/>
      <c r="Y17" s="528"/>
      <c r="Z17" s="528"/>
      <c r="AA17" s="529"/>
      <c r="AB17" s="263"/>
      <c r="AC17" s="255"/>
      <c r="AD17" s="255"/>
      <c r="AE17" s="255"/>
      <c r="AF17" s="255"/>
      <c r="AG17" s="36" t="s">
        <v>474</v>
      </c>
      <c r="AH17" s="36">
        <v>25</v>
      </c>
    </row>
    <row r="18" spans="3:34" ht="15" customHeight="1" x14ac:dyDescent="0.25">
      <c r="C18" s="265"/>
      <c r="D18" s="265"/>
      <c r="E18" s="530"/>
      <c r="F18" s="531"/>
      <c r="G18" s="531"/>
      <c r="H18" s="531"/>
      <c r="I18" s="531"/>
      <c r="J18" s="531"/>
      <c r="K18" s="531"/>
      <c r="L18" s="531"/>
      <c r="M18" s="531"/>
      <c r="N18" s="531"/>
      <c r="O18" s="531"/>
      <c r="P18" s="531"/>
      <c r="Q18" s="531"/>
      <c r="R18" s="531"/>
      <c r="S18" s="531"/>
      <c r="T18" s="531"/>
      <c r="U18" s="531"/>
      <c r="V18" s="531"/>
      <c r="W18" s="531"/>
      <c r="X18" s="531"/>
      <c r="Y18" s="531"/>
      <c r="Z18" s="531"/>
      <c r="AA18" s="532"/>
      <c r="AB18" s="263"/>
      <c r="AC18" s="255"/>
      <c r="AD18" s="255"/>
      <c r="AE18" s="255"/>
      <c r="AF18" s="255"/>
      <c r="AG18" s="36" t="s">
        <v>475</v>
      </c>
      <c r="AH18" s="36">
        <v>12</v>
      </c>
    </row>
    <row r="19" spans="3:34" ht="15" customHeight="1" x14ac:dyDescent="0.25">
      <c r="C19" s="265"/>
      <c r="D19" s="265"/>
      <c r="E19" s="265"/>
      <c r="F19" s="255"/>
      <c r="G19" s="255"/>
      <c r="H19" s="255"/>
      <c r="I19" s="255"/>
      <c r="J19" s="255"/>
      <c r="K19" s="255"/>
      <c r="L19" s="255"/>
      <c r="M19" s="255"/>
      <c r="N19" s="255"/>
      <c r="O19" s="255"/>
      <c r="P19" s="255"/>
      <c r="Q19" s="255"/>
      <c r="R19" s="255"/>
      <c r="S19" s="255"/>
      <c r="T19" s="255"/>
      <c r="U19" s="255"/>
      <c r="V19" s="255"/>
      <c r="W19" s="255"/>
      <c r="X19" s="255"/>
      <c r="Y19" s="255"/>
      <c r="Z19" s="255"/>
      <c r="AA19" s="255"/>
      <c r="AB19" s="263"/>
      <c r="AC19" s="255"/>
      <c r="AD19" s="255"/>
      <c r="AE19" s="255"/>
      <c r="AF19" s="255"/>
      <c r="AG19" s="36" t="s">
        <v>472</v>
      </c>
      <c r="AH19" s="36">
        <v>12</v>
      </c>
    </row>
    <row r="20" spans="3:34" ht="15" customHeight="1" x14ac:dyDescent="0.25">
      <c r="C20" s="265"/>
      <c r="D20" s="265"/>
      <c r="E20" s="265"/>
      <c r="F20" s="255"/>
      <c r="G20" s="255"/>
      <c r="H20" s="255"/>
      <c r="I20" s="255"/>
      <c r="J20" s="255"/>
      <c r="K20" s="255"/>
      <c r="L20" s="255"/>
      <c r="M20" s="255"/>
      <c r="N20" s="255"/>
      <c r="O20" s="255"/>
      <c r="P20" s="255"/>
      <c r="Q20" s="255"/>
      <c r="R20" s="255"/>
      <c r="S20" s="255"/>
      <c r="T20" s="255"/>
      <c r="U20" s="255"/>
      <c r="V20" s="255"/>
      <c r="W20" s="255"/>
      <c r="X20" s="255"/>
      <c r="Y20" s="255"/>
      <c r="Z20" s="255"/>
      <c r="AA20" s="255"/>
      <c r="AB20" s="263"/>
      <c r="AC20" s="255"/>
      <c r="AD20" s="255"/>
      <c r="AE20" s="255"/>
      <c r="AF20" s="255"/>
      <c r="AG20" s="36" t="s">
        <v>510</v>
      </c>
      <c r="AH20" s="36">
        <v>25</v>
      </c>
    </row>
    <row r="21" spans="3:34" ht="15" customHeight="1" x14ac:dyDescent="0.25">
      <c r="C21" s="549" t="s">
        <v>127</v>
      </c>
      <c r="D21" s="535"/>
      <c r="E21" s="266"/>
      <c r="F21" s="550"/>
      <c r="G21" s="535"/>
      <c r="H21" s="535"/>
      <c r="I21" s="535"/>
      <c r="J21" s="535"/>
      <c r="K21" s="535"/>
      <c r="L21" s="535"/>
      <c r="M21" s="535"/>
      <c r="N21" s="535"/>
      <c r="O21" s="535"/>
      <c r="P21" s="535"/>
      <c r="Q21" s="535"/>
      <c r="R21" s="535"/>
      <c r="S21" s="535"/>
      <c r="T21" s="535"/>
      <c r="U21" s="535"/>
      <c r="V21" s="535"/>
      <c r="W21" s="535"/>
      <c r="X21" s="535"/>
      <c r="Y21" s="535"/>
      <c r="Z21" s="535"/>
      <c r="AA21" s="535"/>
      <c r="AB21" s="546"/>
      <c r="AC21" s="255"/>
      <c r="AD21" s="255"/>
      <c r="AE21" s="255"/>
      <c r="AF21" s="255"/>
      <c r="AG21" s="36" t="s">
        <v>511</v>
      </c>
      <c r="AH21" s="36">
        <v>12</v>
      </c>
    </row>
    <row r="22" spans="3:34" ht="29.25" customHeight="1" x14ac:dyDescent="0.25">
      <c r="C22" s="517" t="s">
        <v>512</v>
      </c>
      <c r="D22" s="518"/>
      <c r="E22" s="518"/>
      <c r="F22" s="518"/>
      <c r="G22" s="518"/>
      <c r="H22" s="518"/>
      <c r="I22" s="518"/>
      <c r="J22" s="518"/>
      <c r="K22" s="518"/>
      <c r="L22" s="518"/>
      <c r="M22" s="518"/>
      <c r="N22" s="518"/>
      <c r="O22" s="518"/>
      <c r="P22" s="518"/>
      <c r="Q22" s="518"/>
      <c r="R22" s="518"/>
      <c r="S22" s="518"/>
      <c r="T22" s="518"/>
      <c r="U22" s="518"/>
      <c r="V22" s="518"/>
      <c r="W22" s="518"/>
      <c r="X22" s="518"/>
      <c r="Y22" s="518"/>
      <c r="Z22" s="518"/>
      <c r="AA22" s="508"/>
      <c r="AB22" s="267"/>
      <c r="AC22" s="255"/>
      <c r="AD22" s="255"/>
      <c r="AE22" s="255"/>
      <c r="AF22" s="255"/>
      <c r="AG22" s="36" t="s">
        <v>472</v>
      </c>
      <c r="AH22" s="36">
        <v>12</v>
      </c>
    </row>
    <row r="23" spans="3:34" ht="15" customHeight="1" x14ac:dyDescent="0.25">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7"/>
      <c r="AC23" s="255"/>
      <c r="AD23" s="255"/>
      <c r="AE23" s="255"/>
      <c r="AF23" s="255"/>
      <c r="AG23" s="36" t="s">
        <v>513</v>
      </c>
      <c r="AH23" s="36">
        <v>25</v>
      </c>
    </row>
    <row r="24" spans="3:34" ht="15" customHeight="1" x14ac:dyDescent="0.25">
      <c r="C24" s="269" t="s">
        <v>128</v>
      </c>
      <c r="D24" s="269"/>
      <c r="E24" s="255"/>
      <c r="F24" s="255"/>
      <c r="G24" s="255"/>
      <c r="H24" s="255"/>
      <c r="I24" s="255"/>
      <c r="J24" s="268"/>
      <c r="K24" s="268"/>
      <c r="L24" s="268"/>
      <c r="M24" s="268"/>
      <c r="N24" s="268"/>
      <c r="O24" s="268"/>
      <c r="P24" s="268"/>
      <c r="Q24" s="268"/>
      <c r="R24" s="268" t="s">
        <v>129</v>
      </c>
      <c r="S24" s="268"/>
      <c r="T24" s="268"/>
      <c r="U24" s="268"/>
      <c r="V24" s="268"/>
      <c r="W24" s="268"/>
      <c r="X24" s="268"/>
      <c r="Y24" s="268"/>
      <c r="Z24" s="268"/>
      <c r="AA24" s="268"/>
      <c r="AB24" s="267"/>
      <c r="AC24" s="255"/>
      <c r="AD24" s="255"/>
      <c r="AE24" s="255"/>
      <c r="AF24" s="255"/>
      <c r="AG24" s="36" t="s">
        <v>514</v>
      </c>
      <c r="AH24" s="36">
        <v>12</v>
      </c>
    </row>
    <row r="25" spans="3:34" ht="15" customHeight="1" x14ac:dyDescent="0.25">
      <c r="C25" s="988" t="s">
        <v>515</v>
      </c>
      <c r="D25" s="528"/>
      <c r="E25" s="528"/>
      <c r="F25" s="528"/>
      <c r="G25" s="528"/>
      <c r="H25" s="528"/>
      <c r="I25" s="528"/>
      <c r="J25" s="528"/>
      <c r="K25" s="528"/>
      <c r="L25" s="528"/>
      <c r="M25" s="528"/>
      <c r="N25" s="528"/>
      <c r="O25" s="528"/>
      <c r="P25" s="529"/>
      <c r="Q25" s="255"/>
      <c r="R25" s="538"/>
      <c r="S25" s="518"/>
      <c r="T25" s="518"/>
      <c r="U25" s="518"/>
      <c r="V25" s="518"/>
      <c r="W25" s="518"/>
      <c r="X25" s="518"/>
      <c r="Y25" s="518"/>
      <c r="Z25" s="518"/>
      <c r="AA25" s="508"/>
      <c r="AB25" s="263"/>
      <c r="AC25" s="255"/>
      <c r="AD25" s="255"/>
      <c r="AE25" s="255"/>
      <c r="AF25" s="255"/>
      <c r="AG25" s="36" t="s">
        <v>472</v>
      </c>
      <c r="AH25" s="36">
        <v>12</v>
      </c>
    </row>
    <row r="26" spans="3:34" ht="15" customHeight="1" x14ac:dyDescent="0.25">
      <c r="C26" s="545"/>
      <c r="D26" s="492"/>
      <c r="E26" s="492"/>
      <c r="F26" s="492"/>
      <c r="G26" s="492"/>
      <c r="H26" s="492"/>
      <c r="I26" s="492"/>
      <c r="J26" s="492"/>
      <c r="K26" s="492"/>
      <c r="L26" s="492"/>
      <c r="M26" s="492"/>
      <c r="N26" s="492"/>
      <c r="O26" s="492"/>
      <c r="P26" s="546"/>
      <c r="Q26" s="255"/>
      <c r="R26" s="255"/>
      <c r="S26" s="255"/>
      <c r="T26" s="255"/>
      <c r="U26" s="255"/>
      <c r="V26" s="255"/>
      <c r="W26" s="255"/>
      <c r="X26" s="255"/>
      <c r="Y26" s="255"/>
      <c r="Z26" s="255"/>
      <c r="AA26" s="255"/>
      <c r="AB26" s="263"/>
      <c r="AC26" s="255"/>
      <c r="AD26" s="255"/>
      <c r="AE26" s="255"/>
      <c r="AF26" s="255"/>
      <c r="AG26" s="255"/>
      <c r="AH26" s="255"/>
    </row>
    <row r="27" spans="3:34" ht="15" customHeight="1" x14ac:dyDescent="0.25">
      <c r="C27" s="545"/>
      <c r="D27" s="492"/>
      <c r="E27" s="492"/>
      <c r="F27" s="492"/>
      <c r="G27" s="492"/>
      <c r="H27" s="492"/>
      <c r="I27" s="492"/>
      <c r="J27" s="492"/>
      <c r="K27" s="492"/>
      <c r="L27" s="492"/>
      <c r="M27" s="492"/>
      <c r="N27" s="492"/>
      <c r="O27" s="492"/>
      <c r="P27" s="546"/>
      <c r="Q27" s="265"/>
      <c r="R27" s="268" t="s">
        <v>130</v>
      </c>
      <c r="S27" s="268"/>
      <c r="T27" s="268"/>
      <c r="U27" s="268"/>
      <c r="V27" s="268"/>
      <c r="W27" s="265"/>
      <c r="X27" s="265"/>
      <c r="Y27" s="265"/>
      <c r="Z27" s="255"/>
      <c r="AA27" s="265"/>
      <c r="AB27" s="263"/>
      <c r="AC27" s="255"/>
      <c r="AD27" s="255"/>
      <c r="AE27" s="255"/>
      <c r="AF27" s="255"/>
      <c r="AG27" s="255"/>
      <c r="AH27" s="255"/>
    </row>
    <row r="28" spans="3:34" ht="15" customHeight="1" x14ac:dyDescent="0.25">
      <c r="C28" s="545"/>
      <c r="D28" s="492"/>
      <c r="E28" s="492"/>
      <c r="F28" s="492"/>
      <c r="G28" s="492"/>
      <c r="H28" s="492"/>
      <c r="I28" s="492"/>
      <c r="J28" s="492"/>
      <c r="K28" s="492"/>
      <c r="L28" s="492"/>
      <c r="M28" s="492"/>
      <c r="N28" s="492"/>
      <c r="O28" s="492"/>
      <c r="P28" s="546"/>
      <c r="Q28" s="255"/>
      <c r="R28" s="36"/>
      <c r="S28" s="255" t="s">
        <v>15</v>
      </c>
      <c r="T28" s="255"/>
      <c r="U28" s="36"/>
      <c r="V28" s="255" t="s">
        <v>27</v>
      </c>
      <c r="W28" s="255"/>
      <c r="X28" s="36"/>
      <c r="Y28" s="270" t="s">
        <v>46</v>
      </c>
      <c r="Z28" s="255"/>
      <c r="AA28" s="255"/>
      <c r="AB28" s="263"/>
      <c r="AC28" s="255"/>
      <c r="AD28" s="255"/>
      <c r="AE28" s="255"/>
      <c r="AF28" s="255"/>
      <c r="AG28" s="287">
        <f>+(((AH14/AH15)*AH16)+((AH17/AH18)*AH19)+((AH20/AH21)*AH22)+((AH23/AH24)*AH25))*4/100</f>
        <v>4</v>
      </c>
      <c r="AH28" s="255"/>
    </row>
    <row r="29" spans="3:34" ht="15" customHeight="1" x14ac:dyDescent="0.25">
      <c r="C29" s="545"/>
      <c r="D29" s="492"/>
      <c r="E29" s="492"/>
      <c r="F29" s="492"/>
      <c r="G29" s="492"/>
      <c r="H29" s="492"/>
      <c r="I29" s="492"/>
      <c r="J29" s="492"/>
      <c r="K29" s="492"/>
      <c r="L29" s="492"/>
      <c r="M29" s="492"/>
      <c r="N29" s="492"/>
      <c r="O29" s="492"/>
      <c r="P29" s="546"/>
      <c r="Q29" s="255"/>
      <c r="R29" s="255"/>
      <c r="S29" s="255"/>
      <c r="T29" s="255"/>
      <c r="U29" s="255"/>
      <c r="V29" s="255"/>
      <c r="W29" s="255"/>
      <c r="X29" s="255"/>
      <c r="Y29" s="255"/>
      <c r="Z29" s="255"/>
      <c r="AA29" s="255"/>
      <c r="AB29" s="263"/>
      <c r="AC29" s="255"/>
      <c r="AD29" s="255"/>
      <c r="AE29" s="255"/>
      <c r="AF29" s="255"/>
      <c r="AG29" s="255"/>
      <c r="AH29" s="255"/>
    </row>
    <row r="30" spans="3:34" ht="15" customHeight="1" x14ac:dyDescent="0.25">
      <c r="C30" s="530"/>
      <c r="D30" s="531"/>
      <c r="E30" s="531"/>
      <c r="F30" s="531"/>
      <c r="G30" s="531"/>
      <c r="H30" s="531"/>
      <c r="I30" s="531"/>
      <c r="J30" s="531"/>
      <c r="K30" s="531"/>
      <c r="L30" s="531"/>
      <c r="M30" s="531"/>
      <c r="N30" s="531"/>
      <c r="O30" s="531"/>
      <c r="P30" s="532"/>
      <c r="Q30" s="255"/>
      <c r="R30" s="268" t="s">
        <v>131</v>
      </c>
      <c r="S30" s="255"/>
      <c r="T30" s="255"/>
      <c r="U30" s="255"/>
      <c r="V30" s="255"/>
      <c r="W30" s="555" t="s">
        <v>23</v>
      </c>
      <c r="X30" s="518"/>
      <c r="Y30" s="518"/>
      <c r="Z30" s="518"/>
      <c r="AA30" s="508"/>
      <c r="AB30" s="263"/>
      <c r="AC30" s="255"/>
      <c r="AD30" s="255"/>
      <c r="AE30" s="255"/>
      <c r="AF30" s="255"/>
      <c r="AG30" s="255"/>
      <c r="AH30" s="255"/>
    </row>
    <row r="31" spans="3:34" ht="15" customHeight="1" x14ac:dyDescent="0.25">
      <c r="C31" s="265"/>
      <c r="D31" s="265"/>
      <c r="E31" s="265"/>
      <c r="F31" s="265"/>
      <c r="G31" s="265"/>
      <c r="H31" s="255"/>
      <c r="I31" s="255"/>
      <c r="J31" s="255"/>
      <c r="K31" s="255"/>
      <c r="L31" s="255"/>
      <c r="M31" s="255"/>
      <c r="N31" s="255"/>
      <c r="O31" s="255"/>
      <c r="P31" s="255"/>
      <c r="Q31" s="255"/>
      <c r="R31" s="268"/>
      <c r="S31" s="255"/>
      <c r="T31" s="255"/>
      <c r="U31" s="255"/>
      <c r="V31" s="255"/>
      <c r="W31" s="255"/>
      <c r="X31" s="255"/>
      <c r="Y31" s="255"/>
      <c r="Z31" s="255"/>
      <c r="AA31" s="255"/>
      <c r="AB31" s="263"/>
      <c r="AC31" s="255"/>
      <c r="AD31" s="255"/>
      <c r="AE31" s="255"/>
      <c r="AF31" s="255"/>
      <c r="AG31" s="255"/>
      <c r="AH31" s="255"/>
    </row>
    <row r="32" spans="3:34" ht="15" customHeight="1" x14ac:dyDescent="0.25">
      <c r="C32" s="268" t="s">
        <v>132</v>
      </c>
      <c r="D32" s="265"/>
      <c r="E32" s="265"/>
      <c r="F32" s="265"/>
      <c r="G32" s="265"/>
      <c r="H32" s="265"/>
      <c r="I32" s="255"/>
      <c r="J32" s="255"/>
      <c r="K32" s="255"/>
      <c r="L32" s="255"/>
      <c r="M32" s="255"/>
      <c r="N32" s="255"/>
      <c r="O32" s="255"/>
      <c r="P32" s="255"/>
      <c r="Q32" s="255"/>
      <c r="R32" s="255"/>
      <c r="S32" s="255"/>
      <c r="T32" s="255"/>
      <c r="U32" s="255"/>
      <c r="V32" s="255"/>
      <c r="W32" s="255"/>
      <c r="X32" s="255"/>
      <c r="Y32" s="255"/>
      <c r="Z32" s="255"/>
      <c r="AA32" s="255"/>
      <c r="AB32" s="263"/>
      <c r="AC32" s="255"/>
      <c r="AD32" s="255"/>
      <c r="AE32" s="255"/>
      <c r="AF32" s="255"/>
      <c r="AG32" s="255"/>
      <c r="AH32" s="255"/>
    </row>
    <row r="33" spans="3:27" ht="39.75" customHeight="1" x14ac:dyDescent="0.25">
      <c r="C33" s="987" t="s">
        <v>516</v>
      </c>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08"/>
    </row>
    <row r="34" spans="3:27" ht="15" customHeight="1" x14ac:dyDescent="0.2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row>
    <row r="35" spans="3:27" ht="15" customHeight="1" x14ac:dyDescent="0.25">
      <c r="C35" s="259" t="s">
        <v>134</v>
      </c>
      <c r="D35" s="265"/>
      <c r="E35" s="265"/>
      <c r="F35" s="265"/>
      <c r="G35" s="265"/>
      <c r="H35" s="265"/>
      <c r="I35" s="265"/>
      <c r="J35" s="265"/>
      <c r="K35" s="265"/>
      <c r="L35" s="265"/>
      <c r="M35" s="259" t="s">
        <v>134</v>
      </c>
      <c r="N35" s="265"/>
      <c r="O35" s="265"/>
      <c r="P35" s="265"/>
      <c r="Q35" s="265"/>
      <c r="R35" s="265"/>
      <c r="S35" s="265"/>
      <c r="T35" s="265"/>
      <c r="U35" s="265"/>
      <c r="V35" s="265"/>
      <c r="W35" s="265"/>
      <c r="X35" s="265"/>
      <c r="Y35" s="265"/>
      <c r="Z35" s="265"/>
      <c r="AA35" s="265"/>
    </row>
    <row r="36" spans="3:27" ht="29.25" customHeight="1" x14ac:dyDescent="0.25">
      <c r="C36" s="555"/>
      <c r="D36" s="518"/>
      <c r="E36" s="518"/>
      <c r="F36" s="518"/>
      <c r="G36" s="518"/>
      <c r="H36" s="518"/>
      <c r="I36" s="518"/>
      <c r="J36" s="518"/>
      <c r="K36" s="508"/>
      <c r="L36" s="265"/>
      <c r="M36" s="555"/>
      <c r="N36" s="518"/>
      <c r="O36" s="518"/>
      <c r="P36" s="518"/>
      <c r="Q36" s="518"/>
      <c r="R36" s="518"/>
      <c r="S36" s="518"/>
      <c r="T36" s="518"/>
      <c r="U36" s="518"/>
      <c r="V36" s="518"/>
      <c r="W36" s="518"/>
      <c r="X36" s="518"/>
      <c r="Y36" s="518"/>
      <c r="Z36" s="518"/>
      <c r="AA36" s="508"/>
    </row>
    <row r="37" spans="3:27" ht="15" customHeight="1" x14ac:dyDescent="0.25">
      <c r="C37" s="255"/>
      <c r="D37" s="255"/>
      <c r="E37" s="255"/>
      <c r="F37" s="255"/>
      <c r="G37" s="255"/>
      <c r="H37" s="255"/>
      <c r="I37" s="255"/>
      <c r="J37" s="255"/>
      <c r="K37" s="255"/>
      <c r="L37" s="255"/>
      <c r="M37" s="255"/>
      <c r="N37" s="255"/>
      <c r="O37" s="255"/>
      <c r="P37" s="255"/>
      <c r="Q37" s="255"/>
      <c r="R37" s="255"/>
      <c r="S37" s="255"/>
      <c r="T37" s="255"/>
      <c r="U37" s="255"/>
      <c r="V37" s="255"/>
      <c r="W37" s="255"/>
      <c r="X37" s="255"/>
      <c r="Y37" s="255"/>
      <c r="Z37" s="255"/>
      <c r="AA37" s="255"/>
    </row>
    <row r="38" spans="3:27" ht="15" customHeight="1" x14ac:dyDescent="0.25">
      <c r="C38" s="272" t="s">
        <v>137</v>
      </c>
      <c r="D38" s="272"/>
      <c r="E38" s="272"/>
      <c r="F38" s="272"/>
      <c r="G38" s="273"/>
      <c r="H38" s="274"/>
      <c r="I38" s="274"/>
      <c r="J38" s="274"/>
      <c r="K38" s="274"/>
      <c r="L38" s="274"/>
      <c r="M38" s="274"/>
      <c r="N38" s="274"/>
      <c r="O38" s="274"/>
      <c r="P38" s="274"/>
      <c r="Q38" s="274"/>
      <c r="R38" s="274"/>
      <c r="S38" s="274"/>
      <c r="T38" s="274"/>
      <c r="U38" s="274"/>
      <c r="V38" s="274"/>
      <c r="W38" s="274"/>
      <c r="X38" s="274"/>
      <c r="Y38" s="274"/>
      <c r="Z38" s="274"/>
      <c r="AA38" s="274"/>
    </row>
    <row r="39" spans="3:27" ht="90" customHeight="1" x14ac:dyDescent="0.25">
      <c r="C39" s="556" t="s">
        <v>434</v>
      </c>
      <c r="D39" s="518"/>
      <c r="E39" s="518"/>
      <c r="F39" s="518"/>
      <c r="G39" s="518"/>
      <c r="H39" s="518"/>
      <c r="I39" s="518"/>
      <c r="J39" s="518"/>
      <c r="K39" s="518"/>
      <c r="L39" s="518"/>
      <c r="M39" s="518"/>
      <c r="N39" s="518"/>
      <c r="O39" s="518"/>
      <c r="P39" s="518"/>
      <c r="Q39" s="518"/>
      <c r="R39" s="518"/>
      <c r="S39" s="518"/>
      <c r="T39" s="518"/>
      <c r="U39" s="518"/>
      <c r="V39" s="518"/>
      <c r="W39" s="518"/>
      <c r="X39" s="518"/>
      <c r="Y39" s="518"/>
      <c r="Z39" s="518"/>
      <c r="AA39" s="508"/>
    </row>
    <row r="40" spans="3:27" ht="15" customHeight="1" x14ac:dyDescent="0.25">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row>
    <row r="41" spans="3:27" ht="15.75" customHeight="1" x14ac:dyDescent="0.25">
      <c r="C41" s="539" t="s">
        <v>139</v>
      </c>
      <c r="D41" s="535"/>
      <c r="E41" s="268"/>
      <c r="F41" s="517" t="s">
        <v>34</v>
      </c>
      <c r="G41" s="508"/>
      <c r="H41" s="268"/>
      <c r="I41" s="255"/>
      <c r="J41" s="275" t="s">
        <v>140</v>
      </c>
      <c r="K41" s="517">
        <v>2</v>
      </c>
      <c r="L41" s="518"/>
      <c r="M41" s="518"/>
      <c r="N41" s="508"/>
      <c r="O41" s="268"/>
      <c r="P41" s="268"/>
      <c r="Q41" s="259" t="s">
        <v>141</v>
      </c>
      <c r="R41" s="255"/>
      <c r="S41" s="268"/>
      <c r="T41" s="268"/>
      <c r="U41" s="268"/>
      <c r="V41" s="268"/>
      <c r="W41" s="517" t="s">
        <v>20</v>
      </c>
      <c r="X41" s="518"/>
      <c r="Y41" s="518"/>
      <c r="Z41" s="518"/>
      <c r="AA41" s="508"/>
    </row>
    <row r="42" spans="3:27" ht="15.75" customHeight="1" x14ac:dyDescent="0.25">
      <c r="C42" s="255"/>
      <c r="D42" s="255"/>
      <c r="E42" s="255"/>
      <c r="F42" s="270"/>
      <c r="G42" s="270"/>
      <c r="H42" s="270"/>
      <c r="I42" s="270"/>
      <c r="J42" s="270"/>
      <c r="K42" s="270"/>
      <c r="L42" s="270"/>
      <c r="M42" s="255"/>
      <c r="N42" s="255"/>
      <c r="O42" s="255"/>
      <c r="P42" s="255"/>
      <c r="Q42" s="255"/>
      <c r="R42" s="255"/>
      <c r="S42" s="255"/>
      <c r="T42" s="255"/>
      <c r="U42" s="255"/>
      <c r="V42" s="255"/>
      <c r="W42" s="255"/>
      <c r="X42" s="255"/>
      <c r="Y42" s="255"/>
      <c r="Z42" s="255"/>
      <c r="AA42" s="255"/>
    </row>
    <row r="43" spans="3:27" ht="32.25" customHeight="1" x14ac:dyDescent="0.25">
      <c r="C43" s="255"/>
      <c r="D43" s="275" t="s">
        <v>142</v>
      </c>
      <c r="E43" s="268"/>
      <c r="F43" s="556" t="s">
        <v>466</v>
      </c>
      <c r="G43" s="518"/>
      <c r="H43" s="518"/>
      <c r="I43" s="518"/>
      <c r="J43" s="518"/>
      <c r="K43" s="518"/>
      <c r="L43" s="518"/>
      <c r="M43" s="508"/>
      <c r="N43" s="255"/>
      <c r="O43" s="275" t="s">
        <v>144</v>
      </c>
      <c r="P43" s="555">
        <v>0</v>
      </c>
      <c r="Q43" s="518"/>
      <c r="R43" s="518"/>
      <c r="S43" s="518"/>
      <c r="T43" s="518"/>
      <c r="U43" s="518"/>
      <c r="V43" s="518"/>
      <c r="W43" s="518"/>
      <c r="X43" s="518"/>
      <c r="Y43" s="518"/>
      <c r="Z43" s="518"/>
      <c r="AA43" s="508"/>
    </row>
    <row r="44" spans="3:27" ht="15.75" customHeight="1" x14ac:dyDescent="0.25">
      <c r="C44" s="268"/>
      <c r="D44" s="268"/>
      <c r="E44" s="268"/>
      <c r="F44" s="270"/>
      <c r="G44" s="270"/>
      <c r="H44" s="270"/>
      <c r="I44" s="270"/>
      <c r="J44" s="270"/>
      <c r="K44" s="270"/>
      <c r="L44" s="270"/>
      <c r="M44" s="268"/>
      <c r="N44" s="268"/>
      <c r="O44" s="268"/>
      <c r="P44" s="268"/>
      <c r="Q44" s="268"/>
      <c r="R44" s="268"/>
      <c r="S44" s="268"/>
      <c r="T44" s="268"/>
      <c r="U44" s="268"/>
      <c r="V44" s="268"/>
      <c r="W44" s="268"/>
      <c r="X44" s="268"/>
      <c r="Y44" s="268"/>
      <c r="Z44" s="268"/>
      <c r="AA44" s="268"/>
    </row>
    <row r="45" spans="3:27" ht="15.75" customHeight="1" x14ac:dyDescent="0.25">
      <c r="C45" s="255"/>
      <c r="D45" s="275" t="s">
        <v>145</v>
      </c>
      <c r="E45" s="255"/>
      <c r="F45" s="538" t="s">
        <v>146</v>
      </c>
      <c r="G45" s="508"/>
      <c r="H45" s="255"/>
      <c r="I45" s="255"/>
      <c r="J45" s="268" t="s">
        <v>147</v>
      </c>
      <c r="K45" s="255"/>
      <c r="L45" s="538" t="s">
        <v>148</v>
      </c>
      <c r="M45" s="518"/>
      <c r="N45" s="508"/>
      <c r="O45" s="268"/>
      <c r="P45" s="268"/>
      <c r="Q45" s="255"/>
      <c r="R45" s="268" t="s">
        <v>149</v>
      </c>
      <c r="S45" s="268"/>
      <c r="T45" s="268"/>
      <c r="U45" s="268"/>
      <c r="V45" s="268"/>
      <c r="W45" s="557"/>
      <c r="X45" s="518"/>
      <c r="Y45" s="518"/>
      <c r="Z45" s="518"/>
      <c r="AA45" s="508"/>
    </row>
    <row r="46" spans="3:27" ht="15.75" customHeight="1" x14ac:dyDescent="0.25">
      <c r="C46" s="255"/>
      <c r="D46" s="255"/>
      <c r="E46" s="255"/>
      <c r="F46" s="28"/>
      <c r="G46" s="255"/>
      <c r="H46" s="255"/>
      <c r="I46" s="259"/>
      <c r="J46" s="259"/>
      <c r="K46" s="259"/>
      <c r="L46" s="259"/>
      <c r="M46" s="259"/>
      <c r="N46" s="259"/>
      <c r="O46" s="259"/>
      <c r="P46" s="259"/>
      <c r="Q46" s="259"/>
      <c r="R46" s="259"/>
      <c r="S46" s="259"/>
      <c r="T46" s="259"/>
      <c r="U46" s="259"/>
      <c r="V46" s="259"/>
      <c r="W46" s="259"/>
      <c r="X46" s="259"/>
      <c r="Y46" s="259"/>
      <c r="Z46" s="259"/>
      <c r="AA46" s="259"/>
    </row>
    <row r="47" spans="3:27" ht="15.75" customHeight="1" x14ac:dyDescent="0.25">
      <c r="C47" s="276" t="s">
        <v>150</v>
      </c>
      <c r="D47" s="558">
        <v>2024</v>
      </c>
      <c r="E47" s="559"/>
      <c r="F47" s="560"/>
      <c r="G47" s="34"/>
      <c r="H47" s="259"/>
      <c r="I47" s="259"/>
      <c r="J47" s="259"/>
      <c r="K47" s="259"/>
      <c r="L47" s="259"/>
      <c r="M47" s="259"/>
      <c r="N47" s="259"/>
      <c r="O47" s="259"/>
      <c r="P47" s="259"/>
      <c r="Q47" s="550"/>
      <c r="R47" s="535"/>
      <c r="S47" s="535"/>
      <c r="T47" s="535"/>
      <c r="U47" s="535"/>
      <c r="V47" s="259"/>
      <c r="W47" s="259"/>
      <c r="X47" s="549"/>
      <c r="Y47" s="535"/>
      <c r="Z47" s="535"/>
      <c r="AA47" s="535"/>
    </row>
    <row r="49" spans="3:27" ht="15.75" customHeight="1" x14ac:dyDescent="0.25">
      <c r="C49" s="268" t="s">
        <v>140</v>
      </c>
      <c r="D49" s="555">
        <v>1.2</v>
      </c>
      <c r="E49" s="518"/>
      <c r="F49" s="508"/>
      <c r="G49" s="255"/>
      <c r="H49" s="259"/>
      <c r="I49" s="259"/>
      <c r="J49" s="259"/>
      <c r="K49" s="259"/>
      <c r="L49" s="259"/>
      <c r="M49" s="259"/>
      <c r="N49" s="259"/>
      <c r="O49" s="259"/>
      <c r="P49" s="259"/>
      <c r="Q49" s="550"/>
      <c r="R49" s="535"/>
      <c r="S49" s="535"/>
      <c r="T49" s="535"/>
      <c r="U49" s="535"/>
      <c r="V49" s="259"/>
      <c r="W49" s="259"/>
      <c r="X49" s="549"/>
      <c r="Y49" s="535"/>
      <c r="Z49" s="535"/>
      <c r="AA49" s="535"/>
    </row>
    <row r="50" spans="3:27" ht="15.75" customHeight="1" x14ac:dyDescent="0.25">
      <c r="C50" s="255"/>
      <c r="D50" s="255"/>
      <c r="E50" s="255"/>
      <c r="F50" s="255"/>
      <c r="G50" s="255"/>
      <c r="H50" s="255"/>
      <c r="I50" s="259"/>
      <c r="J50" s="259"/>
      <c r="K50" s="268"/>
      <c r="L50" s="268"/>
      <c r="M50" s="268"/>
      <c r="N50" s="268"/>
      <c r="O50" s="268"/>
      <c r="P50" s="268"/>
      <c r="Q50" s="268"/>
      <c r="R50" s="268"/>
      <c r="S50" s="268"/>
      <c r="T50" s="268"/>
      <c r="U50" s="268"/>
      <c r="V50" s="268"/>
      <c r="W50" s="268"/>
      <c r="X50" s="268"/>
      <c r="Y50" s="268"/>
      <c r="Z50" s="268"/>
      <c r="AA50" s="268"/>
    </row>
    <row r="51" spans="3:27" ht="15.75" customHeight="1" x14ac:dyDescent="0.25">
      <c r="C51" s="268"/>
      <c r="D51" s="517" t="s">
        <v>151</v>
      </c>
      <c r="E51" s="518"/>
      <c r="F51" s="518"/>
      <c r="G51" s="518"/>
      <c r="H51" s="518"/>
      <c r="I51" s="518"/>
      <c r="J51" s="518"/>
      <c r="K51" s="518"/>
      <c r="L51" s="518"/>
      <c r="M51" s="518"/>
      <c r="N51" s="518"/>
      <c r="O51" s="518"/>
      <c r="P51" s="518"/>
      <c r="Q51" s="518"/>
      <c r="R51" s="518"/>
      <c r="S51" s="518"/>
      <c r="T51" s="518"/>
      <c r="U51" s="518"/>
      <c r="V51" s="518"/>
      <c r="W51" s="518"/>
      <c r="X51" s="518"/>
      <c r="Y51" s="508"/>
      <c r="Z51" s="269"/>
      <c r="AA51" s="269"/>
    </row>
    <row r="52" spans="3:27" ht="15.75" customHeight="1" x14ac:dyDescent="0.25">
      <c r="C52" s="255"/>
      <c r="D52" s="523" t="s">
        <v>152</v>
      </c>
      <c r="E52" s="518"/>
      <c r="F52" s="518"/>
      <c r="G52" s="518"/>
      <c r="H52" s="508"/>
      <c r="I52" s="519" t="s">
        <v>153</v>
      </c>
      <c r="J52" s="518"/>
      <c r="K52" s="518"/>
      <c r="L52" s="518"/>
      <c r="M52" s="518"/>
      <c r="N52" s="518"/>
      <c r="O52" s="518"/>
      <c r="P52" s="508"/>
      <c r="Q52" s="520" t="s">
        <v>154</v>
      </c>
      <c r="R52" s="518"/>
      <c r="S52" s="518"/>
      <c r="T52" s="518"/>
      <c r="U52" s="518"/>
      <c r="V52" s="518"/>
      <c r="W52" s="518"/>
      <c r="X52" s="518"/>
      <c r="Y52" s="508"/>
      <c r="Z52" s="269"/>
      <c r="AA52" s="269"/>
    </row>
    <row r="53" spans="3:27" ht="15.75" customHeight="1" x14ac:dyDescent="0.25">
      <c r="C53" s="38"/>
      <c r="D53" s="524" t="s">
        <v>155</v>
      </c>
      <c r="E53" s="518"/>
      <c r="F53" s="518"/>
      <c r="G53" s="518"/>
      <c r="H53" s="508"/>
      <c r="I53" s="521" t="s">
        <v>156</v>
      </c>
      <c r="J53" s="518"/>
      <c r="K53" s="518"/>
      <c r="L53" s="518"/>
      <c r="M53" s="518"/>
      <c r="N53" s="518"/>
      <c r="O53" s="518"/>
      <c r="P53" s="508"/>
      <c r="Q53" s="522" t="s">
        <v>157</v>
      </c>
      <c r="R53" s="518"/>
      <c r="S53" s="518"/>
      <c r="T53" s="518"/>
      <c r="U53" s="518"/>
      <c r="V53" s="518"/>
      <c r="W53" s="518"/>
      <c r="X53" s="518"/>
      <c r="Y53" s="508"/>
      <c r="Z53" s="278"/>
      <c r="AA53" s="278"/>
    </row>
    <row r="54" spans="3:27" ht="15.75" customHeight="1" x14ac:dyDescent="0.25">
      <c r="C54" s="279"/>
      <c r="D54" s="279"/>
      <c r="E54" s="279"/>
      <c r="F54" s="279"/>
      <c r="G54" s="280"/>
      <c r="H54" s="280"/>
      <c r="I54" s="280"/>
      <c r="J54" s="280"/>
      <c r="K54" s="280"/>
      <c r="L54" s="280"/>
      <c r="M54" s="280"/>
      <c r="N54" s="280"/>
      <c r="O54" s="280"/>
      <c r="P54" s="280"/>
      <c r="Q54" s="280"/>
      <c r="R54" s="280"/>
      <c r="S54" s="280"/>
      <c r="T54" s="280"/>
      <c r="U54" s="280"/>
      <c r="V54" s="280"/>
      <c r="W54" s="280"/>
      <c r="X54" s="280"/>
      <c r="Y54" s="280"/>
      <c r="Z54" s="279"/>
      <c r="AA54" s="279"/>
    </row>
    <row r="55" spans="3:27" ht="15.75" customHeight="1" x14ac:dyDescent="0.25">
      <c r="C55" s="525" t="s">
        <v>158</v>
      </c>
      <c r="D55" s="518"/>
      <c r="E55" s="518"/>
      <c r="F55" s="508"/>
      <c r="G55" s="526" t="s">
        <v>159</v>
      </c>
      <c r="H55" s="527" t="s">
        <v>160</v>
      </c>
      <c r="I55" s="528"/>
      <c r="J55" s="528"/>
      <c r="K55" s="528"/>
      <c r="L55" s="528"/>
      <c r="M55" s="528"/>
      <c r="N55" s="528"/>
      <c r="O55" s="528"/>
      <c r="P55" s="528"/>
      <c r="Q55" s="528"/>
      <c r="R55" s="528"/>
      <c r="S55" s="528"/>
      <c r="T55" s="528"/>
      <c r="U55" s="528"/>
      <c r="V55" s="528"/>
      <c r="W55" s="528"/>
      <c r="X55" s="528"/>
      <c r="Y55" s="528"/>
      <c r="Z55" s="528"/>
      <c r="AA55" s="529"/>
    </row>
    <row r="56" spans="3:27" ht="15.75" customHeight="1" x14ac:dyDescent="0.25">
      <c r="C56" s="40" t="s">
        <v>161</v>
      </c>
      <c r="D56" s="41" t="s">
        <v>467</v>
      </c>
      <c r="E56" s="525" t="s">
        <v>162</v>
      </c>
      <c r="F56" s="508"/>
      <c r="G56" s="495"/>
      <c r="H56" s="530"/>
      <c r="I56" s="531"/>
      <c r="J56" s="531"/>
      <c r="K56" s="531"/>
      <c r="L56" s="531"/>
      <c r="M56" s="531"/>
      <c r="N56" s="531"/>
      <c r="O56" s="531"/>
      <c r="P56" s="531"/>
      <c r="Q56" s="531"/>
      <c r="R56" s="531"/>
      <c r="S56" s="531"/>
      <c r="T56" s="531"/>
      <c r="U56" s="531"/>
      <c r="V56" s="531"/>
      <c r="W56" s="531"/>
      <c r="X56" s="531"/>
      <c r="Y56" s="531"/>
      <c r="Z56" s="531"/>
      <c r="AA56" s="532"/>
    </row>
    <row r="57" spans="3:27" ht="15.75" customHeight="1" x14ac:dyDescent="0.25">
      <c r="C57" s="42">
        <v>2024</v>
      </c>
      <c r="D57" s="43">
        <v>45474</v>
      </c>
      <c r="E57" s="533">
        <v>45656</v>
      </c>
      <c r="F57" s="508"/>
      <c r="G57" s="44">
        <v>0.5</v>
      </c>
      <c r="H57" s="537"/>
      <c r="I57" s="518"/>
      <c r="J57" s="518"/>
      <c r="K57" s="518"/>
      <c r="L57" s="518"/>
      <c r="M57" s="518"/>
      <c r="N57" s="518"/>
      <c r="O57" s="518"/>
      <c r="P57" s="518"/>
      <c r="Q57" s="518"/>
      <c r="R57" s="518"/>
      <c r="S57" s="518"/>
      <c r="T57" s="518"/>
      <c r="U57" s="518"/>
      <c r="V57" s="518"/>
      <c r="W57" s="518"/>
      <c r="X57" s="518"/>
      <c r="Y57" s="518"/>
      <c r="Z57" s="518"/>
      <c r="AA57" s="508"/>
    </row>
    <row r="58" spans="3:27" ht="15.75" customHeight="1" x14ac:dyDescent="0.25">
      <c r="C58" s="42">
        <v>2025</v>
      </c>
      <c r="D58" s="43">
        <v>45658</v>
      </c>
      <c r="E58" s="533">
        <v>46021</v>
      </c>
      <c r="F58" s="508"/>
      <c r="G58" s="44">
        <v>0.8</v>
      </c>
      <c r="H58" s="537"/>
      <c r="I58" s="518"/>
      <c r="J58" s="518"/>
      <c r="K58" s="518"/>
      <c r="L58" s="518"/>
      <c r="M58" s="518"/>
      <c r="N58" s="518"/>
      <c r="O58" s="518"/>
      <c r="P58" s="518"/>
      <c r="Q58" s="518"/>
      <c r="R58" s="518"/>
      <c r="S58" s="518"/>
      <c r="T58" s="518"/>
      <c r="U58" s="518"/>
      <c r="V58" s="518"/>
      <c r="W58" s="518"/>
      <c r="X58" s="518"/>
      <c r="Y58" s="518"/>
      <c r="Z58" s="518"/>
      <c r="AA58" s="508"/>
    </row>
    <row r="59" spans="3:27" ht="15.75" customHeight="1" x14ac:dyDescent="0.25">
      <c r="C59" s="42">
        <v>2026</v>
      </c>
      <c r="D59" s="43">
        <v>46023</v>
      </c>
      <c r="E59" s="533">
        <v>46386</v>
      </c>
      <c r="F59" s="508"/>
      <c r="G59" s="44">
        <v>0.4</v>
      </c>
      <c r="H59" s="537"/>
      <c r="I59" s="518"/>
      <c r="J59" s="518"/>
      <c r="K59" s="518"/>
      <c r="L59" s="518"/>
      <c r="M59" s="518"/>
      <c r="N59" s="518"/>
      <c r="O59" s="518"/>
      <c r="P59" s="518"/>
      <c r="Q59" s="518"/>
      <c r="R59" s="518"/>
      <c r="S59" s="518"/>
      <c r="T59" s="518"/>
      <c r="U59" s="518"/>
      <c r="V59" s="518"/>
      <c r="W59" s="518"/>
      <c r="X59" s="518"/>
      <c r="Y59" s="518"/>
      <c r="Z59" s="518"/>
      <c r="AA59" s="508"/>
    </row>
    <row r="60" spans="3:27" ht="15.75" customHeight="1" x14ac:dyDescent="0.25">
      <c r="C60" s="42">
        <v>2027</v>
      </c>
      <c r="D60" s="43">
        <v>46388</v>
      </c>
      <c r="E60" s="533">
        <v>46751</v>
      </c>
      <c r="F60" s="508"/>
      <c r="G60" s="44">
        <v>0.3</v>
      </c>
      <c r="H60" s="537"/>
      <c r="I60" s="518"/>
      <c r="J60" s="518"/>
      <c r="K60" s="518"/>
      <c r="L60" s="518"/>
      <c r="M60" s="518"/>
      <c r="N60" s="518"/>
      <c r="O60" s="518"/>
      <c r="P60" s="518"/>
      <c r="Q60" s="518"/>
      <c r="R60" s="518"/>
      <c r="S60" s="518"/>
      <c r="T60" s="518"/>
      <c r="U60" s="518"/>
      <c r="V60" s="518"/>
      <c r="W60" s="518"/>
      <c r="X60" s="518"/>
      <c r="Y60" s="518"/>
      <c r="Z60" s="518"/>
      <c r="AA60" s="508"/>
    </row>
    <row r="61" spans="3:27" ht="15.75" customHeight="1" x14ac:dyDescent="0.25">
      <c r="C61" s="42"/>
      <c r="D61" s="42"/>
      <c r="E61" s="525"/>
      <c r="F61" s="508"/>
      <c r="G61" s="41"/>
      <c r="H61" s="525"/>
      <c r="I61" s="518"/>
      <c r="J61" s="518"/>
      <c r="K61" s="518"/>
      <c r="L61" s="518"/>
      <c r="M61" s="518"/>
      <c r="N61" s="518"/>
      <c r="O61" s="518"/>
      <c r="P61" s="518"/>
      <c r="Q61" s="518"/>
      <c r="R61" s="518"/>
      <c r="S61" s="518"/>
      <c r="T61" s="518"/>
      <c r="U61" s="518"/>
      <c r="V61" s="518"/>
      <c r="W61" s="518"/>
      <c r="X61" s="518"/>
      <c r="Y61" s="518"/>
      <c r="Z61" s="518"/>
      <c r="AA61" s="508"/>
    </row>
    <row r="62" spans="3:27" ht="15.75" customHeight="1" x14ac:dyDescent="0.25">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row>
    <row r="63" spans="3:27" ht="15.75" customHeight="1" x14ac:dyDescent="0.25">
      <c r="C63" s="539" t="s">
        <v>163</v>
      </c>
      <c r="D63" s="535"/>
      <c r="E63" s="268"/>
      <c r="F63" s="259" t="s">
        <v>164</v>
      </c>
      <c r="G63" s="45"/>
      <c r="H63" s="270"/>
      <c r="I63" s="259" t="s">
        <v>165</v>
      </c>
      <c r="J63" s="255"/>
      <c r="K63" s="538"/>
      <c r="L63" s="508"/>
      <c r="M63" s="268"/>
      <c r="N63" s="255"/>
      <c r="O63" s="255"/>
      <c r="P63" s="255"/>
      <c r="Q63" s="255"/>
      <c r="R63" s="255"/>
      <c r="S63" s="255"/>
      <c r="T63" s="255"/>
      <c r="U63" s="255"/>
      <c r="V63" s="255"/>
      <c r="W63" s="255"/>
      <c r="X63" s="255"/>
      <c r="Y63" s="255"/>
      <c r="Z63" s="255"/>
      <c r="AA63" s="255"/>
    </row>
    <row r="65" spans="2:28" ht="15.75" customHeight="1" x14ac:dyDescent="0.25">
      <c r="B65" s="536" t="s">
        <v>166</v>
      </c>
      <c r="C65" s="518"/>
      <c r="D65" s="518"/>
      <c r="E65" s="518"/>
      <c r="F65" s="518"/>
      <c r="G65" s="518"/>
      <c r="H65" s="518"/>
      <c r="I65" s="518"/>
      <c r="J65" s="518"/>
      <c r="K65" s="518"/>
      <c r="L65" s="518"/>
      <c r="M65" s="518"/>
      <c r="N65" s="518"/>
      <c r="O65" s="518"/>
      <c r="P65" s="518"/>
      <c r="Q65" s="518"/>
      <c r="R65" s="518"/>
      <c r="S65" s="518"/>
      <c r="T65" s="518"/>
      <c r="U65" s="518"/>
      <c r="V65" s="518"/>
      <c r="W65" s="518"/>
      <c r="X65" s="518"/>
      <c r="Y65" s="518"/>
      <c r="Z65" s="518"/>
      <c r="AA65" s="518"/>
      <c r="AB65" s="508"/>
    </row>
    <row r="66" spans="2:28" ht="15.75" customHeight="1" x14ac:dyDescent="0.25">
      <c r="B66" s="46"/>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47"/>
    </row>
    <row r="67" spans="2:28" ht="29.25" customHeight="1" x14ac:dyDescent="0.25">
      <c r="B67" s="525" t="s">
        <v>161</v>
      </c>
      <c r="C67" s="508"/>
      <c r="D67" s="41"/>
      <c r="E67" s="525" t="s">
        <v>167</v>
      </c>
      <c r="F67" s="508"/>
      <c r="G67" s="41"/>
      <c r="H67" s="517" t="s">
        <v>168</v>
      </c>
      <c r="I67" s="508"/>
      <c r="J67" s="525"/>
      <c r="K67" s="508"/>
      <c r="L67" s="534"/>
      <c r="M67" s="535"/>
      <c r="N67" s="41" t="s">
        <v>169</v>
      </c>
      <c r="O67" s="525"/>
      <c r="P67" s="518"/>
      <c r="Q67" s="508"/>
      <c r="R67" s="525" t="s">
        <v>170</v>
      </c>
      <c r="S67" s="518"/>
      <c r="T67" s="508"/>
      <c r="U67" s="525"/>
      <c r="V67" s="518"/>
      <c r="W67" s="508"/>
      <c r="X67" s="525" t="s">
        <v>171</v>
      </c>
      <c r="Y67" s="508"/>
      <c r="Z67" s="525"/>
      <c r="AA67" s="518"/>
      <c r="AB67" s="508"/>
    </row>
    <row r="68" spans="2:28" ht="15.75" customHeight="1" x14ac:dyDescent="0.25">
      <c r="B68" s="46"/>
      <c r="C68" s="283"/>
      <c r="D68" s="283"/>
      <c r="E68" s="283"/>
      <c r="F68" s="278"/>
      <c r="G68" s="284"/>
      <c r="H68" s="285"/>
      <c r="I68" s="285"/>
      <c r="J68" s="278"/>
      <c r="K68" s="278"/>
      <c r="L68" s="278"/>
      <c r="M68" s="278"/>
      <c r="N68" s="285"/>
      <c r="O68" s="278"/>
      <c r="P68" s="278"/>
      <c r="Q68" s="278"/>
      <c r="R68" s="278"/>
      <c r="S68" s="285"/>
      <c r="T68" s="265"/>
      <c r="U68" s="265"/>
      <c r="V68" s="255"/>
      <c r="W68" s="285"/>
      <c r="X68" s="275"/>
      <c r="Y68" s="275"/>
      <c r="Z68" s="48"/>
      <c r="AA68" s="27"/>
      <c r="AB68" s="49"/>
    </row>
    <row r="69" spans="2:28" ht="15.75" customHeight="1" x14ac:dyDescent="0.25">
      <c r="B69" s="536" t="s">
        <v>172</v>
      </c>
      <c r="C69" s="508"/>
      <c r="D69" s="540"/>
      <c r="E69" s="531"/>
      <c r="F69" s="531"/>
      <c r="G69" s="531"/>
      <c r="H69" s="531"/>
      <c r="I69" s="531"/>
      <c r="J69" s="531"/>
      <c r="K69" s="531"/>
      <c r="L69" s="531"/>
      <c r="M69" s="531"/>
      <c r="N69" s="531"/>
      <c r="O69" s="531"/>
      <c r="P69" s="531"/>
      <c r="Q69" s="531"/>
      <c r="R69" s="531"/>
      <c r="S69" s="531"/>
      <c r="T69" s="531"/>
      <c r="U69" s="531"/>
      <c r="V69" s="531"/>
      <c r="W69" s="531"/>
      <c r="X69" s="531"/>
      <c r="Y69" s="531"/>
      <c r="Z69" s="531"/>
      <c r="AA69" s="531"/>
      <c r="AB69" s="532"/>
    </row>
    <row r="70" spans="2:28" ht="15.75" customHeight="1" x14ac:dyDescent="0.25">
      <c r="B70" s="46"/>
      <c r="C70" s="283"/>
      <c r="D70" s="283"/>
      <c r="E70" s="283"/>
      <c r="F70" s="278"/>
      <c r="G70" s="284"/>
      <c r="H70" s="285"/>
      <c r="I70" s="285"/>
      <c r="J70" s="278"/>
      <c r="K70" s="278"/>
      <c r="L70" s="278"/>
      <c r="M70" s="278"/>
      <c r="N70" s="285"/>
      <c r="O70" s="278"/>
      <c r="P70" s="278"/>
      <c r="Q70" s="278"/>
      <c r="R70" s="278"/>
      <c r="S70" s="285"/>
      <c r="T70" s="265"/>
      <c r="U70" s="265"/>
      <c r="V70" s="255"/>
      <c r="W70" s="285"/>
      <c r="X70" s="275"/>
      <c r="Y70" s="275"/>
      <c r="Z70" s="48"/>
      <c r="AA70" s="27"/>
      <c r="AB70" s="49"/>
    </row>
    <row r="71" spans="2:28" ht="15.75" customHeight="1" x14ac:dyDescent="0.25">
      <c r="B71" s="536" t="s">
        <v>173</v>
      </c>
      <c r="C71" s="508"/>
      <c r="D71" s="541"/>
      <c r="E71" s="531"/>
      <c r="F71" s="531"/>
      <c r="G71" s="531"/>
      <c r="H71" s="531"/>
      <c r="I71" s="531"/>
      <c r="J71" s="531"/>
      <c r="K71" s="531"/>
      <c r="L71" s="531"/>
      <c r="M71" s="531"/>
      <c r="N71" s="531"/>
      <c r="O71" s="531"/>
      <c r="P71" s="531"/>
      <c r="Q71" s="531"/>
      <c r="R71" s="531"/>
      <c r="S71" s="531"/>
      <c r="T71" s="531"/>
      <c r="U71" s="531"/>
      <c r="V71" s="531"/>
      <c r="W71" s="531"/>
      <c r="X71" s="531"/>
      <c r="Y71" s="531"/>
      <c r="Z71" s="531"/>
      <c r="AA71" s="531"/>
      <c r="AB71" s="532"/>
    </row>
    <row r="72" spans="2:28" ht="15.75" customHeight="1" x14ac:dyDescent="0.25">
      <c r="B72" s="46"/>
      <c r="C72" s="283"/>
      <c r="D72" s="283"/>
      <c r="E72" s="283"/>
      <c r="F72" s="278"/>
      <c r="G72" s="284"/>
      <c r="H72" s="285"/>
      <c r="I72" s="285"/>
      <c r="J72" s="278"/>
      <c r="K72" s="278"/>
      <c r="L72" s="278"/>
      <c r="M72" s="278"/>
      <c r="N72" s="285"/>
      <c r="O72" s="278"/>
      <c r="P72" s="278"/>
      <c r="Q72" s="278"/>
      <c r="R72" s="278"/>
      <c r="S72" s="285"/>
      <c r="T72" s="265"/>
      <c r="U72" s="265"/>
      <c r="V72" s="255"/>
      <c r="W72" s="285"/>
      <c r="X72" s="275"/>
      <c r="Y72" s="275"/>
      <c r="Z72" s="275"/>
      <c r="AA72" s="265"/>
      <c r="AB72" s="271"/>
    </row>
    <row r="73" spans="2:28" ht="15.75" customHeight="1" x14ac:dyDescent="0.25">
      <c r="B73" s="536" t="s">
        <v>174</v>
      </c>
      <c r="C73" s="508"/>
      <c r="D73" s="541"/>
      <c r="E73" s="531"/>
      <c r="F73" s="531"/>
      <c r="G73" s="531"/>
      <c r="H73" s="531"/>
      <c r="I73" s="531"/>
      <c r="J73" s="531"/>
      <c r="K73" s="531"/>
      <c r="L73" s="531"/>
      <c r="M73" s="531"/>
      <c r="N73" s="531"/>
      <c r="O73" s="531"/>
      <c r="P73" s="531"/>
      <c r="Q73" s="531"/>
      <c r="R73" s="531"/>
      <c r="S73" s="531"/>
      <c r="T73" s="531"/>
      <c r="U73" s="531"/>
      <c r="V73" s="531"/>
      <c r="W73" s="531"/>
      <c r="X73" s="531"/>
      <c r="Y73" s="531"/>
      <c r="Z73" s="531"/>
      <c r="AA73" s="531"/>
      <c r="AB73" s="532"/>
    </row>
    <row r="74" spans="2:28" ht="15.75" customHeight="1" x14ac:dyDescent="0.25">
      <c r="B74" s="46"/>
      <c r="C74" s="283"/>
      <c r="D74" s="283"/>
      <c r="E74" s="283"/>
      <c r="F74" s="278"/>
      <c r="G74" s="284"/>
      <c r="H74" s="285"/>
      <c r="I74" s="285"/>
      <c r="J74" s="278"/>
      <c r="K74" s="278"/>
      <c r="L74" s="278"/>
      <c r="M74" s="278"/>
      <c r="N74" s="285"/>
      <c r="O74" s="278"/>
      <c r="P74" s="278"/>
      <c r="Q74" s="278"/>
      <c r="R74" s="278"/>
      <c r="S74" s="285"/>
      <c r="T74" s="265"/>
      <c r="U74" s="265"/>
      <c r="V74" s="255"/>
      <c r="W74" s="285"/>
      <c r="X74" s="275"/>
      <c r="Y74" s="275"/>
      <c r="Z74" s="48"/>
      <c r="AA74" s="27"/>
      <c r="AB74" s="49"/>
    </row>
    <row r="75" spans="2:28" ht="15.75" customHeight="1" x14ac:dyDescent="0.25">
      <c r="B75" s="536" t="s">
        <v>175</v>
      </c>
      <c r="C75" s="508"/>
      <c r="D75" s="541"/>
      <c r="E75" s="531"/>
      <c r="F75" s="531"/>
      <c r="G75" s="531"/>
      <c r="H75" s="531"/>
      <c r="I75" s="531"/>
      <c r="J75" s="531"/>
      <c r="K75" s="531"/>
      <c r="L75" s="531"/>
      <c r="M75" s="531"/>
      <c r="N75" s="531"/>
      <c r="O75" s="531"/>
      <c r="P75" s="531"/>
      <c r="Q75" s="531"/>
      <c r="R75" s="531"/>
      <c r="S75" s="531"/>
      <c r="T75" s="531"/>
      <c r="U75" s="531"/>
      <c r="V75" s="531"/>
      <c r="W75" s="531"/>
      <c r="X75" s="531"/>
      <c r="Y75" s="531"/>
      <c r="Z75" s="531"/>
      <c r="AA75" s="531"/>
      <c r="AB75" s="532"/>
    </row>
    <row r="76" spans="2:28" ht="15.75" customHeight="1" x14ac:dyDescent="0.25">
      <c r="B76" s="46"/>
      <c r="C76" s="283"/>
      <c r="D76" s="283"/>
      <c r="E76" s="283"/>
      <c r="F76" s="278"/>
      <c r="G76" s="284"/>
      <c r="H76" s="285"/>
      <c r="I76" s="285"/>
      <c r="J76" s="278"/>
      <c r="K76" s="278"/>
      <c r="L76" s="278"/>
      <c r="M76" s="278"/>
      <c r="N76" s="285"/>
      <c r="O76" s="278"/>
      <c r="P76" s="278"/>
      <c r="Q76" s="278"/>
      <c r="R76" s="278"/>
      <c r="S76" s="285"/>
      <c r="T76" s="265"/>
      <c r="U76" s="265"/>
      <c r="V76" s="255"/>
      <c r="W76" s="285"/>
      <c r="X76" s="275"/>
      <c r="Y76" s="275"/>
      <c r="Z76" s="48"/>
      <c r="AA76" s="27"/>
      <c r="AB76" s="49"/>
    </row>
    <row r="77" spans="2:28" ht="15.75" customHeight="1" x14ac:dyDescent="0.25">
      <c r="B77" s="536" t="s">
        <v>176</v>
      </c>
      <c r="C77" s="508"/>
      <c r="D77" s="541"/>
      <c r="E77" s="531"/>
      <c r="F77" s="531"/>
      <c r="G77" s="531"/>
      <c r="H77" s="531"/>
      <c r="I77" s="531"/>
      <c r="J77" s="531"/>
      <c r="K77" s="531"/>
      <c r="L77" s="531"/>
      <c r="M77" s="531"/>
      <c r="N77" s="531"/>
      <c r="O77" s="531"/>
      <c r="P77" s="531"/>
      <c r="Q77" s="531"/>
      <c r="R77" s="531"/>
      <c r="S77" s="531"/>
      <c r="T77" s="531"/>
      <c r="U77" s="531"/>
      <c r="V77" s="531"/>
      <c r="W77" s="531"/>
      <c r="X77" s="531"/>
      <c r="Y77" s="531"/>
      <c r="Z77" s="531"/>
      <c r="AA77" s="531"/>
      <c r="AB77" s="532"/>
    </row>
    <row r="78" spans="2:28" ht="15.75" customHeight="1" x14ac:dyDescent="0.25">
      <c r="B78" s="46"/>
      <c r="C78" s="283"/>
      <c r="D78" s="283"/>
      <c r="E78" s="283"/>
      <c r="F78" s="278"/>
      <c r="G78" s="284"/>
      <c r="H78" s="285"/>
      <c r="I78" s="285"/>
      <c r="J78" s="278"/>
      <c r="K78" s="278"/>
      <c r="L78" s="278"/>
      <c r="M78" s="278"/>
      <c r="N78" s="285"/>
      <c r="O78" s="278"/>
      <c r="P78" s="278"/>
      <c r="Q78" s="278"/>
      <c r="R78" s="278"/>
      <c r="S78" s="285"/>
      <c r="T78" s="265"/>
      <c r="U78" s="265"/>
      <c r="V78" s="255"/>
      <c r="W78" s="285"/>
      <c r="X78" s="275"/>
      <c r="Y78" s="275"/>
      <c r="Z78" s="48"/>
      <c r="AA78" s="27"/>
      <c r="AB78" s="49"/>
    </row>
    <row r="79" spans="2:28" ht="15.75" customHeight="1" x14ac:dyDescent="0.25">
      <c r="B79" s="536" t="s">
        <v>177</v>
      </c>
      <c r="C79" s="518"/>
      <c r="D79" s="518"/>
      <c r="E79" s="518"/>
      <c r="F79" s="518"/>
      <c r="G79" s="518"/>
      <c r="H79" s="518"/>
      <c r="I79" s="518"/>
      <c r="J79" s="518"/>
      <c r="K79" s="518"/>
      <c r="L79" s="518"/>
      <c r="M79" s="518"/>
      <c r="N79" s="518"/>
      <c r="O79" s="518"/>
      <c r="P79" s="518"/>
      <c r="Q79" s="518"/>
      <c r="R79" s="518"/>
      <c r="S79" s="518"/>
      <c r="T79" s="518"/>
      <c r="U79" s="518"/>
      <c r="V79" s="518"/>
      <c r="W79" s="518"/>
      <c r="X79" s="518"/>
      <c r="Y79" s="518"/>
      <c r="Z79" s="518"/>
      <c r="AA79" s="518"/>
      <c r="AB79" s="508"/>
    </row>
    <row r="80" spans="2:28" ht="15.75" customHeight="1" x14ac:dyDescent="0.25">
      <c r="B80" s="517" t="s">
        <v>122</v>
      </c>
      <c r="C80" s="508"/>
      <c r="D80" s="50" t="s">
        <v>178</v>
      </c>
      <c r="E80" s="517" t="s">
        <v>179</v>
      </c>
      <c r="F80" s="508"/>
      <c r="G80" s="517" t="s">
        <v>177</v>
      </c>
      <c r="H80" s="518"/>
      <c r="I80" s="518"/>
      <c r="J80" s="518"/>
      <c r="K80" s="518"/>
      <c r="L80" s="518"/>
      <c r="M80" s="518"/>
      <c r="N80" s="518"/>
      <c r="O80" s="508"/>
      <c r="P80" s="517" t="s">
        <v>180</v>
      </c>
      <c r="Q80" s="518"/>
      <c r="R80" s="518"/>
      <c r="S80" s="518"/>
      <c r="T80" s="518"/>
      <c r="U80" s="518"/>
      <c r="V80" s="518"/>
      <c r="W80" s="518"/>
      <c r="X80" s="518"/>
      <c r="Y80" s="518"/>
      <c r="Z80" s="518"/>
      <c r="AA80" s="518"/>
      <c r="AB80" s="508"/>
    </row>
    <row r="81" spans="2:28" ht="15.75" customHeight="1" x14ac:dyDescent="0.25">
      <c r="B81" s="517"/>
      <c r="C81" s="508"/>
      <c r="D81" s="36"/>
      <c r="E81" s="517"/>
      <c r="F81" s="508"/>
      <c r="G81" s="542"/>
      <c r="H81" s="518"/>
      <c r="I81" s="518"/>
      <c r="J81" s="518"/>
      <c r="K81" s="518"/>
      <c r="L81" s="518"/>
      <c r="M81" s="518"/>
      <c r="N81" s="518"/>
      <c r="O81" s="508"/>
      <c r="P81" s="542"/>
      <c r="Q81" s="518"/>
      <c r="R81" s="518"/>
      <c r="S81" s="518"/>
      <c r="T81" s="518"/>
      <c r="U81" s="518"/>
      <c r="V81" s="518"/>
      <c r="W81" s="518"/>
      <c r="X81" s="518"/>
      <c r="Y81" s="518"/>
      <c r="Z81" s="518"/>
      <c r="AA81" s="518"/>
      <c r="AB81" s="508"/>
    </row>
    <row r="82" spans="2:28" ht="15.75" customHeight="1" x14ac:dyDescent="0.25">
      <c r="B82" s="517"/>
      <c r="C82" s="508"/>
      <c r="D82" s="36"/>
      <c r="E82" s="517"/>
      <c r="F82" s="508"/>
      <c r="G82" s="542"/>
      <c r="H82" s="518"/>
      <c r="I82" s="518"/>
      <c r="J82" s="518"/>
      <c r="K82" s="518"/>
      <c r="L82" s="518"/>
      <c r="M82" s="518"/>
      <c r="N82" s="518"/>
      <c r="O82" s="508"/>
      <c r="P82" s="542"/>
      <c r="Q82" s="518"/>
      <c r="R82" s="518"/>
      <c r="S82" s="518"/>
      <c r="T82" s="518"/>
      <c r="U82" s="518"/>
      <c r="V82" s="518"/>
      <c r="W82" s="518"/>
      <c r="X82" s="518"/>
      <c r="Y82" s="518"/>
      <c r="Z82" s="518"/>
      <c r="AA82" s="518"/>
      <c r="AB82" s="508"/>
    </row>
    <row r="83" spans="2:28" ht="26.25" customHeight="1" x14ac:dyDescent="0.25">
      <c r="B83" s="543" t="s">
        <v>181</v>
      </c>
      <c r="C83" s="518"/>
      <c r="D83" s="518"/>
      <c r="E83" s="518"/>
      <c r="F83" s="518"/>
      <c r="G83" s="518"/>
      <c r="H83" s="518"/>
      <c r="I83" s="518"/>
      <c r="J83" s="518"/>
      <c r="K83" s="518"/>
      <c r="L83" s="518"/>
      <c r="M83" s="518"/>
      <c r="N83" s="518"/>
      <c r="O83" s="518"/>
      <c r="P83" s="518"/>
      <c r="Q83" s="518"/>
      <c r="R83" s="518"/>
      <c r="S83" s="518"/>
      <c r="T83" s="518"/>
      <c r="U83" s="518"/>
      <c r="V83" s="518"/>
      <c r="W83" s="518"/>
      <c r="X83" s="518"/>
      <c r="Y83" s="518"/>
      <c r="Z83" s="518"/>
      <c r="AA83" s="518"/>
      <c r="AB83" s="508"/>
    </row>
  </sheetData>
  <mergeCells count="99">
    <mergeCell ref="C39:AA39"/>
    <mergeCell ref="C41:D41"/>
    <mergeCell ref="F41:G41"/>
    <mergeCell ref="K41:N41"/>
    <mergeCell ref="W41:AA41"/>
    <mergeCell ref="C25:P30"/>
    <mergeCell ref="R25:AA25"/>
    <mergeCell ref="W30:AA30"/>
    <mergeCell ref="C33:AA33"/>
    <mergeCell ref="C36:K36"/>
    <mergeCell ref="M36:AA36"/>
    <mergeCell ref="C17:D17"/>
    <mergeCell ref="E17:AA18"/>
    <mergeCell ref="C21:D21"/>
    <mergeCell ref="F21:AB21"/>
    <mergeCell ref="C22:AA22"/>
    <mergeCell ref="C12:D12"/>
    <mergeCell ref="E12:AA12"/>
    <mergeCell ref="C13:D13"/>
    <mergeCell ref="C14:D14"/>
    <mergeCell ref="E14:AA15"/>
    <mergeCell ref="AG10:AH10"/>
    <mergeCell ref="AA11:AB11"/>
    <mergeCell ref="B2:D6"/>
    <mergeCell ref="F2:AB6"/>
    <mergeCell ref="C7:D7"/>
    <mergeCell ref="C9:F9"/>
    <mergeCell ref="C10:D10"/>
    <mergeCell ref="E10:AA10"/>
    <mergeCell ref="C11:F11"/>
    <mergeCell ref="G82:O82"/>
    <mergeCell ref="P82:AB82"/>
    <mergeCell ref="B83:AB83"/>
    <mergeCell ref="E80:F80"/>
    <mergeCell ref="G80:O80"/>
    <mergeCell ref="P80:AB80"/>
    <mergeCell ref="E81:F81"/>
    <mergeCell ref="G81:O81"/>
    <mergeCell ref="P81:AB81"/>
    <mergeCell ref="E82:F82"/>
    <mergeCell ref="B80:C80"/>
    <mergeCell ref="B81:C81"/>
    <mergeCell ref="B82:C82"/>
    <mergeCell ref="E57:F57"/>
    <mergeCell ref="E58:F58"/>
    <mergeCell ref="E59:F59"/>
    <mergeCell ref="E60:F60"/>
    <mergeCell ref="E61:F61"/>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D75:AB75"/>
    <mergeCell ref="D77:AB77"/>
    <mergeCell ref="B79:AB79"/>
    <mergeCell ref="B69:C69"/>
    <mergeCell ref="B71:C71"/>
    <mergeCell ref="B73:C73"/>
    <mergeCell ref="B75:C75"/>
    <mergeCell ref="B77:C77"/>
    <mergeCell ref="H57:AA57"/>
    <mergeCell ref="H58:AA58"/>
    <mergeCell ref="H59:AA59"/>
    <mergeCell ref="H60:AA60"/>
    <mergeCell ref="H61:AA61"/>
    <mergeCell ref="I52:P52"/>
    <mergeCell ref="Q52:Y52"/>
    <mergeCell ref="I53:P53"/>
    <mergeCell ref="Q53:Y53"/>
    <mergeCell ref="H55:AA56"/>
    <mergeCell ref="D52:H52"/>
    <mergeCell ref="D53:H53"/>
    <mergeCell ref="C55:F55"/>
    <mergeCell ref="G55:G56"/>
    <mergeCell ref="E56:F56"/>
    <mergeCell ref="Q47:U47"/>
    <mergeCell ref="X47:AA47"/>
    <mergeCell ref="Q49:U49"/>
    <mergeCell ref="X49:AA49"/>
    <mergeCell ref="D51:Y51"/>
    <mergeCell ref="D47:F47"/>
    <mergeCell ref="D49:F49"/>
    <mergeCell ref="F43:M43"/>
    <mergeCell ref="P43:AA43"/>
    <mergeCell ref="F45:G45"/>
    <mergeCell ref="L45:N45"/>
    <mergeCell ref="W45:AA45"/>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42578125" customWidth="1"/>
    <col min="6" max="12" width="10" customWidth="1"/>
    <col min="13" max="13" width="55" customWidth="1"/>
    <col min="14" max="14" width="10" customWidth="1"/>
    <col min="15" max="15" width="18.42578125" customWidth="1"/>
    <col min="16" max="26" width="10" customWidth="1"/>
  </cols>
  <sheetData>
    <row r="1" spans="1:15" x14ac:dyDescent="0.25">
      <c r="A1" s="149" t="s">
        <v>517</v>
      </c>
    </row>
    <row r="3" spans="1:15" x14ac:dyDescent="0.25">
      <c r="A3" s="149" t="s">
        <v>518</v>
      </c>
      <c r="C3" s="149" t="s">
        <v>519</v>
      </c>
      <c r="E3" s="149" t="s">
        <v>520</v>
      </c>
      <c r="G3" s="149" t="s">
        <v>521</v>
      </c>
      <c r="I3" s="149" t="s">
        <v>522</v>
      </c>
      <c r="K3" s="149" t="s">
        <v>523</v>
      </c>
      <c r="M3" s="149" t="s">
        <v>524</v>
      </c>
      <c r="O3" s="149" t="s">
        <v>525</v>
      </c>
    </row>
    <row r="5" spans="1:15" x14ac:dyDescent="0.25">
      <c r="A5" s="149" t="s">
        <v>21</v>
      </c>
      <c r="C5" s="149" t="s">
        <v>526</v>
      </c>
      <c r="D5" s="149">
        <v>1</v>
      </c>
      <c r="E5" s="149" t="s">
        <v>527</v>
      </c>
      <c r="G5" s="149" t="s">
        <v>15</v>
      </c>
      <c r="I5" s="149" t="s">
        <v>528</v>
      </c>
      <c r="K5" s="149" t="s">
        <v>408</v>
      </c>
      <c r="M5" s="149" t="s">
        <v>126</v>
      </c>
      <c r="O5" s="149" t="s">
        <v>529</v>
      </c>
    </row>
    <row r="6" spans="1:15" x14ac:dyDescent="0.25">
      <c r="A6" s="149" t="s">
        <v>33</v>
      </c>
      <c r="C6" s="149" t="s">
        <v>530</v>
      </c>
      <c r="D6" s="149">
        <v>2</v>
      </c>
      <c r="E6" s="149" t="s">
        <v>531</v>
      </c>
      <c r="G6" s="149" t="s">
        <v>27</v>
      </c>
      <c r="I6" s="149" t="s">
        <v>532</v>
      </c>
      <c r="M6" s="149" t="s">
        <v>440</v>
      </c>
      <c r="O6" s="149" t="s">
        <v>533</v>
      </c>
    </row>
    <row r="7" spans="1:15" x14ac:dyDescent="0.25">
      <c r="A7" s="149" t="s">
        <v>23</v>
      </c>
      <c r="D7" s="149">
        <v>3</v>
      </c>
      <c r="E7" s="149" t="s">
        <v>534</v>
      </c>
      <c r="G7" s="149" t="s">
        <v>46</v>
      </c>
      <c r="I7" s="149" t="s">
        <v>20</v>
      </c>
      <c r="M7" s="149" t="s">
        <v>470</v>
      </c>
      <c r="O7" s="149" t="s">
        <v>535</v>
      </c>
    </row>
    <row r="8" spans="1:15" x14ac:dyDescent="0.25">
      <c r="D8" s="149">
        <v>4</v>
      </c>
      <c r="E8" s="149" t="s">
        <v>536</v>
      </c>
      <c r="G8" s="149" t="s">
        <v>26</v>
      </c>
      <c r="I8" s="149" t="s">
        <v>42</v>
      </c>
      <c r="M8" s="149" t="s">
        <v>497</v>
      </c>
      <c r="O8" s="149" t="s">
        <v>537</v>
      </c>
    </row>
    <row r="9" spans="1:15" x14ac:dyDescent="0.25">
      <c r="D9" s="149">
        <v>5</v>
      </c>
      <c r="E9" s="149" t="s">
        <v>538</v>
      </c>
      <c r="G9" s="149" t="s">
        <v>539</v>
      </c>
      <c r="I9" s="149" t="s">
        <v>57</v>
      </c>
      <c r="O9" s="149" t="s">
        <v>540</v>
      </c>
    </row>
    <row r="10" spans="1:15" x14ac:dyDescent="0.25">
      <c r="D10" s="149">
        <v>6</v>
      </c>
      <c r="E10" s="149" t="s">
        <v>541</v>
      </c>
      <c r="G10" s="149" t="s">
        <v>542</v>
      </c>
      <c r="I10" s="149" t="s">
        <v>62</v>
      </c>
      <c r="O10" s="149" t="s">
        <v>543</v>
      </c>
    </row>
    <row r="11" spans="1:15" x14ac:dyDescent="0.25">
      <c r="D11" s="149">
        <v>7</v>
      </c>
      <c r="E11" s="149" t="s">
        <v>544</v>
      </c>
      <c r="I11" s="149" t="s">
        <v>542</v>
      </c>
    </row>
    <row r="12" spans="1:15" x14ac:dyDescent="0.25">
      <c r="D12" s="149">
        <v>8</v>
      </c>
      <c r="E12" s="149" t="s">
        <v>545</v>
      </c>
    </row>
    <row r="13" spans="1:15" x14ac:dyDescent="0.25">
      <c r="D13" s="149">
        <v>9</v>
      </c>
      <c r="E13" s="149" t="s">
        <v>546</v>
      </c>
    </row>
    <row r="14" spans="1:15" x14ac:dyDescent="0.25">
      <c r="D14" s="149">
        <v>10</v>
      </c>
      <c r="E14" s="149" t="s">
        <v>547</v>
      </c>
    </row>
    <row r="15" spans="1:15" x14ac:dyDescent="0.25">
      <c r="D15" s="149">
        <v>11</v>
      </c>
      <c r="E15" s="149" t="s">
        <v>548</v>
      </c>
    </row>
    <row r="16" spans="1:15" x14ac:dyDescent="0.25">
      <c r="D16" s="149">
        <v>12</v>
      </c>
      <c r="E16" s="149" t="s">
        <v>549</v>
      </c>
    </row>
    <row r="17" spans="4:14" x14ac:dyDescent="0.25">
      <c r="D17" s="149">
        <v>13</v>
      </c>
      <c r="E17" s="149" t="s">
        <v>550</v>
      </c>
    </row>
    <row r="18" spans="4:14" x14ac:dyDescent="0.25">
      <c r="D18" s="149">
        <v>14</v>
      </c>
      <c r="E18" s="149" t="s">
        <v>551</v>
      </c>
    </row>
    <row r="19" spans="4:14" x14ac:dyDescent="0.25">
      <c r="D19" s="149">
        <v>15</v>
      </c>
      <c r="E19" s="149" t="s">
        <v>552</v>
      </c>
    </row>
    <row r="20" spans="4:14" x14ac:dyDescent="0.25">
      <c r="D20" s="149">
        <v>16</v>
      </c>
      <c r="E20" s="149" t="s">
        <v>553</v>
      </c>
    </row>
    <row r="21" spans="4:14" ht="15.75" customHeight="1" x14ac:dyDescent="0.25">
      <c r="D21" s="149">
        <v>17</v>
      </c>
      <c r="E21" s="149" t="s">
        <v>554</v>
      </c>
      <c r="I21" s="149" t="s">
        <v>555</v>
      </c>
      <c r="N21" s="149" t="s">
        <v>556</v>
      </c>
    </row>
    <row r="22" spans="4:14" ht="15.75" customHeight="1" x14ac:dyDescent="0.25">
      <c r="D22" s="149">
        <v>18</v>
      </c>
      <c r="E22" s="149" t="s">
        <v>557</v>
      </c>
    </row>
    <row r="23" spans="4:14" ht="15.75" customHeight="1" x14ac:dyDescent="0.25">
      <c r="D23" s="149">
        <v>19</v>
      </c>
      <c r="E23" s="149" t="s">
        <v>558</v>
      </c>
      <c r="I23" s="149" t="s">
        <v>559</v>
      </c>
      <c r="N23" s="149" t="s">
        <v>560</v>
      </c>
    </row>
    <row r="24" spans="4:14" ht="15.75" customHeight="1" x14ac:dyDescent="0.25">
      <c r="D24" s="149">
        <v>20</v>
      </c>
      <c r="E24" s="149" t="s">
        <v>561</v>
      </c>
      <c r="I24" s="149" t="s">
        <v>562</v>
      </c>
      <c r="N24" s="149" t="s">
        <v>563</v>
      </c>
    </row>
    <row r="25" spans="4:14" ht="15.75" customHeight="1" x14ac:dyDescent="0.25">
      <c r="I25" s="149" t="s">
        <v>564</v>
      </c>
      <c r="N25" s="149" t="s">
        <v>565</v>
      </c>
    </row>
    <row r="26" spans="4:14" ht="15.75" customHeight="1" x14ac:dyDescent="0.25">
      <c r="I26" s="149" t="s">
        <v>566</v>
      </c>
      <c r="N26" s="149" t="s">
        <v>567</v>
      </c>
    </row>
    <row r="27" spans="4:14" ht="15.75" customHeight="1" x14ac:dyDescent="0.25">
      <c r="I27" s="149" t="s">
        <v>568</v>
      </c>
      <c r="N27" s="149" t="s">
        <v>569</v>
      </c>
    </row>
    <row r="28" spans="4:14" ht="15.75" customHeight="1" x14ac:dyDescent="0.25">
      <c r="N28" s="149" t="s">
        <v>570</v>
      </c>
    </row>
    <row r="29" spans="4:14" ht="15.75" customHeight="1" x14ac:dyDescent="0.25">
      <c r="N29" s="149" t="s">
        <v>571</v>
      </c>
    </row>
    <row r="30" spans="4:14" ht="15.75" customHeight="1" x14ac:dyDescent="0.25">
      <c r="I30" s="149" t="s">
        <v>572</v>
      </c>
      <c r="N30" s="149" t="s">
        <v>573</v>
      </c>
    </row>
    <row r="31" spans="4:14" ht="15.75" customHeight="1" x14ac:dyDescent="0.25">
      <c r="N31" s="149" t="s">
        <v>574</v>
      </c>
    </row>
    <row r="32" spans="4:14" ht="15.75" customHeight="1" x14ac:dyDescent="0.25">
      <c r="I32" s="149" t="s">
        <v>575</v>
      </c>
      <c r="N32" s="149" t="s">
        <v>576</v>
      </c>
    </row>
    <row r="33" spans="8:14" ht="15.75" customHeight="1" x14ac:dyDescent="0.25">
      <c r="I33" s="149" t="s">
        <v>577</v>
      </c>
      <c r="N33" s="149" t="s">
        <v>578</v>
      </c>
    </row>
    <row r="34" spans="8:14" ht="15.75" customHeight="1" x14ac:dyDescent="0.25">
      <c r="I34" s="149" t="s">
        <v>579</v>
      </c>
    </row>
    <row r="35" spans="8:14" ht="15.75" customHeight="1" x14ac:dyDescent="0.25">
      <c r="I35" s="149" t="s">
        <v>580</v>
      </c>
    </row>
    <row r="36" spans="8:14" ht="15.75" customHeight="1" x14ac:dyDescent="0.25"/>
    <row r="37" spans="8:14" ht="15.75" customHeight="1" x14ac:dyDescent="0.25"/>
    <row r="38" spans="8:14" ht="15.75" customHeight="1" x14ac:dyDescent="0.25">
      <c r="I38" s="149" t="s">
        <v>581</v>
      </c>
      <c r="L38" s="149" t="s">
        <v>582</v>
      </c>
      <c r="M38" s="149" t="s">
        <v>583</v>
      </c>
      <c r="N38" s="149" t="s">
        <v>584</v>
      </c>
    </row>
    <row r="39" spans="8:14" ht="15.75" customHeight="1" x14ac:dyDescent="0.25"/>
    <row r="40" spans="8:14" ht="15.75" customHeight="1" x14ac:dyDescent="0.25">
      <c r="H40" s="149" t="s">
        <v>278</v>
      </c>
      <c r="I40" s="149" t="s">
        <v>585</v>
      </c>
      <c r="L40" s="51" t="s">
        <v>586</v>
      </c>
      <c r="M40" s="149" t="s">
        <v>587</v>
      </c>
      <c r="N40" s="149" t="s">
        <v>588</v>
      </c>
    </row>
    <row r="41" spans="8:14" ht="15.75" customHeight="1" x14ac:dyDescent="0.25">
      <c r="I41" s="149" t="s">
        <v>589</v>
      </c>
      <c r="L41" s="51" t="s">
        <v>590</v>
      </c>
      <c r="M41" s="149" t="s">
        <v>591</v>
      </c>
      <c r="N41" s="149" t="s">
        <v>592</v>
      </c>
    </row>
    <row r="42" spans="8:14" ht="15.75" customHeight="1" x14ac:dyDescent="0.25">
      <c r="I42" s="149" t="s">
        <v>593</v>
      </c>
      <c r="L42" s="51" t="s">
        <v>594</v>
      </c>
      <c r="N42" s="149" t="s">
        <v>595</v>
      </c>
    </row>
    <row r="43" spans="8:14" ht="15.75" customHeight="1" x14ac:dyDescent="0.25">
      <c r="I43" s="149" t="s">
        <v>596</v>
      </c>
      <c r="L43" s="51" t="s">
        <v>597</v>
      </c>
      <c r="N43" s="149" t="s">
        <v>598</v>
      </c>
    </row>
    <row r="44" spans="8:14" ht="15.75" customHeight="1" x14ac:dyDescent="0.25">
      <c r="I44" s="149" t="s">
        <v>599</v>
      </c>
      <c r="N44" s="149" t="s">
        <v>600</v>
      </c>
    </row>
    <row r="45" spans="8:14" ht="15.75" customHeight="1" x14ac:dyDescent="0.25">
      <c r="I45" s="149" t="s">
        <v>601</v>
      </c>
      <c r="N45" s="149" t="s">
        <v>602</v>
      </c>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O116"/>
  <sheetViews>
    <sheetView showGridLines="0" topLeftCell="A84" zoomScale="70" zoomScaleNormal="70" zoomScaleSheetLayoutView="25" workbookViewId="0">
      <selection activeCell="F110" sqref="F110:G110"/>
    </sheetView>
  </sheetViews>
  <sheetFormatPr baseColWidth="10" defaultColWidth="10.5703125" defaultRowHeight="14.25" x14ac:dyDescent="0.25"/>
  <cols>
    <col min="1" max="1" width="49.5703125" style="66" customWidth="1"/>
    <col min="2" max="4" width="35.5703125" style="66" customWidth="1"/>
    <col min="5" max="5" width="69.42578125" style="66" customWidth="1"/>
    <col min="6" max="6" width="35.5703125" style="66" customWidth="1"/>
    <col min="7" max="7" width="69" style="66" customWidth="1"/>
    <col min="8" max="8" width="40.42578125" style="66" customWidth="1"/>
    <col min="9" max="9" width="60.42578125" style="66" customWidth="1"/>
    <col min="10" max="13" width="35.5703125" style="66" customWidth="1"/>
    <col min="14" max="14" width="30"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8" customFormat="1" ht="32.25" customHeight="1" thickBot="1" x14ac:dyDescent="0.3">
      <c r="A1" s="622"/>
      <c r="B1" s="608" t="s">
        <v>182</v>
      </c>
      <c r="C1" s="609"/>
      <c r="D1" s="609"/>
      <c r="E1" s="609"/>
      <c r="F1" s="609"/>
      <c r="G1" s="609"/>
      <c r="H1" s="609"/>
      <c r="I1" s="609"/>
      <c r="J1" s="609"/>
      <c r="K1" s="609"/>
      <c r="L1" s="610"/>
      <c r="M1" s="605" t="s">
        <v>183</v>
      </c>
      <c r="N1" s="606"/>
      <c r="O1" s="607"/>
    </row>
    <row r="2" spans="1:15" s="138" customFormat="1" ht="30.75" customHeight="1" thickBot="1" x14ac:dyDescent="0.3">
      <c r="A2" s="623"/>
      <c r="B2" s="611" t="s">
        <v>184</v>
      </c>
      <c r="C2" s="612"/>
      <c r="D2" s="612"/>
      <c r="E2" s="612"/>
      <c r="F2" s="612"/>
      <c r="G2" s="612"/>
      <c r="H2" s="612"/>
      <c r="I2" s="612"/>
      <c r="J2" s="612"/>
      <c r="K2" s="612"/>
      <c r="L2" s="613"/>
      <c r="M2" s="605" t="s">
        <v>838</v>
      </c>
      <c r="N2" s="606"/>
      <c r="O2" s="607"/>
    </row>
    <row r="3" spans="1:15" s="138" customFormat="1" ht="24" customHeight="1" thickBot="1" x14ac:dyDescent="0.3">
      <c r="A3" s="623"/>
      <c r="B3" s="611" t="s">
        <v>847</v>
      </c>
      <c r="C3" s="612"/>
      <c r="D3" s="612"/>
      <c r="E3" s="612"/>
      <c r="F3" s="612"/>
      <c r="G3" s="612"/>
      <c r="H3" s="612"/>
      <c r="I3" s="612"/>
      <c r="J3" s="612"/>
      <c r="K3" s="612"/>
      <c r="L3" s="613"/>
      <c r="M3" s="605" t="s">
        <v>839</v>
      </c>
      <c r="N3" s="606"/>
      <c r="O3" s="607"/>
    </row>
    <row r="4" spans="1:15" s="138" customFormat="1" ht="21.75" customHeight="1" thickBot="1" x14ac:dyDescent="0.3">
      <c r="A4" s="624"/>
      <c r="B4" s="614" t="s">
        <v>185</v>
      </c>
      <c r="C4" s="615"/>
      <c r="D4" s="615"/>
      <c r="E4" s="615"/>
      <c r="F4" s="615"/>
      <c r="G4" s="615"/>
      <c r="H4" s="615"/>
      <c r="I4" s="615"/>
      <c r="J4" s="615"/>
      <c r="K4" s="615"/>
      <c r="L4" s="616"/>
      <c r="M4" s="605" t="s">
        <v>840</v>
      </c>
      <c r="N4" s="606"/>
      <c r="O4" s="607"/>
    </row>
    <row r="5" spans="1:15" s="138" customFormat="1" ht="21.75" customHeight="1" thickBot="1" x14ac:dyDescent="0.3">
      <c r="A5" s="139"/>
      <c r="B5" s="140"/>
      <c r="C5" s="140"/>
      <c r="D5" s="140"/>
      <c r="E5" s="140"/>
      <c r="F5" s="140"/>
      <c r="G5" s="140"/>
      <c r="H5" s="140"/>
      <c r="I5" s="140"/>
      <c r="J5" s="140"/>
      <c r="K5" s="140"/>
      <c r="L5" s="140"/>
      <c r="M5" s="605" t="s">
        <v>841</v>
      </c>
      <c r="N5" s="606"/>
      <c r="O5" s="607"/>
    </row>
    <row r="6" spans="1:15" s="138" customFormat="1" ht="21.75" customHeight="1" thickBot="1" x14ac:dyDescent="0.3">
      <c r="A6" s="626" t="s">
        <v>187</v>
      </c>
      <c r="B6" s="211" t="s">
        <v>188</v>
      </c>
      <c r="C6" s="184"/>
      <c r="D6" s="211" t="s">
        <v>189</v>
      </c>
      <c r="E6" s="185"/>
      <c r="F6" s="211" t="s">
        <v>190</v>
      </c>
      <c r="G6" s="184"/>
      <c r="H6" s="211" t="s">
        <v>191</v>
      </c>
      <c r="I6" s="186"/>
      <c r="J6" s="619" t="s">
        <v>192</v>
      </c>
      <c r="K6" s="625"/>
      <c r="L6" s="210" t="s">
        <v>193</v>
      </c>
      <c r="M6" s="657"/>
      <c r="N6" s="657"/>
      <c r="O6" s="657"/>
    </row>
    <row r="7" spans="1:15" s="138" customFormat="1" ht="21.75" customHeight="1" thickBot="1" x14ac:dyDescent="0.3">
      <c r="A7" s="626"/>
      <c r="B7" s="212" t="s">
        <v>195</v>
      </c>
      <c r="C7" s="187"/>
      <c r="D7" s="211" t="s">
        <v>196</v>
      </c>
      <c r="E7" s="187"/>
      <c r="F7" s="211" t="s">
        <v>197</v>
      </c>
      <c r="G7" s="187"/>
      <c r="H7" s="211" t="s">
        <v>198</v>
      </c>
      <c r="I7" s="186"/>
      <c r="J7" s="619"/>
      <c r="K7" s="625"/>
      <c r="L7" s="210" t="s">
        <v>199</v>
      </c>
      <c r="M7" s="657"/>
      <c r="N7" s="657"/>
      <c r="O7" s="657"/>
    </row>
    <row r="8" spans="1:15" s="138" customFormat="1" ht="21.75" customHeight="1" thickBot="1" x14ac:dyDescent="0.3">
      <c r="A8" s="626"/>
      <c r="B8" s="211" t="s">
        <v>200</v>
      </c>
      <c r="C8" s="184"/>
      <c r="D8" s="211" t="s">
        <v>201</v>
      </c>
      <c r="E8" s="187"/>
      <c r="F8" s="211" t="s">
        <v>202</v>
      </c>
      <c r="G8" s="187" t="s">
        <v>194</v>
      </c>
      <c r="H8" s="211" t="s">
        <v>203</v>
      </c>
      <c r="I8" s="186"/>
      <c r="J8" s="619"/>
      <c r="K8" s="625"/>
      <c r="L8" s="210" t="s">
        <v>204</v>
      </c>
      <c r="M8" s="657" t="s">
        <v>194</v>
      </c>
      <c r="N8" s="657"/>
      <c r="O8" s="657"/>
    </row>
    <row r="9" spans="1:15" s="138" customFormat="1" ht="21.75" customHeight="1" x14ac:dyDescent="0.25">
      <c r="A9" s="139"/>
      <c r="B9" s="140"/>
      <c r="C9" s="140"/>
      <c r="D9" s="140"/>
      <c r="E9" s="140"/>
      <c r="F9" s="140"/>
      <c r="G9" s="140"/>
      <c r="H9" s="140"/>
      <c r="I9" s="140"/>
      <c r="J9" s="140"/>
      <c r="K9" s="140"/>
      <c r="L9" s="140"/>
      <c r="M9" s="141"/>
      <c r="N9" s="141"/>
      <c r="O9" s="141"/>
    </row>
    <row r="10" spans="1:15" ht="15" customHeight="1" thickBot="1" x14ac:dyDescent="0.3">
      <c r="A10" s="71"/>
      <c r="B10" s="72"/>
      <c r="C10" s="72"/>
      <c r="D10" s="74"/>
      <c r="E10" s="73"/>
      <c r="F10" s="73"/>
      <c r="G10" s="286"/>
      <c r="H10" s="286"/>
      <c r="I10" s="75"/>
      <c r="J10" s="75"/>
      <c r="K10" s="72"/>
      <c r="L10" s="72"/>
      <c r="M10" s="72"/>
      <c r="N10" s="72"/>
      <c r="O10" s="72"/>
    </row>
    <row r="11" spans="1:15" ht="15" customHeight="1" x14ac:dyDescent="0.25">
      <c r="A11" s="632" t="s">
        <v>205</v>
      </c>
      <c r="B11" s="638" t="s">
        <v>206</v>
      </c>
      <c r="C11" s="639"/>
      <c r="D11" s="639"/>
      <c r="E11" s="639"/>
      <c r="F11" s="639"/>
      <c r="G11" s="639"/>
      <c r="H11" s="639"/>
      <c r="I11" s="639"/>
      <c r="J11" s="639"/>
      <c r="K11" s="640"/>
      <c r="L11" s="635" t="s">
        <v>844</v>
      </c>
      <c r="M11" s="646">
        <v>2024110010298</v>
      </c>
      <c r="N11" s="647"/>
      <c r="O11" s="648"/>
    </row>
    <row r="12" spans="1:15" ht="15" customHeight="1" x14ac:dyDescent="0.25">
      <c r="A12" s="633"/>
      <c r="B12" s="641"/>
      <c r="C12" s="631"/>
      <c r="D12" s="631"/>
      <c r="E12" s="631"/>
      <c r="F12" s="631"/>
      <c r="G12" s="631"/>
      <c r="H12" s="631"/>
      <c r="I12" s="631"/>
      <c r="J12" s="631"/>
      <c r="K12" s="642"/>
      <c r="L12" s="636"/>
      <c r="M12" s="649"/>
      <c r="N12" s="650"/>
      <c r="O12" s="651"/>
    </row>
    <row r="13" spans="1:15" ht="15" customHeight="1" thickBot="1" x14ac:dyDescent="0.3">
      <c r="A13" s="634"/>
      <c r="B13" s="643"/>
      <c r="C13" s="644"/>
      <c r="D13" s="644"/>
      <c r="E13" s="644"/>
      <c r="F13" s="644"/>
      <c r="G13" s="644"/>
      <c r="H13" s="644"/>
      <c r="I13" s="644"/>
      <c r="J13" s="644"/>
      <c r="K13" s="645"/>
      <c r="L13" s="637"/>
      <c r="M13" s="652"/>
      <c r="N13" s="653"/>
      <c r="O13" s="654"/>
    </row>
    <row r="14" spans="1:15" ht="9" customHeight="1" thickBot="1" x14ac:dyDescent="0.3">
      <c r="A14" s="76"/>
      <c r="B14" s="137"/>
      <c r="C14" s="77"/>
      <c r="D14" s="77"/>
      <c r="E14" s="77"/>
      <c r="F14" s="77"/>
      <c r="G14" s="78"/>
      <c r="H14" s="78"/>
      <c r="I14" s="78"/>
      <c r="J14" s="78"/>
      <c r="K14" s="78"/>
      <c r="L14" s="79"/>
      <c r="M14" s="79"/>
      <c r="N14" s="79"/>
      <c r="O14" s="79"/>
    </row>
    <row r="15" spans="1:15" s="80" customFormat="1" ht="37.5" customHeight="1" thickBot="1" x14ac:dyDescent="0.3">
      <c r="A15" s="115" t="s">
        <v>207</v>
      </c>
      <c r="B15" s="620" t="s">
        <v>208</v>
      </c>
      <c r="C15" s="620"/>
      <c r="D15" s="620"/>
      <c r="E15" s="620"/>
      <c r="F15" s="620"/>
      <c r="G15" s="626" t="s">
        <v>209</v>
      </c>
      <c r="H15" s="626"/>
      <c r="I15" s="621" t="s">
        <v>210</v>
      </c>
      <c r="J15" s="621"/>
      <c r="K15" s="621"/>
      <c r="L15" s="621"/>
      <c r="M15" s="621"/>
      <c r="N15" s="621"/>
      <c r="O15" s="621"/>
    </row>
    <row r="16" spans="1:15" ht="9" customHeight="1" x14ac:dyDescent="0.25">
      <c r="A16" s="76"/>
      <c r="B16" s="78"/>
      <c r="C16" s="77"/>
      <c r="D16" s="77"/>
      <c r="E16" s="77"/>
      <c r="F16" s="77"/>
      <c r="G16" s="78"/>
      <c r="H16" s="78"/>
      <c r="I16" s="78"/>
      <c r="J16" s="78"/>
      <c r="K16" s="78"/>
      <c r="L16" s="79"/>
      <c r="M16" s="79"/>
      <c r="N16" s="79"/>
      <c r="O16" s="79"/>
    </row>
    <row r="17" spans="1:15" ht="56.25" customHeight="1" x14ac:dyDescent="0.25">
      <c r="A17" s="291" t="s">
        <v>211</v>
      </c>
      <c r="B17" s="628" t="s">
        <v>212</v>
      </c>
      <c r="C17" s="629"/>
      <c r="D17" s="629"/>
      <c r="E17" s="630"/>
      <c r="F17" s="292" t="s">
        <v>213</v>
      </c>
      <c r="G17" s="627" t="s">
        <v>214</v>
      </c>
      <c r="H17" s="627"/>
      <c r="I17" s="627"/>
      <c r="J17" s="115" t="s">
        <v>215</v>
      </c>
      <c r="K17" s="620" t="s">
        <v>216</v>
      </c>
      <c r="L17" s="620"/>
      <c r="M17" s="620"/>
      <c r="N17" s="620"/>
      <c r="O17" s="620"/>
    </row>
    <row r="18" spans="1:15" ht="9" customHeight="1" x14ac:dyDescent="0.25">
      <c r="A18" s="70"/>
      <c r="B18" s="67"/>
      <c r="C18" s="631"/>
      <c r="D18" s="631"/>
      <c r="E18" s="631"/>
      <c r="F18" s="631"/>
      <c r="G18" s="631"/>
      <c r="H18" s="631"/>
      <c r="I18" s="631"/>
      <c r="J18" s="631"/>
      <c r="K18" s="631"/>
      <c r="L18" s="631"/>
      <c r="M18" s="631"/>
      <c r="N18" s="631"/>
      <c r="O18" s="631"/>
    </row>
    <row r="20" spans="1:15" ht="16.5" customHeight="1" thickBot="1" x14ac:dyDescent="0.3">
      <c r="A20" s="135"/>
      <c r="B20" s="136"/>
      <c r="C20" s="136"/>
      <c r="D20" s="136"/>
      <c r="E20" s="136"/>
      <c r="F20" s="136"/>
      <c r="G20" s="136"/>
      <c r="H20" s="136"/>
      <c r="I20" s="136"/>
      <c r="J20" s="136"/>
      <c r="K20" s="136"/>
      <c r="L20" s="136"/>
      <c r="M20" s="136"/>
      <c r="N20" s="136"/>
      <c r="O20" s="136"/>
    </row>
    <row r="21" spans="1:15" ht="32.1" customHeight="1" x14ac:dyDescent="0.25">
      <c r="A21" s="617" t="s">
        <v>217</v>
      </c>
      <c r="B21" s="618"/>
      <c r="C21" s="618"/>
      <c r="D21" s="618"/>
      <c r="E21" s="618"/>
      <c r="F21" s="618"/>
      <c r="G21" s="618"/>
      <c r="H21" s="618"/>
      <c r="I21" s="618"/>
      <c r="J21" s="618"/>
      <c r="K21" s="618"/>
      <c r="L21" s="618"/>
      <c r="M21" s="618"/>
      <c r="N21" s="618"/>
      <c r="O21" s="619"/>
    </row>
    <row r="22" spans="1:15" ht="32.1" customHeight="1" x14ac:dyDescent="0.25">
      <c r="A22" s="617" t="s">
        <v>218</v>
      </c>
      <c r="B22" s="618"/>
      <c r="C22" s="618"/>
      <c r="D22" s="618"/>
      <c r="E22" s="658"/>
      <c r="F22" s="618"/>
      <c r="G22" s="618"/>
      <c r="H22" s="618"/>
      <c r="I22" s="618"/>
      <c r="J22" s="618"/>
      <c r="K22" s="618"/>
      <c r="L22" s="618"/>
      <c r="M22" s="618"/>
      <c r="N22" s="618"/>
      <c r="O22" s="619"/>
    </row>
    <row r="23" spans="1:15" ht="32.1" customHeight="1" thickBot="1" x14ac:dyDescent="0.3">
      <c r="A23" s="91"/>
      <c r="B23" s="81" t="s">
        <v>188</v>
      </c>
      <c r="C23" s="81" t="s">
        <v>189</v>
      </c>
      <c r="D23" s="289" t="s">
        <v>190</v>
      </c>
      <c r="E23" s="289" t="s">
        <v>191</v>
      </c>
      <c r="F23" s="290"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340"/>
      <c r="C24" s="340">
        <v>3582800000</v>
      </c>
      <c r="D24" s="340"/>
      <c r="E24" s="341"/>
      <c r="F24" s="340">
        <v>8553730000</v>
      </c>
      <c r="G24" s="340"/>
      <c r="H24" s="342"/>
      <c r="I24" s="342"/>
      <c r="J24" s="342"/>
      <c r="K24" s="342">
        <v>-672610023</v>
      </c>
      <c r="L24" s="342"/>
      <c r="M24" s="342"/>
      <c r="N24" s="422">
        <f>SUM(B24:M24)</f>
        <v>11463919977</v>
      </c>
      <c r="O24" s="343"/>
    </row>
    <row r="25" spans="1:15" ht="32.1" customHeight="1" x14ac:dyDescent="0.25">
      <c r="A25" s="85" t="s">
        <v>222</v>
      </c>
      <c r="B25" s="340">
        <v>0</v>
      </c>
      <c r="C25" s="340">
        <v>3564871032</v>
      </c>
      <c r="D25" s="340">
        <v>0</v>
      </c>
      <c r="E25" s="340">
        <v>0</v>
      </c>
      <c r="F25" s="340">
        <v>0</v>
      </c>
      <c r="G25" s="340">
        <v>6130718300</v>
      </c>
      <c r="H25" s="340"/>
      <c r="I25" s="340">
        <v>1768330645</v>
      </c>
      <c r="J25" s="340">
        <v>0</v>
      </c>
      <c r="K25" s="340"/>
      <c r="L25" s="340">
        <v>0</v>
      </c>
      <c r="M25" s="340"/>
      <c r="N25" s="340">
        <f t="shared" ref="N25:N28" si="0">SUM(B25:M25)</f>
        <v>11463919977</v>
      </c>
      <c r="O25" s="344">
        <f>+(B25+C25+D25+E25+F25+G25+H25+I25+J25+K25+L25+M25)/N24</f>
        <v>1</v>
      </c>
    </row>
    <row r="26" spans="1:15" ht="32.1" customHeight="1" x14ac:dyDescent="0.25">
      <c r="A26" s="85" t="s">
        <v>223</v>
      </c>
      <c r="B26" s="340"/>
      <c r="C26" s="340">
        <v>0</v>
      </c>
      <c r="D26" s="86">
        <v>237578216</v>
      </c>
      <c r="E26" s="340">
        <v>923654596</v>
      </c>
      <c r="F26" s="340">
        <v>979291462</v>
      </c>
      <c r="G26" s="340">
        <v>977286774</v>
      </c>
      <c r="H26" s="340">
        <v>889963029</v>
      </c>
      <c r="I26" s="340">
        <v>909541009</v>
      </c>
      <c r="J26" s="340">
        <v>787825120</v>
      </c>
      <c r="K26" s="340">
        <v>733685800</v>
      </c>
      <c r="L26" s="340">
        <v>1005599717</v>
      </c>
      <c r="M26" s="340"/>
      <c r="N26" s="340">
        <f t="shared" si="0"/>
        <v>7444425723</v>
      </c>
      <c r="O26" s="344"/>
    </row>
    <row r="27" spans="1:15" ht="32.1" customHeight="1" x14ac:dyDescent="0.25">
      <c r="A27" s="85" t="s">
        <v>224</v>
      </c>
      <c r="B27" s="345">
        <v>725000000</v>
      </c>
      <c r="C27" s="345">
        <v>725000000</v>
      </c>
      <c r="D27" s="340">
        <v>391083530</v>
      </c>
      <c r="E27" s="340"/>
      <c r="F27" s="340"/>
      <c r="G27" s="340"/>
      <c r="H27" s="340"/>
      <c r="I27" s="340"/>
      <c r="J27" s="340"/>
      <c r="K27" s="340"/>
      <c r="L27" s="340"/>
      <c r="M27" s="346"/>
      <c r="N27" s="340">
        <f t="shared" si="0"/>
        <v>1841083530</v>
      </c>
      <c r="O27" s="347"/>
    </row>
    <row r="28" spans="1:15" ht="32.1" customHeight="1" x14ac:dyDescent="0.25">
      <c r="A28" s="85" t="s">
        <v>225</v>
      </c>
      <c r="B28" s="348"/>
      <c r="C28" s="348"/>
      <c r="D28" s="349"/>
      <c r="E28" s="422"/>
      <c r="F28" s="422">
        <v>493067</v>
      </c>
      <c r="G28" s="422"/>
      <c r="H28" s="422"/>
      <c r="I28" s="422"/>
      <c r="J28" s="422"/>
      <c r="K28" s="422"/>
      <c r="L28" s="422"/>
      <c r="M28" s="422"/>
      <c r="N28" s="422">
        <f t="shared" si="0"/>
        <v>493067</v>
      </c>
      <c r="O28" s="423"/>
    </row>
    <row r="29" spans="1:15" ht="32.1" customHeight="1" thickBot="1" x14ac:dyDescent="0.3">
      <c r="A29" s="88" t="s">
        <v>226</v>
      </c>
      <c r="B29" s="350">
        <v>720600772</v>
      </c>
      <c r="C29" s="350">
        <v>683528666</v>
      </c>
      <c r="D29" s="350">
        <v>436954092</v>
      </c>
      <c r="E29" s="350"/>
      <c r="F29" s="350"/>
      <c r="G29" s="350"/>
      <c r="H29" s="350"/>
      <c r="I29" s="350"/>
      <c r="J29" s="350"/>
      <c r="K29" s="350"/>
      <c r="L29" s="350"/>
      <c r="M29" s="350"/>
      <c r="N29" s="350">
        <f>SUM(B29:M29)</f>
        <v>1841083530</v>
      </c>
      <c r="O29" s="351">
        <f>+(B29+C29+D29+E29+F29+G29+H29+I29+J29+K29+L29+M29)/N27</f>
        <v>1</v>
      </c>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593" t="s">
        <v>227</v>
      </c>
      <c r="B33" s="594"/>
      <c r="C33" s="594"/>
      <c r="D33" s="594"/>
      <c r="E33" s="594"/>
      <c r="F33" s="594"/>
      <c r="G33" s="594"/>
      <c r="H33" s="594"/>
      <c r="I33" s="595"/>
      <c r="J33" s="95"/>
      <c r="K33" s="453"/>
    </row>
    <row r="34" spans="1:11" ht="50.25" customHeight="1" thickBot="1" x14ac:dyDescent="0.3">
      <c r="A34" s="101" t="s">
        <v>228</v>
      </c>
      <c r="B34" s="596" t="str">
        <f>+B11</f>
        <v>Operar 6 Casas Refugio que incorporen el enfoque diferencial para la atención de mujeres víctimas de violencias de género y sus personas a cargo, incluyendo una casa para mujeres rurales y campesinas y un modelo intermedio</v>
      </c>
      <c r="C34" s="597"/>
      <c r="D34" s="597"/>
      <c r="E34" s="597"/>
      <c r="F34" s="597"/>
      <c r="G34" s="597"/>
      <c r="H34" s="597"/>
      <c r="I34" s="598"/>
      <c r="J34" s="93"/>
    </row>
    <row r="35" spans="1:11" ht="18.75" customHeight="1" thickBot="1" x14ac:dyDescent="0.3">
      <c r="A35" s="591" t="s">
        <v>229</v>
      </c>
      <c r="B35" s="143">
        <v>2024</v>
      </c>
      <c r="C35" s="143">
        <v>2025</v>
      </c>
      <c r="D35" s="143">
        <v>2026</v>
      </c>
      <c r="E35" s="143">
        <v>2027</v>
      </c>
      <c r="F35" s="143" t="s">
        <v>230</v>
      </c>
      <c r="G35" s="604" t="s">
        <v>231</v>
      </c>
      <c r="H35" s="604" t="s">
        <v>23</v>
      </c>
      <c r="I35" s="604"/>
      <c r="J35" s="93"/>
    </row>
    <row r="36" spans="1:11" ht="50.25" customHeight="1" thickBot="1" x14ac:dyDescent="0.3">
      <c r="A36" s="592"/>
      <c r="B36" s="239">
        <v>6</v>
      </c>
      <c r="C36" s="239">
        <v>6</v>
      </c>
      <c r="D36" s="239">
        <v>6</v>
      </c>
      <c r="E36" s="239">
        <v>6</v>
      </c>
      <c r="F36" s="239">
        <v>6</v>
      </c>
      <c r="G36" s="604"/>
      <c r="H36" s="604"/>
      <c r="I36" s="604"/>
      <c r="J36" s="93"/>
    </row>
    <row r="37" spans="1:11" ht="52.5" customHeight="1" thickBot="1" x14ac:dyDescent="0.3">
      <c r="A37" s="102" t="s">
        <v>232</v>
      </c>
      <c r="B37" s="599">
        <v>0.1</v>
      </c>
      <c r="C37" s="600"/>
      <c r="D37" s="601" t="s">
        <v>233</v>
      </c>
      <c r="E37" s="602"/>
      <c r="F37" s="602"/>
      <c r="G37" s="602"/>
      <c r="H37" s="602"/>
      <c r="I37" s="603"/>
    </row>
    <row r="38" spans="1:11" s="94" customFormat="1" ht="48" hidden="1" customHeight="1" thickBot="1" x14ac:dyDescent="0.3">
      <c r="A38" s="591" t="s">
        <v>234</v>
      </c>
      <c r="B38" s="102" t="s">
        <v>235</v>
      </c>
      <c r="C38" s="101" t="s">
        <v>236</v>
      </c>
      <c r="D38" s="578" t="s">
        <v>237</v>
      </c>
      <c r="E38" s="579"/>
      <c r="F38" s="578" t="s">
        <v>238</v>
      </c>
      <c r="G38" s="579"/>
      <c r="H38" s="103" t="s">
        <v>239</v>
      </c>
      <c r="I38" s="105" t="s">
        <v>240</v>
      </c>
    </row>
    <row r="39" spans="1:11" ht="299.25" hidden="1" customHeight="1" thickBot="1" x14ac:dyDescent="0.3">
      <c r="A39" s="592"/>
      <c r="B39" s="97">
        <v>6</v>
      </c>
      <c r="C39" s="98">
        <v>6</v>
      </c>
      <c r="D39" s="580" t="s">
        <v>606</v>
      </c>
      <c r="E39" s="581"/>
      <c r="F39" s="580" t="s">
        <v>607</v>
      </c>
      <c r="G39" s="581"/>
      <c r="H39" s="352" t="s">
        <v>608</v>
      </c>
      <c r="I39" s="352" t="s">
        <v>609</v>
      </c>
    </row>
    <row r="40" spans="1:11" s="94" customFormat="1" ht="54" hidden="1" customHeight="1" thickBot="1" x14ac:dyDescent="0.3">
      <c r="A40" s="591" t="s">
        <v>241</v>
      </c>
      <c r="B40" s="104" t="s">
        <v>235</v>
      </c>
      <c r="C40" s="103" t="s">
        <v>236</v>
      </c>
      <c r="D40" s="578" t="s">
        <v>237</v>
      </c>
      <c r="E40" s="579"/>
      <c r="F40" s="578" t="s">
        <v>238</v>
      </c>
      <c r="G40" s="579"/>
      <c r="H40" s="103" t="s">
        <v>239</v>
      </c>
      <c r="I40" s="105" t="s">
        <v>240</v>
      </c>
    </row>
    <row r="41" spans="1:11" ht="302.25" hidden="1" customHeight="1" thickBot="1" x14ac:dyDescent="0.3">
      <c r="A41" s="592"/>
      <c r="B41" s="97">
        <v>6</v>
      </c>
      <c r="C41" s="353">
        <v>6</v>
      </c>
      <c r="D41" s="580" t="s">
        <v>610</v>
      </c>
      <c r="E41" s="581"/>
      <c r="F41" s="580" t="s">
        <v>611</v>
      </c>
      <c r="G41" s="581"/>
      <c r="H41" s="352" t="s">
        <v>608</v>
      </c>
      <c r="I41" s="352" t="s">
        <v>609</v>
      </c>
    </row>
    <row r="42" spans="1:11" s="94" customFormat="1" ht="35.1" hidden="1" customHeight="1" thickBot="1" x14ac:dyDescent="0.3">
      <c r="A42" s="591" t="s">
        <v>242</v>
      </c>
      <c r="B42" s="104" t="s">
        <v>235</v>
      </c>
      <c r="C42" s="103" t="s">
        <v>236</v>
      </c>
      <c r="D42" s="578" t="s">
        <v>237</v>
      </c>
      <c r="E42" s="579"/>
      <c r="F42" s="578" t="s">
        <v>238</v>
      </c>
      <c r="G42" s="579"/>
      <c r="H42" s="103" t="s">
        <v>239</v>
      </c>
      <c r="I42" s="105" t="s">
        <v>240</v>
      </c>
    </row>
    <row r="43" spans="1:11" ht="292.5" hidden="1" customHeight="1" thickBot="1" x14ac:dyDescent="0.3">
      <c r="A43" s="592"/>
      <c r="B43" s="97">
        <v>6</v>
      </c>
      <c r="C43" s="98">
        <v>6</v>
      </c>
      <c r="D43" s="580" t="s">
        <v>763</v>
      </c>
      <c r="E43" s="581"/>
      <c r="F43" s="580" t="s">
        <v>764</v>
      </c>
      <c r="G43" s="581"/>
      <c r="H43" s="352" t="s">
        <v>608</v>
      </c>
      <c r="I43" s="352" t="s">
        <v>609</v>
      </c>
    </row>
    <row r="44" spans="1:11" s="94" customFormat="1" ht="35.1" hidden="1" customHeight="1" thickBot="1" x14ac:dyDescent="0.3">
      <c r="A44" s="591" t="s">
        <v>243</v>
      </c>
      <c r="B44" s="104" t="s">
        <v>235</v>
      </c>
      <c r="C44" s="104" t="s">
        <v>236</v>
      </c>
      <c r="D44" s="578" t="s">
        <v>237</v>
      </c>
      <c r="E44" s="579"/>
      <c r="F44" s="578" t="s">
        <v>238</v>
      </c>
      <c r="G44" s="579"/>
      <c r="H44" s="103" t="s">
        <v>239</v>
      </c>
      <c r="I44" s="103" t="s">
        <v>240</v>
      </c>
    </row>
    <row r="45" spans="1:11" ht="333.75" hidden="1" customHeight="1" thickBot="1" x14ac:dyDescent="0.3">
      <c r="A45" s="592"/>
      <c r="B45" s="97">
        <v>6</v>
      </c>
      <c r="C45" s="98">
        <v>6</v>
      </c>
      <c r="D45" s="580" t="s">
        <v>909</v>
      </c>
      <c r="E45" s="581"/>
      <c r="F45" s="580" t="s">
        <v>910</v>
      </c>
      <c r="G45" s="581"/>
      <c r="H45" s="352" t="s">
        <v>608</v>
      </c>
      <c r="I45" s="352" t="s">
        <v>609</v>
      </c>
    </row>
    <row r="46" spans="1:11" s="94" customFormat="1" ht="75.75" hidden="1" customHeight="1" thickBot="1" x14ac:dyDescent="0.3">
      <c r="A46" s="591" t="s">
        <v>244</v>
      </c>
      <c r="B46" s="104" t="s">
        <v>235</v>
      </c>
      <c r="C46" s="103" t="s">
        <v>236</v>
      </c>
      <c r="D46" s="578" t="s">
        <v>237</v>
      </c>
      <c r="E46" s="579"/>
      <c r="F46" s="578" t="s">
        <v>238</v>
      </c>
      <c r="G46" s="579"/>
      <c r="H46" s="103" t="s">
        <v>239</v>
      </c>
      <c r="I46" s="105" t="s">
        <v>240</v>
      </c>
    </row>
    <row r="47" spans="1:11" ht="409.5" hidden="1" customHeight="1" thickBot="1" x14ac:dyDescent="0.3">
      <c r="A47" s="592"/>
      <c r="B47" s="97">
        <v>6</v>
      </c>
      <c r="C47" s="98">
        <v>6</v>
      </c>
      <c r="D47" s="580" t="s">
        <v>962</v>
      </c>
      <c r="E47" s="581"/>
      <c r="F47" s="580" t="s">
        <v>963</v>
      </c>
      <c r="G47" s="581"/>
      <c r="H47" s="352" t="s">
        <v>608</v>
      </c>
      <c r="I47" s="352" t="s">
        <v>609</v>
      </c>
    </row>
    <row r="48" spans="1:11" s="94" customFormat="1" ht="35.1" customHeight="1" thickBot="1" x14ac:dyDescent="0.3">
      <c r="A48" s="591" t="s">
        <v>245</v>
      </c>
      <c r="B48" s="104" t="s">
        <v>235</v>
      </c>
      <c r="C48" s="103" t="s">
        <v>236</v>
      </c>
      <c r="D48" s="578" t="s">
        <v>237</v>
      </c>
      <c r="E48" s="579"/>
      <c r="F48" s="578" t="s">
        <v>238</v>
      </c>
      <c r="G48" s="579"/>
      <c r="H48" s="103" t="s">
        <v>239</v>
      </c>
      <c r="I48" s="105" t="s">
        <v>240</v>
      </c>
    </row>
    <row r="49" spans="1:9" ht="319.5" customHeight="1" thickBot="1" x14ac:dyDescent="0.3">
      <c r="A49" s="592"/>
      <c r="B49" s="99">
        <v>6</v>
      </c>
      <c r="C49" s="427">
        <v>6</v>
      </c>
      <c r="D49" s="580" t="s">
        <v>1018</v>
      </c>
      <c r="E49" s="581"/>
      <c r="F49" s="580" t="s">
        <v>1019</v>
      </c>
      <c r="G49" s="581"/>
      <c r="H49" s="352" t="s">
        <v>608</v>
      </c>
      <c r="I49" s="352" t="s">
        <v>609</v>
      </c>
    </row>
    <row r="50" spans="1:9" ht="35.1" customHeight="1" thickBot="1" x14ac:dyDescent="0.3">
      <c r="A50" s="591" t="s">
        <v>246</v>
      </c>
      <c r="B50" s="102" t="s">
        <v>235</v>
      </c>
      <c r="C50" s="101" t="s">
        <v>236</v>
      </c>
      <c r="D50" s="578" t="s">
        <v>237</v>
      </c>
      <c r="E50" s="579"/>
      <c r="F50" s="578" t="s">
        <v>238</v>
      </c>
      <c r="G50" s="579"/>
      <c r="H50" s="103" t="s">
        <v>239</v>
      </c>
      <c r="I50" s="105" t="s">
        <v>240</v>
      </c>
    </row>
    <row r="51" spans="1:9" ht="323.25" customHeight="1" thickBot="1" x14ac:dyDescent="0.3">
      <c r="A51" s="592"/>
      <c r="B51" s="99">
        <v>6</v>
      </c>
      <c r="C51" s="427">
        <v>6</v>
      </c>
      <c r="D51" s="580" t="s">
        <v>1098</v>
      </c>
      <c r="E51" s="581"/>
      <c r="F51" s="580" t="s">
        <v>1099</v>
      </c>
      <c r="G51" s="581"/>
      <c r="H51" s="352" t="s">
        <v>608</v>
      </c>
      <c r="I51" s="352" t="s">
        <v>609</v>
      </c>
    </row>
    <row r="52" spans="1:9" ht="35.1" customHeight="1" thickBot="1" x14ac:dyDescent="0.3">
      <c r="A52" s="591" t="s">
        <v>247</v>
      </c>
      <c r="B52" s="102" t="s">
        <v>235</v>
      </c>
      <c r="C52" s="101" t="s">
        <v>236</v>
      </c>
      <c r="D52" s="578" t="s">
        <v>237</v>
      </c>
      <c r="E52" s="579"/>
      <c r="F52" s="578" t="s">
        <v>238</v>
      </c>
      <c r="G52" s="579"/>
      <c r="H52" s="103" t="s">
        <v>239</v>
      </c>
      <c r="I52" s="105" t="s">
        <v>240</v>
      </c>
    </row>
    <row r="53" spans="1:9" ht="344.25" customHeight="1" thickBot="1" x14ac:dyDescent="0.3">
      <c r="A53" s="592"/>
      <c r="B53" s="99">
        <v>6</v>
      </c>
      <c r="C53" s="100">
        <v>5</v>
      </c>
      <c r="D53" s="580" t="s">
        <v>1237</v>
      </c>
      <c r="E53" s="581"/>
      <c r="F53" s="580" t="s">
        <v>1287</v>
      </c>
      <c r="G53" s="581"/>
      <c r="H53" s="360" t="s">
        <v>1286</v>
      </c>
      <c r="I53" s="352" t="s">
        <v>609</v>
      </c>
    </row>
    <row r="54" spans="1:9" ht="35.1" customHeight="1" thickBot="1" x14ac:dyDescent="0.3">
      <c r="A54" s="591" t="s">
        <v>248</v>
      </c>
      <c r="B54" s="102" t="s">
        <v>235</v>
      </c>
      <c r="C54" s="101" t="s">
        <v>236</v>
      </c>
      <c r="D54" s="578" t="s">
        <v>237</v>
      </c>
      <c r="E54" s="579"/>
      <c r="F54" s="578" t="s">
        <v>238</v>
      </c>
      <c r="G54" s="579"/>
      <c r="H54" s="103" t="s">
        <v>239</v>
      </c>
      <c r="I54" s="105" t="s">
        <v>240</v>
      </c>
    </row>
    <row r="55" spans="1:9" ht="326.45" customHeight="1" thickBot="1" x14ac:dyDescent="0.3">
      <c r="A55" s="592"/>
      <c r="B55" s="99">
        <v>6</v>
      </c>
      <c r="C55" s="100">
        <v>6</v>
      </c>
      <c r="D55" s="580" t="s">
        <v>1298</v>
      </c>
      <c r="E55" s="581"/>
      <c r="F55" s="580" t="s">
        <v>1299</v>
      </c>
      <c r="G55" s="581"/>
      <c r="H55" s="352" t="s">
        <v>608</v>
      </c>
      <c r="I55" s="352" t="s">
        <v>609</v>
      </c>
    </row>
    <row r="56" spans="1:9" ht="35.1" customHeight="1" thickBot="1" x14ac:dyDescent="0.3">
      <c r="A56" s="591" t="s">
        <v>249</v>
      </c>
      <c r="B56" s="102" t="s">
        <v>235</v>
      </c>
      <c r="C56" s="101" t="s">
        <v>236</v>
      </c>
      <c r="D56" s="578" t="s">
        <v>237</v>
      </c>
      <c r="E56" s="579"/>
      <c r="F56" s="578" t="s">
        <v>238</v>
      </c>
      <c r="G56" s="579"/>
      <c r="H56" s="103" t="s">
        <v>239</v>
      </c>
      <c r="I56" s="105" t="s">
        <v>240</v>
      </c>
    </row>
    <row r="57" spans="1:9" ht="344.25" customHeight="1" thickBot="1" x14ac:dyDescent="0.3">
      <c r="A57" s="592"/>
      <c r="B57" s="99">
        <v>6</v>
      </c>
      <c r="C57" s="100">
        <v>6</v>
      </c>
      <c r="D57" s="580" t="s">
        <v>1384</v>
      </c>
      <c r="E57" s="581"/>
      <c r="F57" s="580" t="s">
        <v>1390</v>
      </c>
      <c r="G57" s="581"/>
      <c r="H57" s="352" t="s">
        <v>608</v>
      </c>
      <c r="I57" s="352" t="s">
        <v>609</v>
      </c>
    </row>
    <row r="58" spans="1:9" ht="35.1" customHeight="1" thickBot="1" x14ac:dyDescent="0.3">
      <c r="A58" s="591" t="s">
        <v>250</v>
      </c>
      <c r="B58" s="102" t="s">
        <v>235</v>
      </c>
      <c r="C58" s="101" t="s">
        <v>236</v>
      </c>
      <c r="D58" s="578" t="s">
        <v>237</v>
      </c>
      <c r="E58" s="579"/>
      <c r="F58" s="578" t="s">
        <v>238</v>
      </c>
      <c r="G58" s="579"/>
      <c r="H58" s="103" t="s">
        <v>239</v>
      </c>
      <c r="I58" s="105" t="s">
        <v>240</v>
      </c>
    </row>
    <row r="59" spans="1:9" ht="372" customHeight="1" thickBot="1" x14ac:dyDescent="0.3">
      <c r="A59" s="592"/>
      <c r="B59" s="99">
        <v>6</v>
      </c>
      <c r="C59" s="100">
        <v>6</v>
      </c>
      <c r="D59" s="580" t="s">
        <v>1496</v>
      </c>
      <c r="E59" s="581"/>
      <c r="F59" s="580" t="s">
        <v>1497</v>
      </c>
      <c r="G59" s="581"/>
      <c r="H59" s="352" t="s">
        <v>608</v>
      </c>
      <c r="I59" s="352" t="s">
        <v>609</v>
      </c>
    </row>
    <row r="60" spans="1:9" ht="35.1" customHeight="1" thickBot="1" x14ac:dyDescent="0.3">
      <c r="A60" s="591" t="s">
        <v>251</v>
      </c>
      <c r="B60" s="102" t="s">
        <v>235</v>
      </c>
      <c r="C60" s="101" t="s">
        <v>236</v>
      </c>
      <c r="D60" s="578" t="s">
        <v>237</v>
      </c>
      <c r="E60" s="579"/>
      <c r="F60" s="578" t="s">
        <v>238</v>
      </c>
      <c r="G60" s="579"/>
      <c r="H60" s="103" t="s">
        <v>239</v>
      </c>
      <c r="I60" s="105" t="s">
        <v>240</v>
      </c>
    </row>
    <row r="61" spans="1:9" ht="120.75" customHeight="1" thickBot="1" x14ac:dyDescent="0.3">
      <c r="A61" s="592"/>
      <c r="B61" s="99">
        <v>6</v>
      </c>
      <c r="C61" s="100"/>
      <c r="D61" s="582"/>
      <c r="E61" s="583"/>
      <c r="F61" s="582"/>
      <c r="G61" s="583"/>
      <c r="H61" s="96"/>
      <c r="I61" s="96"/>
    </row>
    <row r="64" spans="1:9" s="93" customFormat="1" ht="30" customHeight="1" x14ac:dyDescent="0.25">
      <c r="A64" s="66"/>
      <c r="B64" s="66"/>
      <c r="C64" s="66"/>
      <c r="D64" s="66"/>
      <c r="E64" s="66"/>
      <c r="F64" s="66"/>
      <c r="G64" s="66"/>
      <c r="H64" s="66"/>
      <c r="I64" s="66"/>
    </row>
    <row r="65" spans="1:9" ht="34.5" customHeight="1" x14ac:dyDescent="0.25">
      <c r="A65" s="659" t="s">
        <v>252</v>
      </c>
      <c r="B65" s="659"/>
      <c r="C65" s="659"/>
      <c r="D65" s="659"/>
      <c r="E65" s="659"/>
      <c r="F65" s="659"/>
      <c r="G65" s="659"/>
      <c r="H65" s="659"/>
      <c r="I65" s="659"/>
    </row>
    <row r="66" spans="1:9" ht="97.5" customHeight="1" x14ac:dyDescent="0.25">
      <c r="A66" s="106" t="s">
        <v>253</v>
      </c>
      <c r="B66" s="584" t="s">
        <v>254</v>
      </c>
      <c r="C66" s="585"/>
      <c r="D66" s="584" t="s">
        <v>255</v>
      </c>
      <c r="E66" s="585"/>
      <c r="F66" s="584" t="s">
        <v>256</v>
      </c>
      <c r="G66" s="585"/>
      <c r="H66" s="584"/>
      <c r="I66" s="585"/>
    </row>
    <row r="67" spans="1:9" ht="40.5" customHeight="1" x14ac:dyDescent="0.25">
      <c r="A67" s="106" t="s">
        <v>257</v>
      </c>
      <c r="B67" s="662">
        <v>0.03</v>
      </c>
      <c r="C67" s="663"/>
      <c r="D67" s="662">
        <v>0.03</v>
      </c>
      <c r="E67" s="663"/>
      <c r="F67" s="662">
        <v>0.04</v>
      </c>
      <c r="G67" s="663"/>
      <c r="H67" s="662"/>
      <c r="I67" s="663"/>
    </row>
    <row r="68" spans="1:9" ht="30" customHeight="1" x14ac:dyDescent="0.25">
      <c r="A68" s="655" t="s">
        <v>188</v>
      </c>
      <c r="B68" s="150" t="s">
        <v>99</v>
      </c>
      <c r="C68" s="150" t="s">
        <v>236</v>
      </c>
      <c r="D68" s="150" t="s">
        <v>99</v>
      </c>
      <c r="E68" s="150" t="s">
        <v>236</v>
      </c>
      <c r="F68" s="150" t="s">
        <v>99</v>
      </c>
      <c r="G68" s="150" t="s">
        <v>236</v>
      </c>
      <c r="H68" s="150" t="s">
        <v>99</v>
      </c>
      <c r="I68" s="150" t="s">
        <v>236</v>
      </c>
    </row>
    <row r="69" spans="1:9" ht="30" customHeight="1" x14ac:dyDescent="0.25">
      <c r="A69" s="656"/>
      <c r="B69" s="108">
        <v>8.3000000000000004E-2</v>
      </c>
      <c r="C69" s="108">
        <v>8.3000000000000004E-2</v>
      </c>
      <c r="D69" s="108">
        <v>8.3000000000000004E-2</v>
      </c>
      <c r="E69" s="108">
        <v>8.3000000000000004E-2</v>
      </c>
      <c r="F69" s="108">
        <v>8.3000000000000004E-2</v>
      </c>
      <c r="G69" s="108">
        <v>0</v>
      </c>
      <c r="H69" s="108"/>
      <c r="I69" s="110"/>
    </row>
    <row r="70" spans="1:9" ht="263.25" customHeight="1" x14ac:dyDescent="0.25">
      <c r="A70" s="106" t="s">
        <v>258</v>
      </c>
      <c r="B70" s="563" t="s">
        <v>612</v>
      </c>
      <c r="C70" s="564"/>
      <c r="D70" s="563" t="s">
        <v>613</v>
      </c>
      <c r="E70" s="564"/>
      <c r="F70" s="563" t="s">
        <v>614</v>
      </c>
      <c r="G70" s="564"/>
      <c r="H70" s="660"/>
      <c r="I70" s="661"/>
    </row>
    <row r="71" spans="1:9" ht="80.25" customHeight="1" x14ac:dyDescent="0.25">
      <c r="A71" s="106" t="s">
        <v>259</v>
      </c>
      <c r="B71" s="566" t="s">
        <v>615</v>
      </c>
      <c r="C71" s="586"/>
      <c r="D71" s="566" t="s">
        <v>616</v>
      </c>
      <c r="E71" s="586"/>
      <c r="F71" s="587" t="s">
        <v>617</v>
      </c>
      <c r="G71" s="586"/>
      <c r="H71" s="574"/>
      <c r="I71" s="575"/>
    </row>
    <row r="72" spans="1:9" ht="30.75" customHeight="1" x14ac:dyDescent="0.25">
      <c r="A72" s="655" t="s">
        <v>189</v>
      </c>
      <c r="B72" s="150" t="s">
        <v>99</v>
      </c>
      <c r="C72" s="150" t="s">
        <v>236</v>
      </c>
      <c r="D72" s="150" t="s">
        <v>99</v>
      </c>
      <c r="E72" s="150" t="s">
        <v>236</v>
      </c>
      <c r="F72" s="150" t="s">
        <v>99</v>
      </c>
      <c r="G72" s="150" t="s">
        <v>236</v>
      </c>
      <c r="H72" s="150" t="s">
        <v>99</v>
      </c>
      <c r="I72" s="150" t="s">
        <v>236</v>
      </c>
    </row>
    <row r="73" spans="1:9" ht="30.75" customHeight="1" x14ac:dyDescent="0.25">
      <c r="A73" s="656"/>
      <c r="B73" s="108">
        <v>8.3000000000000004E-2</v>
      </c>
      <c r="C73" s="108">
        <v>8.3000000000000004E-2</v>
      </c>
      <c r="D73" s="108">
        <v>8.3000000000000004E-2</v>
      </c>
      <c r="E73" s="108">
        <v>8.3000000000000004E-2</v>
      </c>
      <c r="F73" s="108">
        <v>8.3000000000000004E-2</v>
      </c>
      <c r="G73" s="108">
        <v>8.3000000000000004E-2</v>
      </c>
      <c r="H73" s="108"/>
      <c r="I73" s="110"/>
    </row>
    <row r="74" spans="1:9" ht="309.75" customHeight="1" x14ac:dyDescent="0.25">
      <c r="A74" s="106" t="s">
        <v>258</v>
      </c>
      <c r="B74" s="563" t="s">
        <v>618</v>
      </c>
      <c r="C74" s="564"/>
      <c r="D74" s="563" t="s">
        <v>619</v>
      </c>
      <c r="E74" s="564"/>
      <c r="F74" s="563" t="s">
        <v>620</v>
      </c>
      <c r="G74" s="564"/>
      <c r="H74" s="588"/>
      <c r="I74" s="589"/>
    </row>
    <row r="75" spans="1:9" ht="80.25" customHeight="1" x14ac:dyDescent="0.25">
      <c r="A75" s="106" t="s">
        <v>259</v>
      </c>
      <c r="B75" s="566" t="s">
        <v>621</v>
      </c>
      <c r="C75" s="586"/>
      <c r="D75" s="566" t="s">
        <v>622</v>
      </c>
      <c r="E75" s="586"/>
      <c r="F75" s="566" t="s">
        <v>623</v>
      </c>
      <c r="G75" s="586"/>
      <c r="H75" s="574"/>
      <c r="I75" s="575"/>
    </row>
    <row r="76" spans="1:9" ht="30.75" customHeight="1" x14ac:dyDescent="0.25">
      <c r="A76" s="655" t="s">
        <v>190</v>
      </c>
      <c r="B76" s="150" t="s">
        <v>99</v>
      </c>
      <c r="C76" s="150" t="s">
        <v>236</v>
      </c>
      <c r="D76" s="150" t="s">
        <v>99</v>
      </c>
      <c r="E76" s="150" t="s">
        <v>236</v>
      </c>
      <c r="F76" s="150" t="s">
        <v>99</v>
      </c>
      <c r="G76" s="150" t="s">
        <v>236</v>
      </c>
      <c r="H76" s="150" t="s">
        <v>99</v>
      </c>
      <c r="I76" s="150" t="s">
        <v>236</v>
      </c>
    </row>
    <row r="77" spans="1:9" ht="30.75" customHeight="1" x14ac:dyDescent="0.25">
      <c r="A77" s="656"/>
      <c r="B77" s="108">
        <v>8.3000000000000004E-2</v>
      </c>
      <c r="C77" s="108">
        <v>8.3000000000000004E-2</v>
      </c>
      <c r="D77" s="108">
        <v>8.3000000000000004E-2</v>
      </c>
      <c r="E77" s="108">
        <v>8.3000000000000004E-2</v>
      </c>
      <c r="F77" s="108">
        <v>8.3000000000000004E-2</v>
      </c>
      <c r="G77" s="108">
        <v>8.3000000000000004E-2</v>
      </c>
      <c r="H77" s="108"/>
      <c r="I77" s="110"/>
    </row>
    <row r="78" spans="1:9" ht="242.1" customHeight="1" x14ac:dyDescent="0.25">
      <c r="A78" s="106" t="s">
        <v>258</v>
      </c>
      <c r="B78" s="563" t="s">
        <v>765</v>
      </c>
      <c r="C78" s="564"/>
      <c r="D78" s="563" t="s">
        <v>766</v>
      </c>
      <c r="E78" s="564"/>
      <c r="F78" s="563" t="s">
        <v>767</v>
      </c>
      <c r="G78" s="564"/>
      <c r="H78" s="574"/>
      <c r="I78" s="575"/>
    </row>
    <row r="79" spans="1:9" ht="80.25" customHeight="1" x14ac:dyDescent="0.25">
      <c r="A79" s="106" t="s">
        <v>259</v>
      </c>
      <c r="B79" s="566" t="s">
        <v>814</v>
      </c>
      <c r="C79" s="576"/>
      <c r="D79" s="566" t="s">
        <v>815</v>
      </c>
      <c r="E79" s="576"/>
      <c r="F79" s="590" t="s">
        <v>617</v>
      </c>
      <c r="G79" s="576"/>
      <c r="H79" s="574"/>
      <c r="I79" s="575"/>
    </row>
    <row r="80" spans="1:9" ht="30.75" customHeight="1" x14ac:dyDescent="0.25">
      <c r="A80" s="655" t="s">
        <v>191</v>
      </c>
      <c r="B80" s="150" t="s">
        <v>99</v>
      </c>
      <c r="C80" s="150" t="s">
        <v>236</v>
      </c>
      <c r="D80" s="150" t="s">
        <v>99</v>
      </c>
      <c r="E80" s="150" t="s">
        <v>236</v>
      </c>
      <c r="F80" s="150" t="s">
        <v>99</v>
      </c>
      <c r="G80" s="150" t="s">
        <v>236</v>
      </c>
      <c r="H80" s="150" t="s">
        <v>99</v>
      </c>
      <c r="I80" s="150" t="s">
        <v>236</v>
      </c>
    </row>
    <row r="81" spans="1:9" ht="30.75" customHeight="1" x14ac:dyDescent="0.25">
      <c r="A81" s="656"/>
      <c r="B81" s="108">
        <v>8.3000000000000004E-2</v>
      </c>
      <c r="C81" s="108">
        <v>8.3000000000000004E-2</v>
      </c>
      <c r="D81" s="108">
        <v>8.3000000000000004E-2</v>
      </c>
      <c r="E81" s="108">
        <v>8.3000000000000004E-2</v>
      </c>
      <c r="F81" s="108">
        <v>8.3000000000000004E-2</v>
      </c>
      <c r="G81" s="108">
        <v>8.3000000000000004E-2</v>
      </c>
      <c r="H81" s="108"/>
      <c r="I81" s="110"/>
    </row>
    <row r="82" spans="1:9" ht="269.25" customHeight="1" x14ac:dyDescent="0.25">
      <c r="A82" s="106" t="s">
        <v>258</v>
      </c>
      <c r="B82" s="563" t="s">
        <v>904</v>
      </c>
      <c r="C82" s="564"/>
      <c r="D82" s="563" t="s">
        <v>905</v>
      </c>
      <c r="E82" s="564"/>
      <c r="F82" s="563" t="s">
        <v>906</v>
      </c>
      <c r="G82" s="564"/>
      <c r="H82" s="574"/>
      <c r="I82" s="575"/>
    </row>
    <row r="83" spans="1:9" ht="80.25" customHeight="1" x14ac:dyDescent="0.25">
      <c r="A83" s="106" t="s">
        <v>259</v>
      </c>
      <c r="B83" s="566" t="s">
        <v>907</v>
      </c>
      <c r="C83" s="576"/>
      <c r="D83" s="566" t="s">
        <v>908</v>
      </c>
      <c r="E83" s="576"/>
      <c r="F83" s="590" t="s">
        <v>617</v>
      </c>
      <c r="G83" s="576"/>
      <c r="H83" s="574"/>
      <c r="I83" s="575"/>
    </row>
    <row r="84" spans="1:9" ht="30" customHeight="1" x14ac:dyDescent="0.25">
      <c r="A84" s="655" t="s">
        <v>195</v>
      </c>
      <c r="B84" s="150" t="s">
        <v>99</v>
      </c>
      <c r="C84" s="150" t="s">
        <v>236</v>
      </c>
      <c r="D84" s="150"/>
      <c r="E84" s="150" t="s">
        <v>236</v>
      </c>
      <c r="F84" s="150" t="s">
        <v>99</v>
      </c>
      <c r="G84" s="150" t="s">
        <v>236</v>
      </c>
      <c r="H84" s="150" t="s">
        <v>99</v>
      </c>
      <c r="I84" s="150" t="s">
        <v>236</v>
      </c>
    </row>
    <row r="85" spans="1:9" ht="30" customHeight="1" x14ac:dyDescent="0.25">
      <c r="A85" s="656"/>
      <c r="B85" s="108">
        <v>8.3000000000000004E-2</v>
      </c>
      <c r="C85" s="108">
        <v>8.3000000000000004E-2</v>
      </c>
      <c r="D85" s="108">
        <v>8.3000000000000004E-2</v>
      </c>
      <c r="E85" s="108">
        <v>8.3000000000000004E-2</v>
      </c>
      <c r="F85" s="108">
        <v>8.3000000000000004E-2</v>
      </c>
      <c r="G85" s="108">
        <v>8.3000000000000004E-2</v>
      </c>
      <c r="H85" s="108"/>
      <c r="I85" s="110"/>
    </row>
    <row r="86" spans="1:9" ht="221.25" customHeight="1" x14ac:dyDescent="0.25">
      <c r="A86" s="106" t="s">
        <v>258</v>
      </c>
      <c r="B86" s="563" t="s">
        <v>964</v>
      </c>
      <c r="C86" s="564"/>
      <c r="D86" s="563" t="s">
        <v>1006</v>
      </c>
      <c r="E86" s="564"/>
      <c r="F86" s="563" t="s">
        <v>965</v>
      </c>
      <c r="G86" s="564"/>
      <c r="H86" s="577"/>
      <c r="I86" s="577"/>
    </row>
    <row r="87" spans="1:9" ht="80.25" customHeight="1" x14ac:dyDescent="0.25">
      <c r="A87" s="106" t="s">
        <v>259</v>
      </c>
      <c r="B87" s="566" t="s">
        <v>966</v>
      </c>
      <c r="C87" s="576"/>
      <c r="D87" s="566" t="s">
        <v>967</v>
      </c>
      <c r="E87" s="576"/>
      <c r="F87" s="566" t="s">
        <v>968</v>
      </c>
      <c r="G87" s="576"/>
      <c r="H87" s="561"/>
      <c r="I87" s="562"/>
    </row>
    <row r="88" spans="1:9" ht="29.25" customHeight="1" x14ac:dyDescent="0.25">
      <c r="A88" s="655" t="s">
        <v>196</v>
      </c>
      <c r="B88" s="150" t="s">
        <v>99</v>
      </c>
      <c r="C88" s="150" t="s">
        <v>236</v>
      </c>
      <c r="D88" s="150" t="s">
        <v>99</v>
      </c>
      <c r="E88" s="150" t="s">
        <v>236</v>
      </c>
      <c r="F88" s="150" t="s">
        <v>99</v>
      </c>
      <c r="G88" s="150" t="s">
        <v>236</v>
      </c>
      <c r="H88" s="150" t="s">
        <v>99</v>
      </c>
      <c r="I88" s="150" t="s">
        <v>236</v>
      </c>
    </row>
    <row r="89" spans="1:9" ht="29.25" customHeight="1" x14ac:dyDescent="0.25">
      <c r="A89" s="656"/>
      <c r="B89" s="108">
        <v>8.3000000000000004E-2</v>
      </c>
      <c r="C89" s="108">
        <v>8.3000000000000004E-2</v>
      </c>
      <c r="D89" s="108">
        <v>8.3000000000000004E-2</v>
      </c>
      <c r="E89" s="108">
        <v>8.3000000000000004E-2</v>
      </c>
      <c r="F89" s="108">
        <v>8.3000000000000004E-2</v>
      </c>
      <c r="G89" s="108">
        <v>8.3000000000000004E-2</v>
      </c>
      <c r="H89" s="108"/>
      <c r="I89" s="110"/>
    </row>
    <row r="90" spans="1:9" ht="255.75" customHeight="1" x14ac:dyDescent="0.25">
      <c r="A90" s="106" t="s">
        <v>258</v>
      </c>
      <c r="B90" s="563" t="s">
        <v>1031</v>
      </c>
      <c r="C90" s="564"/>
      <c r="D90" s="563" t="s">
        <v>1093</v>
      </c>
      <c r="E90" s="564"/>
      <c r="F90" s="563" t="s">
        <v>1092</v>
      </c>
      <c r="G90" s="564"/>
      <c r="H90" s="565"/>
      <c r="I90" s="565"/>
    </row>
    <row r="91" spans="1:9" ht="80.25" customHeight="1" x14ac:dyDescent="0.25">
      <c r="A91" s="106" t="s">
        <v>259</v>
      </c>
      <c r="B91" s="566" t="s">
        <v>1032</v>
      </c>
      <c r="C91" s="576"/>
      <c r="D91" s="566" t="s">
        <v>1033</v>
      </c>
      <c r="E91" s="576"/>
      <c r="F91" s="566" t="s">
        <v>1034</v>
      </c>
      <c r="G91" s="576"/>
      <c r="H91" s="561"/>
      <c r="I91" s="562"/>
    </row>
    <row r="92" spans="1:9" ht="25.35" customHeight="1" x14ac:dyDescent="0.25">
      <c r="A92" s="655" t="s">
        <v>197</v>
      </c>
      <c r="B92" s="150" t="s">
        <v>99</v>
      </c>
      <c r="C92" s="150" t="s">
        <v>236</v>
      </c>
      <c r="D92" s="150" t="s">
        <v>99</v>
      </c>
      <c r="E92" s="150" t="s">
        <v>236</v>
      </c>
      <c r="F92" s="150" t="s">
        <v>99</v>
      </c>
      <c r="G92" s="150" t="s">
        <v>236</v>
      </c>
      <c r="H92" s="150" t="s">
        <v>99</v>
      </c>
      <c r="I92" s="150" t="s">
        <v>236</v>
      </c>
    </row>
    <row r="93" spans="1:9" ht="25.35" customHeight="1" x14ac:dyDescent="0.25">
      <c r="A93" s="656"/>
      <c r="B93" s="108">
        <v>8.3000000000000004E-2</v>
      </c>
      <c r="C93" s="108">
        <v>8.3000000000000004E-2</v>
      </c>
      <c r="D93" s="108">
        <v>8.3000000000000004E-2</v>
      </c>
      <c r="E93" s="108">
        <v>8.3000000000000004E-2</v>
      </c>
      <c r="F93" s="108">
        <v>8.3000000000000004E-2</v>
      </c>
      <c r="G93" s="108">
        <v>8.3000000000000004E-2</v>
      </c>
      <c r="H93" s="108"/>
      <c r="I93" s="110"/>
    </row>
    <row r="94" spans="1:9" ht="238.5" customHeight="1" x14ac:dyDescent="0.25">
      <c r="A94" s="106" t="s">
        <v>258</v>
      </c>
      <c r="B94" s="563" t="s">
        <v>1100</v>
      </c>
      <c r="C94" s="564"/>
      <c r="D94" s="572" t="s">
        <v>1101</v>
      </c>
      <c r="E94" s="573"/>
      <c r="F94" s="563" t="s">
        <v>1102</v>
      </c>
      <c r="G94" s="564"/>
      <c r="H94" s="565"/>
      <c r="I94" s="565"/>
    </row>
    <row r="95" spans="1:9" ht="80.25" customHeight="1" x14ac:dyDescent="0.25">
      <c r="A95" s="106" t="s">
        <v>259</v>
      </c>
      <c r="B95" s="566" t="s">
        <v>1115</v>
      </c>
      <c r="C95" s="576"/>
      <c r="D95" s="566" t="s">
        <v>1116</v>
      </c>
      <c r="E95" s="576"/>
      <c r="F95" s="566" t="s">
        <v>1117</v>
      </c>
      <c r="G95" s="576"/>
      <c r="H95" s="561"/>
      <c r="I95" s="562"/>
    </row>
    <row r="96" spans="1:9" ht="25.35" customHeight="1" x14ac:dyDescent="0.25">
      <c r="A96" s="655" t="s">
        <v>198</v>
      </c>
      <c r="B96" s="150" t="s">
        <v>99</v>
      </c>
      <c r="C96" s="150" t="s">
        <v>236</v>
      </c>
      <c r="D96" s="150" t="s">
        <v>99</v>
      </c>
      <c r="E96" s="150" t="s">
        <v>236</v>
      </c>
      <c r="F96" s="150" t="s">
        <v>99</v>
      </c>
      <c r="G96" s="150" t="s">
        <v>236</v>
      </c>
      <c r="H96" s="150" t="s">
        <v>99</v>
      </c>
      <c r="I96" s="150" t="s">
        <v>236</v>
      </c>
    </row>
    <row r="97" spans="1:9" ht="25.35" customHeight="1" x14ac:dyDescent="0.25">
      <c r="A97" s="656"/>
      <c r="B97" s="108">
        <v>8.3000000000000004E-2</v>
      </c>
      <c r="C97" s="108">
        <v>8.3000000000000004E-2</v>
      </c>
      <c r="D97" s="108">
        <v>8.3000000000000004E-2</v>
      </c>
      <c r="E97" s="108">
        <v>8.3000000000000004E-2</v>
      </c>
      <c r="F97" s="108">
        <v>8.3000000000000004E-2</v>
      </c>
      <c r="G97" s="108">
        <v>8.3000000000000004E-2</v>
      </c>
      <c r="H97" s="108"/>
      <c r="I97" s="110"/>
    </row>
    <row r="98" spans="1:9" ht="257.25" customHeight="1" x14ac:dyDescent="0.25">
      <c r="A98" s="106" t="s">
        <v>258</v>
      </c>
      <c r="B98" s="563" t="s">
        <v>1238</v>
      </c>
      <c r="C98" s="564"/>
      <c r="D98" s="572" t="s">
        <v>1288</v>
      </c>
      <c r="E98" s="573"/>
      <c r="F98" s="563" t="s">
        <v>1239</v>
      </c>
      <c r="G98" s="564"/>
      <c r="H98" s="565"/>
      <c r="I98" s="565"/>
    </row>
    <row r="99" spans="1:9" ht="80.25" customHeight="1" x14ac:dyDescent="0.25">
      <c r="A99" s="106" t="s">
        <v>259</v>
      </c>
      <c r="B99" s="566" t="s">
        <v>1240</v>
      </c>
      <c r="C99" s="576"/>
      <c r="D99" s="566" t="s">
        <v>1241</v>
      </c>
      <c r="E99" s="576"/>
      <c r="F99" s="566" t="s">
        <v>1242</v>
      </c>
      <c r="G99" s="576"/>
      <c r="H99" s="561"/>
      <c r="I99" s="562"/>
    </row>
    <row r="100" spans="1:9" ht="25.35" customHeight="1" x14ac:dyDescent="0.25">
      <c r="A100" s="655" t="s">
        <v>200</v>
      </c>
      <c r="B100" s="150" t="s">
        <v>99</v>
      </c>
      <c r="C100" s="150" t="s">
        <v>236</v>
      </c>
      <c r="D100" s="150" t="s">
        <v>99</v>
      </c>
      <c r="E100" s="150" t="s">
        <v>236</v>
      </c>
      <c r="F100" s="150" t="s">
        <v>99</v>
      </c>
      <c r="G100" s="150" t="s">
        <v>236</v>
      </c>
      <c r="H100" s="150" t="s">
        <v>99</v>
      </c>
      <c r="I100" s="150" t="s">
        <v>236</v>
      </c>
    </row>
    <row r="101" spans="1:9" ht="25.35" customHeight="1" x14ac:dyDescent="0.25">
      <c r="A101" s="656"/>
      <c r="B101" s="108">
        <v>8.4000000000000005E-2</v>
      </c>
      <c r="C101" s="108">
        <v>8.4000000000000005E-2</v>
      </c>
      <c r="D101" s="108">
        <v>8.4000000000000005E-2</v>
      </c>
      <c r="E101" s="108">
        <v>8.4000000000000005E-2</v>
      </c>
      <c r="F101" s="108">
        <v>8.4000000000000005E-2</v>
      </c>
      <c r="G101" s="108">
        <v>8.4000000000000005E-2</v>
      </c>
      <c r="H101" s="108"/>
      <c r="I101" s="110"/>
    </row>
    <row r="102" spans="1:9" ht="258" customHeight="1" x14ac:dyDescent="0.25">
      <c r="A102" s="106" t="s">
        <v>258</v>
      </c>
      <c r="B102" s="563" t="s">
        <v>1300</v>
      </c>
      <c r="C102" s="564"/>
      <c r="D102" s="563" t="s">
        <v>1301</v>
      </c>
      <c r="E102" s="564"/>
      <c r="F102" s="563" t="s">
        <v>1302</v>
      </c>
      <c r="G102" s="564"/>
      <c r="H102" s="565"/>
      <c r="I102" s="565"/>
    </row>
    <row r="103" spans="1:9" ht="80.25" customHeight="1" x14ac:dyDescent="0.25">
      <c r="A103" s="106" t="s">
        <v>259</v>
      </c>
      <c r="B103" s="566" t="s">
        <v>1339</v>
      </c>
      <c r="C103" s="576"/>
      <c r="D103" s="566" t="s">
        <v>1340</v>
      </c>
      <c r="E103" s="576"/>
      <c r="F103" s="566" t="s">
        <v>1341</v>
      </c>
      <c r="G103" s="576"/>
      <c r="H103" s="561"/>
      <c r="I103" s="562"/>
    </row>
    <row r="104" spans="1:9" ht="25.35" customHeight="1" x14ac:dyDescent="0.25">
      <c r="A104" s="655" t="s">
        <v>201</v>
      </c>
      <c r="B104" s="150" t="s">
        <v>99</v>
      </c>
      <c r="C104" s="150" t="s">
        <v>236</v>
      </c>
      <c r="D104" s="150" t="s">
        <v>99</v>
      </c>
      <c r="E104" s="150" t="s">
        <v>236</v>
      </c>
      <c r="F104" s="150" t="s">
        <v>99</v>
      </c>
      <c r="G104" s="150" t="s">
        <v>236</v>
      </c>
      <c r="H104" s="150" t="s">
        <v>99</v>
      </c>
      <c r="I104" s="150" t="s">
        <v>236</v>
      </c>
    </row>
    <row r="105" spans="1:9" ht="25.35" customHeight="1" x14ac:dyDescent="0.25">
      <c r="A105" s="656"/>
      <c r="B105" s="108">
        <v>8.4000000000000005E-2</v>
      </c>
      <c r="C105" s="108">
        <v>8.4000000000000005E-2</v>
      </c>
      <c r="D105" s="108">
        <v>8.4000000000000005E-2</v>
      </c>
      <c r="E105" s="108">
        <v>8.4000000000000005E-2</v>
      </c>
      <c r="F105" s="108">
        <v>8.4000000000000005E-2</v>
      </c>
      <c r="G105" s="108">
        <v>8.4000000000000005E-2</v>
      </c>
      <c r="H105" s="108"/>
      <c r="I105" s="110"/>
    </row>
    <row r="106" spans="1:9" ht="270.75" customHeight="1" x14ac:dyDescent="0.25">
      <c r="A106" s="106" t="s">
        <v>258</v>
      </c>
      <c r="B106" s="563" t="s">
        <v>1391</v>
      </c>
      <c r="C106" s="564"/>
      <c r="D106" s="563" t="s">
        <v>1392</v>
      </c>
      <c r="E106" s="564"/>
      <c r="F106" s="563" t="s">
        <v>1393</v>
      </c>
      <c r="G106" s="564"/>
      <c r="H106" s="565"/>
      <c r="I106" s="565"/>
    </row>
    <row r="107" spans="1:9" ht="80.25" customHeight="1" x14ac:dyDescent="0.25">
      <c r="A107" s="106" t="s">
        <v>259</v>
      </c>
      <c r="B107" s="566" t="s">
        <v>1394</v>
      </c>
      <c r="C107" s="567"/>
      <c r="D107" s="566" t="s">
        <v>1395</v>
      </c>
      <c r="E107" s="567"/>
      <c r="F107" s="566" t="s">
        <v>1396</v>
      </c>
      <c r="G107" s="567"/>
      <c r="H107" s="561"/>
      <c r="I107" s="562"/>
    </row>
    <row r="108" spans="1:9" ht="25.35" customHeight="1" x14ac:dyDescent="0.25">
      <c r="A108" s="655" t="s">
        <v>202</v>
      </c>
      <c r="B108" s="150" t="s">
        <v>99</v>
      </c>
      <c r="C108" s="150" t="s">
        <v>236</v>
      </c>
      <c r="D108" s="150" t="s">
        <v>99</v>
      </c>
      <c r="E108" s="150" t="s">
        <v>236</v>
      </c>
      <c r="F108" s="150" t="s">
        <v>99</v>
      </c>
      <c r="G108" s="150" t="s">
        <v>236</v>
      </c>
      <c r="H108" s="150" t="s">
        <v>99</v>
      </c>
      <c r="I108" s="150" t="s">
        <v>236</v>
      </c>
    </row>
    <row r="109" spans="1:9" ht="25.35" customHeight="1" x14ac:dyDescent="0.25">
      <c r="A109" s="656"/>
      <c r="B109" s="108">
        <v>8.4000000000000005E-2</v>
      </c>
      <c r="C109" s="108">
        <v>8.4000000000000005E-2</v>
      </c>
      <c r="D109" s="108">
        <v>8.4000000000000005E-2</v>
      </c>
      <c r="E109" s="108">
        <v>8.4000000000000005E-2</v>
      </c>
      <c r="F109" s="108">
        <v>8.4000000000000005E-2</v>
      </c>
      <c r="G109" s="108">
        <v>8.4000000000000005E-2</v>
      </c>
      <c r="H109" s="108"/>
      <c r="I109" s="110"/>
    </row>
    <row r="110" spans="1:9" ht="315.75" customHeight="1" x14ac:dyDescent="0.25">
      <c r="A110" s="106" t="s">
        <v>258</v>
      </c>
      <c r="B110" s="563" t="s">
        <v>1498</v>
      </c>
      <c r="C110" s="564"/>
      <c r="D110" s="563" t="s">
        <v>1499</v>
      </c>
      <c r="E110" s="564"/>
      <c r="F110" s="563" t="s">
        <v>1500</v>
      </c>
      <c r="G110" s="564"/>
      <c r="H110" s="565"/>
      <c r="I110" s="565"/>
    </row>
    <row r="111" spans="1:9" ht="80.25" customHeight="1" x14ac:dyDescent="0.25">
      <c r="A111" s="106" t="s">
        <v>259</v>
      </c>
      <c r="B111" s="568" t="s">
        <v>1501</v>
      </c>
      <c r="C111" s="569"/>
      <c r="D111" s="568" t="s">
        <v>1502</v>
      </c>
      <c r="E111" s="569"/>
      <c r="F111" s="568" t="s">
        <v>1503</v>
      </c>
      <c r="G111" s="569"/>
      <c r="H111" s="570"/>
      <c r="I111" s="569"/>
    </row>
    <row r="112" spans="1:9" ht="25.35" customHeight="1" x14ac:dyDescent="0.25">
      <c r="A112" s="655" t="s">
        <v>203</v>
      </c>
      <c r="B112" s="487" t="s">
        <v>99</v>
      </c>
      <c r="C112" s="487" t="s">
        <v>236</v>
      </c>
      <c r="D112" s="487" t="s">
        <v>99</v>
      </c>
      <c r="E112" s="487" t="s">
        <v>236</v>
      </c>
      <c r="F112" s="487" t="s">
        <v>99</v>
      </c>
      <c r="G112" s="487" t="s">
        <v>236</v>
      </c>
      <c r="H112" s="487" t="s">
        <v>99</v>
      </c>
      <c r="I112" s="487" t="s">
        <v>236</v>
      </c>
    </row>
    <row r="113" spans="1:9" ht="25.35" customHeight="1" x14ac:dyDescent="0.25">
      <c r="A113" s="656"/>
      <c r="B113" s="108">
        <v>8.4000000000000005E-2</v>
      </c>
      <c r="C113" s="227"/>
      <c r="D113" s="108">
        <v>8.4000000000000005E-2</v>
      </c>
      <c r="E113" s="227"/>
      <c r="F113" s="108">
        <v>8.4000000000000005E-2</v>
      </c>
      <c r="G113" s="227"/>
      <c r="H113" s="108"/>
      <c r="I113" s="228"/>
    </row>
    <row r="114" spans="1:9" ht="80.25" customHeight="1" x14ac:dyDescent="0.25">
      <c r="A114" s="106" t="s">
        <v>258</v>
      </c>
      <c r="B114" s="571"/>
      <c r="C114" s="571"/>
      <c r="D114" s="571"/>
      <c r="E114" s="571"/>
      <c r="F114" s="571"/>
      <c r="G114" s="571"/>
      <c r="H114" s="571"/>
      <c r="I114" s="571"/>
    </row>
    <row r="115" spans="1:9" ht="80.25" customHeight="1" x14ac:dyDescent="0.25">
      <c r="A115" s="106" t="s">
        <v>259</v>
      </c>
      <c r="B115" s="561"/>
      <c r="C115" s="562"/>
      <c r="D115" s="561"/>
      <c r="E115" s="562"/>
      <c r="F115" s="561"/>
      <c r="G115" s="562"/>
      <c r="H115" s="561"/>
      <c r="I115" s="562"/>
    </row>
    <row r="116" spans="1:9" ht="16.5" x14ac:dyDescent="0.25">
      <c r="A116" s="107" t="s">
        <v>260</v>
      </c>
      <c r="B116" s="252">
        <f>(B69+B73+B77+B81+B85+B89+B93+B97+B101+B105+B109+B113)</f>
        <v>0.99999999999999989</v>
      </c>
      <c r="C116" s="112">
        <f t="shared" ref="C116:I116" si="1">(C69+C73+C77+C81+C85+C89+C93+C97+C101+C105+C109+C113)</f>
        <v>0.91599999999999993</v>
      </c>
      <c r="D116" s="112">
        <f t="shared" si="1"/>
        <v>0.99999999999999989</v>
      </c>
      <c r="E116" s="112">
        <f t="shared" si="1"/>
        <v>0.91599999999999993</v>
      </c>
      <c r="F116" s="112">
        <f t="shared" si="1"/>
        <v>0.99999999999999989</v>
      </c>
      <c r="G116" s="112">
        <f t="shared" si="1"/>
        <v>0.83299999999999996</v>
      </c>
      <c r="H116" s="112">
        <f t="shared" si="1"/>
        <v>0</v>
      </c>
      <c r="I116" s="112">
        <f t="shared" si="1"/>
        <v>0</v>
      </c>
    </row>
  </sheetData>
  <mergeCells count="212">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H83:I83"/>
    <mergeCell ref="B86:C86"/>
    <mergeCell ref="A104:A105"/>
    <mergeCell ref="A108:A109"/>
    <mergeCell ref="A112:A113"/>
    <mergeCell ref="M6:O6"/>
    <mergeCell ref="M7:O7"/>
    <mergeCell ref="M8:O8"/>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H78:I78"/>
    <mergeCell ref="H71:I71"/>
    <mergeCell ref="M1:O1"/>
    <mergeCell ref="M2:O2"/>
    <mergeCell ref="M3:O3"/>
    <mergeCell ref="M4:O4"/>
    <mergeCell ref="B1:L1"/>
    <mergeCell ref="B2:L2"/>
    <mergeCell ref="B3:L3"/>
    <mergeCell ref="B4:L4"/>
    <mergeCell ref="A21:O21"/>
    <mergeCell ref="B15:F15"/>
    <mergeCell ref="I15:O15"/>
    <mergeCell ref="K17:O17"/>
    <mergeCell ref="A1:A4"/>
    <mergeCell ref="J6:K8"/>
    <mergeCell ref="G15:H15"/>
    <mergeCell ref="G17:I17"/>
    <mergeCell ref="B17:E17"/>
    <mergeCell ref="C18:O18"/>
    <mergeCell ref="A11:A13"/>
    <mergeCell ref="A6:A8"/>
    <mergeCell ref="M5:O5"/>
    <mergeCell ref="L11:L13"/>
    <mergeCell ref="B11:K13"/>
    <mergeCell ref="M11:O13"/>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B103:C103"/>
    <mergeCell ref="D103:E103"/>
    <mergeCell ref="F103:G103"/>
    <mergeCell ref="B75:C75"/>
    <mergeCell ref="D75:E75"/>
    <mergeCell ref="F75:G75"/>
    <mergeCell ref="B78:C78"/>
    <mergeCell ref="D78:E78"/>
    <mergeCell ref="F78:G78"/>
    <mergeCell ref="F98:G98"/>
    <mergeCell ref="D86:E86"/>
    <mergeCell ref="F86:G86"/>
    <mergeCell ref="B79:C79"/>
    <mergeCell ref="D79:E79"/>
    <mergeCell ref="F79:G79"/>
    <mergeCell ref="F83:G83"/>
    <mergeCell ref="F95:G95"/>
    <mergeCell ref="B71:C71"/>
    <mergeCell ref="D71:E71"/>
    <mergeCell ref="F71:G71"/>
    <mergeCell ref="F74:G74"/>
    <mergeCell ref="H74:I74"/>
    <mergeCell ref="B74:C74"/>
    <mergeCell ref="D74:E74"/>
    <mergeCell ref="H75:I75"/>
    <mergeCell ref="H98:I98"/>
    <mergeCell ref="F54:G54"/>
    <mergeCell ref="D56:E56"/>
    <mergeCell ref="F56:G56"/>
    <mergeCell ref="D51:E51"/>
    <mergeCell ref="D55:E55"/>
    <mergeCell ref="F61:G61"/>
    <mergeCell ref="F59:G59"/>
    <mergeCell ref="B66:C66"/>
    <mergeCell ref="D66:E66"/>
    <mergeCell ref="F58:G58"/>
    <mergeCell ref="F60:G60"/>
    <mergeCell ref="F53:G53"/>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H95:I95"/>
    <mergeCell ref="B98:C98"/>
    <mergeCell ref="D98:E98"/>
    <mergeCell ref="H86:I86"/>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s>
  <phoneticPr fontId="48" type="noConversion"/>
  <hyperlinks>
    <hyperlink ref="B71" r:id="rId1" xr:uid="{82DBD20A-2F45-4669-B74E-ADE24D925B14}"/>
    <hyperlink ref="D71" r:id="rId2" xr:uid="{E07741BA-87E7-4776-A998-D83037664C58}"/>
    <hyperlink ref="B75" r:id="rId3" xr:uid="{CAEA84ED-DCA4-4BB3-BFFB-822EB368AAC0}"/>
    <hyperlink ref="D75" r:id="rId4" xr:uid="{57DE3ED7-9F1E-49FD-945E-5EA1F93A9007}"/>
    <hyperlink ref="F75" r:id="rId5" xr:uid="{A9AF6E4F-B048-4880-94A6-97CCD4D62D01}"/>
    <hyperlink ref="B79" r:id="rId6" xr:uid="{C939C903-0782-4B5B-8ADE-905B8356A398}"/>
    <hyperlink ref="D79" r:id="rId7" xr:uid="{00C27171-5669-41D8-8CD7-5E9116C51B32}"/>
    <hyperlink ref="B83" r:id="rId8" xr:uid="{0BC20489-C979-4176-80D3-2323AFABC4D3}"/>
    <hyperlink ref="D83" r:id="rId9" xr:uid="{F3AFA843-895B-4945-810A-784EB171DE83}"/>
    <hyperlink ref="B87" r:id="rId10" xr:uid="{71D516D6-FDAC-4C3F-95CD-DACC6CE1F9A3}"/>
    <hyperlink ref="D87" r:id="rId11" xr:uid="{6F780A7D-FD33-47D3-9E84-96FB485FCA09}"/>
    <hyperlink ref="F87" r:id="rId12" xr:uid="{08C79B3D-2275-4CDB-9BBF-738F1CFEEB55}"/>
    <hyperlink ref="B91" r:id="rId13" xr:uid="{74119F3B-D92A-435F-8682-92C72E204E31}"/>
    <hyperlink ref="D91" r:id="rId14" xr:uid="{CC3CE9CF-24C4-405F-88B5-889364AA93A5}"/>
    <hyperlink ref="F91" r:id="rId15" xr:uid="{7CDD84E0-DE6C-403B-ACB6-859157AC4462}"/>
    <hyperlink ref="B95" r:id="rId16" xr:uid="{8A1D64B8-6041-42C9-8EE3-F6C88086039A}"/>
    <hyperlink ref="D95" r:id="rId17" xr:uid="{BCFF5285-83E5-44C0-9981-7680768393D8}"/>
    <hyperlink ref="F95" r:id="rId18" xr:uid="{919B34EC-6EE2-43F3-9D44-677AD94668C1}"/>
    <hyperlink ref="B99" r:id="rId19" xr:uid="{22858ACD-38A5-43A5-B1E4-41E973F54F0E}"/>
    <hyperlink ref="D99" r:id="rId20" xr:uid="{A4210494-CA91-4F93-AD76-06536A4DA85F}"/>
    <hyperlink ref="F99" r:id="rId21" xr:uid="{2CAD27BA-7B6F-4D54-99B4-79A24DC41BB0}"/>
    <hyperlink ref="B103" r:id="rId22" xr:uid="{EDCF45E8-7468-4520-80F5-B348A18170CE}"/>
    <hyperlink ref="D103" r:id="rId23" xr:uid="{C4D4BF60-0D42-4C06-A637-6FC4434EFBA7}"/>
    <hyperlink ref="F103" r:id="rId24" xr:uid="{28905A71-F847-4D87-8E38-5DBFA6F268EA}"/>
    <hyperlink ref="B107" r:id="rId25" xr:uid="{7448AFC6-DD29-4F46-BF32-D6CB23C2B387}"/>
    <hyperlink ref="D107" r:id="rId26" xr:uid="{9E541D06-7FE2-4854-95D9-FFCFCB306CAA}"/>
    <hyperlink ref="F107" r:id="rId27" xr:uid="{F4D3B4E0-ECB0-44B5-9096-2A88DBFD4CFC}"/>
    <hyperlink ref="B111" r:id="rId28" xr:uid="{E5C74E74-B558-4538-A4CB-078F23B7B3DB}"/>
    <hyperlink ref="D111" r:id="rId29" xr:uid="{44F2DF70-419D-4234-B3D5-C01D932321BA}"/>
    <hyperlink ref="F111" r:id="rId30" xr:uid="{3CC3AD5E-886D-4433-BF34-2288DDE474B8}"/>
  </hyperlinks>
  <pageMargins left="0.25" right="0.25" top="0.75" bottom="0.75" header="0.3" footer="0.3"/>
  <pageSetup scale="22" fitToHeight="0" orientation="landscape" r:id="rId31"/>
  <rowBreaks count="2" manualBreakCount="2">
    <brk id="49" max="15" man="1"/>
    <brk id="83" max="15" man="1"/>
  </rowBreaks>
  <drawing r:id="rId32"/>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H35:I36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C110F-FE67-4177-B8BD-926C1E898A30}">
  <sheetPr>
    <tabColor theme="0"/>
    <pageSetUpPr fitToPage="1"/>
  </sheetPr>
  <dimension ref="A1:O116"/>
  <sheetViews>
    <sheetView showGridLines="0" tabSelected="1" topLeftCell="A99" zoomScale="70" zoomScaleNormal="70" zoomScaleSheetLayoutView="30" workbookViewId="0">
      <selection activeCell="D59" sqref="D59:E59"/>
    </sheetView>
  </sheetViews>
  <sheetFormatPr baseColWidth="10" defaultColWidth="10.5703125" defaultRowHeight="14.25" x14ac:dyDescent="0.25"/>
  <cols>
    <col min="1" max="1" width="49.5703125" style="66" customWidth="1"/>
    <col min="2" max="2" width="35.5703125" style="66" customWidth="1"/>
    <col min="3" max="3" width="41.5703125" style="66" customWidth="1"/>
    <col min="4" max="4" width="35.5703125" style="66" customWidth="1"/>
    <col min="5" max="5" width="42.5703125" style="66" customWidth="1"/>
    <col min="6" max="7" width="35.5703125" style="66" customWidth="1"/>
    <col min="8" max="8" width="43" style="66" customWidth="1"/>
    <col min="9" max="9" width="48.5703125" style="66" customWidth="1"/>
    <col min="10" max="13" width="35.5703125" style="66" customWidth="1"/>
    <col min="14" max="14" width="25.42578125"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8" customFormat="1" ht="32.25" customHeight="1" thickBot="1" x14ac:dyDescent="0.3">
      <c r="A1" s="622"/>
      <c r="B1" s="608" t="s">
        <v>182</v>
      </c>
      <c r="C1" s="609"/>
      <c r="D1" s="609"/>
      <c r="E1" s="609"/>
      <c r="F1" s="609"/>
      <c r="G1" s="609"/>
      <c r="H1" s="609"/>
      <c r="I1" s="609"/>
      <c r="J1" s="609"/>
      <c r="K1" s="609"/>
      <c r="L1" s="610"/>
      <c r="M1" s="605" t="s">
        <v>838</v>
      </c>
      <c r="N1" s="606"/>
      <c r="O1" s="607"/>
    </row>
    <row r="2" spans="1:15" s="138" customFormat="1" ht="30.75" customHeight="1" thickBot="1" x14ac:dyDescent="0.3">
      <c r="A2" s="623"/>
      <c r="B2" s="611" t="s">
        <v>184</v>
      </c>
      <c r="C2" s="612"/>
      <c r="D2" s="612"/>
      <c r="E2" s="612"/>
      <c r="F2" s="612"/>
      <c r="G2" s="612"/>
      <c r="H2" s="612"/>
      <c r="I2" s="612"/>
      <c r="J2" s="612"/>
      <c r="K2" s="612"/>
      <c r="L2" s="613"/>
      <c r="M2" s="605" t="s">
        <v>839</v>
      </c>
      <c r="N2" s="606"/>
      <c r="O2" s="607"/>
    </row>
    <row r="3" spans="1:15" s="138" customFormat="1" ht="24" customHeight="1" thickBot="1" x14ac:dyDescent="0.3">
      <c r="A3" s="623"/>
      <c r="B3" s="611" t="s">
        <v>847</v>
      </c>
      <c r="C3" s="612"/>
      <c r="D3" s="612"/>
      <c r="E3" s="612"/>
      <c r="F3" s="612"/>
      <c r="G3" s="612"/>
      <c r="H3" s="612"/>
      <c r="I3" s="612"/>
      <c r="J3" s="612"/>
      <c r="K3" s="612"/>
      <c r="L3" s="613"/>
      <c r="M3" s="605" t="s">
        <v>840</v>
      </c>
      <c r="N3" s="606"/>
      <c r="O3" s="607"/>
    </row>
    <row r="4" spans="1:15" s="138" customFormat="1" ht="21.75" customHeight="1" thickBot="1" x14ac:dyDescent="0.3">
      <c r="A4" s="624"/>
      <c r="B4" s="614" t="s">
        <v>185</v>
      </c>
      <c r="C4" s="615"/>
      <c r="D4" s="615"/>
      <c r="E4" s="615"/>
      <c r="F4" s="615"/>
      <c r="G4" s="615"/>
      <c r="H4" s="615"/>
      <c r="I4" s="615"/>
      <c r="J4" s="615"/>
      <c r="K4" s="615"/>
      <c r="L4" s="616"/>
      <c r="M4" s="605" t="s">
        <v>841</v>
      </c>
      <c r="N4" s="606"/>
      <c r="O4" s="607"/>
    </row>
    <row r="5" spans="1:15" s="138" customFormat="1" ht="21.75" customHeight="1" thickBot="1" x14ac:dyDescent="0.3">
      <c r="A5" s="139"/>
      <c r="B5" s="140"/>
      <c r="C5" s="140"/>
      <c r="D5" s="140"/>
      <c r="E5" s="140"/>
      <c r="F5" s="140"/>
      <c r="G5" s="140"/>
      <c r="H5" s="140"/>
      <c r="I5" s="140"/>
      <c r="J5" s="140"/>
      <c r="K5" s="140"/>
      <c r="L5" s="140"/>
      <c r="M5" s="141"/>
      <c r="N5" s="141"/>
      <c r="O5" s="141"/>
    </row>
    <row r="6" spans="1:15" s="138" customFormat="1" ht="21.75" customHeight="1" thickBot="1" x14ac:dyDescent="0.3">
      <c r="A6" s="626" t="s">
        <v>187</v>
      </c>
      <c r="B6" s="211" t="s">
        <v>188</v>
      </c>
      <c r="C6" s="184"/>
      <c r="D6" s="211" t="s">
        <v>189</v>
      </c>
      <c r="E6" s="184"/>
      <c r="F6" s="211" t="s">
        <v>190</v>
      </c>
      <c r="G6" s="184"/>
      <c r="H6" s="211" t="s">
        <v>191</v>
      </c>
      <c r="I6" s="186"/>
      <c r="J6" s="619" t="s">
        <v>192</v>
      </c>
      <c r="K6" s="625"/>
      <c r="L6" s="210" t="s">
        <v>193</v>
      </c>
      <c r="M6" s="657"/>
      <c r="N6" s="657"/>
      <c r="O6" s="657"/>
    </row>
    <row r="7" spans="1:15" s="138" customFormat="1" ht="21.75" customHeight="1" thickBot="1" x14ac:dyDescent="0.3">
      <c r="A7" s="626"/>
      <c r="B7" s="212" t="s">
        <v>195</v>
      </c>
      <c r="C7" s="187"/>
      <c r="D7" s="211" t="s">
        <v>196</v>
      </c>
      <c r="E7" s="187"/>
      <c r="F7" s="211" t="s">
        <v>197</v>
      </c>
      <c r="G7" s="187"/>
      <c r="H7" s="211" t="s">
        <v>198</v>
      </c>
      <c r="I7" s="186"/>
      <c r="J7" s="619"/>
      <c r="K7" s="625"/>
      <c r="L7" s="210" t="s">
        <v>199</v>
      </c>
      <c r="M7" s="657"/>
      <c r="N7" s="657"/>
      <c r="O7" s="657"/>
    </row>
    <row r="8" spans="1:15" s="138" customFormat="1" ht="21.75" customHeight="1" thickBot="1" x14ac:dyDescent="0.3">
      <c r="A8" s="626"/>
      <c r="B8" s="211" t="s">
        <v>200</v>
      </c>
      <c r="C8" s="184"/>
      <c r="D8" s="211" t="s">
        <v>201</v>
      </c>
      <c r="E8" s="187"/>
      <c r="F8" s="211" t="s">
        <v>202</v>
      </c>
      <c r="G8" s="187" t="s">
        <v>194</v>
      </c>
      <c r="H8" s="211" t="s">
        <v>203</v>
      </c>
      <c r="I8" s="186"/>
      <c r="J8" s="619"/>
      <c r="K8" s="625"/>
      <c r="L8" s="210" t="s">
        <v>204</v>
      </c>
      <c r="M8" s="657" t="s">
        <v>194</v>
      </c>
      <c r="N8" s="657"/>
      <c r="O8" s="657"/>
    </row>
    <row r="9" spans="1:15" s="138" customFormat="1" ht="21.75" customHeight="1" x14ac:dyDescent="0.25">
      <c r="A9" s="139"/>
      <c r="B9" s="140"/>
      <c r="C9" s="140"/>
      <c r="D9" s="140"/>
      <c r="E9" s="140"/>
      <c r="F9" s="140"/>
      <c r="G9" s="140"/>
      <c r="H9" s="140"/>
      <c r="I9" s="140"/>
      <c r="J9" s="140"/>
      <c r="K9" s="140"/>
      <c r="L9" s="140"/>
      <c r="M9" s="141"/>
      <c r="N9" s="141"/>
      <c r="O9" s="141"/>
    </row>
    <row r="10" spans="1:15" ht="15" customHeight="1" thickBot="1" x14ac:dyDescent="0.3">
      <c r="A10" s="71"/>
      <c r="B10" s="72"/>
      <c r="C10" s="72"/>
      <c r="D10" s="74"/>
      <c r="E10" s="73"/>
      <c r="F10" s="73"/>
      <c r="G10" s="286"/>
      <c r="H10" s="286"/>
      <c r="I10" s="75"/>
      <c r="J10" s="75"/>
      <c r="K10" s="72"/>
      <c r="L10" s="72"/>
      <c r="M10" s="72"/>
      <c r="N10" s="72"/>
      <c r="O10" s="72"/>
    </row>
    <row r="11" spans="1:15" ht="15" customHeight="1" x14ac:dyDescent="0.25">
      <c r="A11" s="632" t="s">
        <v>205</v>
      </c>
      <c r="B11" s="638" t="s">
        <v>851</v>
      </c>
      <c r="C11" s="639"/>
      <c r="D11" s="639"/>
      <c r="E11" s="639"/>
      <c r="F11" s="639"/>
      <c r="G11" s="639"/>
      <c r="H11" s="639"/>
      <c r="I11" s="639"/>
      <c r="J11" s="639"/>
      <c r="K11" s="640"/>
      <c r="L11" s="635" t="s">
        <v>844</v>
      </c>
      <c r="M11" s="646">
        <v>2024110010298</v>
      </c>
      <c r="N11" s="647"/>
      <c r="O11" s="648"/>
    </row>
    <row r="12" spans="1:15" ht="15" customHeight="1" x14ac:dyDescent="0.25">
      <c r="A12" s="633"/>
      <c r="B12" s="641"/>
      <c r="C12" s="631"/>
      <c r="D12" s="631"/>
      <c r="E12" s="631"/>
      <c r="F12" s="631"/>
      <c r="G12" s="631"/>
      <c r="H12" s="631"/>
      <c r="I12" s="631"/>
      <c r="J12" s="631"/>
      <c r="K12" s="642"/>
      <c r="L12" s="636"/>
      <c r="M12" s="649"/>
      <c r="N12" s="650"/>
      <c r="O12" s="651"/>
    </row>
    <row r="13" spans="1:15" ht="15" customHeight="1" thickBot="1" x14ac:dyDescent="0.3">
      <c r="A13" s="634"/>
      <c r="B13" s="643"/>
      <c r="C13" s="644"/>
      <c r="D13" s="644"/>
      <c r="E13" s="644"/>
      <c r="F13" s="644"/>
      <c r="G13" s="644"/>
      <c r="H13" s="644"/>
      <c r="I13" s="644"/>
      <c r="J13" s="644"/>
      <c r="K13" s="645"/>
      <c r="L13" s="637"/>
      <c r="M13" s="652"/>
      <c r="N13" s="653"/>
      <c r="O13" s="654"/>
    </row>
    <row r="14" spans="1:15" ht="9" customHeight="1" thickBot="1" x14ac:dyDescent="0.3">
      <c r="A14" s="76"/>
      <c r="B14" s="137"/>
      <c r="C14" s="77"/>
      <c r="D14" s="77"/>
      <c r="E14" s="77"/>
      <c r="F14" s="77"/>
      <c r="G14" s="78"/>
      <c r="H14" s="78"/>
      <c r="I14" s="78"/>
      <c r="J14" s="78"/>
      <c r="K14" s="78"/>
      <c r="L14" s="79"/>
      <c r="M14" s="79"/>
      <c r="N14" s="79"/>
      <c r="O14" s="79"/>
    </row>
    <row r="15" spans="1:15" s="80" customFormat="1" ht="37.5" customHeight="1" thickBot="1" x14ac:dyDescent="0.3">
      <c r="A15" s="115" t="s">
        <v>207</v>
      </c>
      <c r="B15" s="620" t="s">
        <v>208</v>
      </c>
      <c r="C15" s="620"/>
      <c r="D15" s="620"/>
      <c r="E15" s="620"/>
      <c r="F15" s="620"/>
      <c r="G15" s="626" t="s">
        <v>209</v>
      </c>
      <c r="H15" s="626"/>
      <c r="I15" s="621" t="s">
        <v>263</v>
      </c>
      <c r="J15" s="621"/>
      <c r="K15" s="621"/>
      <c r="L15" s="621"/>
      <c r="M15" s="621"/>
      <c r="N15" s="621"/>
      <c r="O15" s="62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291" t="s">
        <v>211</v>
      </c>
      <c r="B17" s="628" t="s">
        <v>212</v>
      </c>
      <c r="C17" s="629"/>
      <c r="D17" s="629"/>
      <c r="E17" s="630"/>
      <c r="F17" s="292" t="s">
        <v>213</v>
      </c>
      <c r="G17" s="627" t="s">
        <v>214</v>
      </c>
      <c r="H17" s="627"/>
      <c r="I17" s="627"/>
      <c r="J17" s="115" t="s">
        <v>215</v>
      </c>
      <c r="K17" s="620" t="s">
        <v>216</v>
      </c>
      <c r="L17" s="620"/>
      <c r="M17" s="620"/>
      <c r="N17" s="620"/>
      <c r="O17" s="620"/>
    </row>
    <row r="18" spans="1:15" ht="9" customHeight="1" x14ac:dyDescent="0.25">
      <c r="A18" s="70"/>
      <c r="B18" s="67"/>
      <c r="C18" s="631"/>
      <c r="D18" s="631"/>
      <c r="E18" s="631"/>
      <c r="F18" s="631"/>
      <c r="G18" s="631"/>
      <c r="H18" s="631"/>
      <c r="I18" s="631"/>
      <c r="J18" s="631"/>
      <c r="K18" s="631"/>
      <c r="L18" s="631"/>
      <c r="M18" s="631"/>
      <c r="N18" s="631"/>
      <c r="O18" s="631"/>
    </row>
    <row r="20" spans="1:15" ht="16.5" customHeight="1" thickBot="1" x14ac:dyDescent="0.3">
      <c r="A20" s="135"/>
      <c r="B20" s="136"/>
      <c r="C20" s="136"/>
      <c r="D20" s="136"/>
      <c r="E20" s="136"/>
      <c r="F20" s="136"/>
      <c r="G20" s="136"/>
      <c r="H20" s="136"/>
      <c r="I20" s="136"/>
      <c r="J20" s="136"/>
      <c r="K20" s="136"/>
      <c r="L20" s="136"/>
      <c r="M20" s="136"/>
      <c r="N20" s="136"/>
      <c r="O20" s="136"/>
    </row>
    <row r="21" spans="1:15" ht="32.1" customHeight="1" thickBot="1" x14ac:dyDescent="0.3">
      <c r="A21" s="617" t="s">
        <v>217</v>
      </c>
      <c r="B21" s="618"/>
      <c r="C21" s="618"/>
      <c r="D21" s="618"/>
      <c r="E21" s="618"/>
      <c r="F21" s="618"/>
      <c r="G21" s="618"/>
      <c r="H21" s="618"/>
      <c r="I21" s="618"/>
      <c r="J21" s="618"/>
      <c r="K21" s="618"/>
      <c r="L21" s="618"/>
      <c r="M21" s="618"/>
      <c r="N21" s="618"/>
      <c r="O21" s="619"/>
    </row>
    <row r="22" spans="1:15" ht="32.1" customHeight="1" thickBot="1" x14ac:dyDescent="0.3">
      <c r="A22" s="617" t="s">
        <v>218</v>
      </c>
      <c r="B22" s="618"/>
      <c r="C22" s="618"/>
      <c r="D22" s="618"/>
      <c r="E22" s="618"/>
      <c r="F22" s="618"/>
      <c r="G22" s="618"/>
      <c r="H22" s="618"/>
      <c r="I22" s="618"/>
      <c r="J22" s="618"/>
      <c r="K22" s="618"/>
      <c r="L22" s="618"/>
      <c r="M22" s="618"/>
      <c r="N22" s="618"/>
      <c r="O22" s="619"/>
    </row>
    <row r="23" spans="1:15" ht="32.1" customHeight="1" x14ac:dyDescent="0.25">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1155050000</v>
      </c>
      <c r="C24" s="86"/>
      <c r="D24" s="86"/>
      <c r="E24" s="86"/>
      <c r="F24" s="86"/>
      <c r="G24" s="86"/>
      <c r="H24" s="83"/>
      <c r="I24" s="83"/>
      <c r="J24" s="83"/>
      <c r="K24" s="83">
        <v>-595133</v>
      </c>
      <c r="L24" s="83"/>
      <c r="M24" s="83"/>
      <c r="N24" s="456">
        <f>SUM(B24:M24)</f>
        <v>1154454867</v>
      </c>
      <c r="O24" s="84"/>
    </row>
    <row r="25" spans="1:15" ht="32.1" customHeight="1" x14ac:dyDescent="0.25">
      <c r="A25" s="85" t="s">
        <v>222</v>
      </c>
      <c r="B25" s="86">
        <v>385650000</v>
      </c>
      <c r="C25" s="86">
        <v>640595000</v>
      </c>
      <c r="D25" s="86">
        <v>37720000</v>
      </c>
      <c r="E25" s="86">
        <v>0</v>
      </c>
      <c r="F25" s="86">
        <v>-1383067</v>
      </c>
      <c r="G25" s="86">
        <v>0</v>
      </c>
      <c r="H25" s="86"/>
      <c r="I25" s="86"/>
      <c r="J25" s="86"/>
      <c r="K25" s="86">
        <v>15350066</v>
      </c>
      <c r="L25" s="86">
        <v>45169835</v>
      </c>
      <c r="M25" s="86"/>
      <c r="N25" s="86">
        <f>SUM(B25:M25)</f>
        <v>1123101834</v>
      </c>
      <c r="O25" s="114">
        <f>+(B25+C25+D25+E25+F25+G25+H25+I25+J25+K25+L25+M25)/N24</f>
        <v>0.97284169879981974</v>
      </c>
    </row>
    <row r="26" spans="1:15" ht="32.1" customHeight="1" x14ac:dyDescent="0.25">
      <c r="A26" s="85" t="s">
        <v>223</v>
      </c>
      <c r="B26" s="86"/>
      <c r="C26" s="86">
        <v>3908333</v>
      </c>
      <c r="D26" s="86">
        <v>65568301</v>
      </c>
      <c r="E26" s="86">
        <v>121262333</v>
      </c>
      <c r="F26" s="86">
        <v>105013666.66666667</v>
      </c>
      <c r="G26" s="86">
        <v>114278967</v>
      </c>
      <c r="H26" s="86">
        <v>115731000</v>
      </c>
      <c r="I26" s="86">
        <v>108263400</v>
      </c>
      <c r="J26" s="86">
        <v>105705000</v>
      </c>
      <c r="K26" s="86">
        <v>97062000</v>
      </c>
      <c r="L26" s="86">
        <v>93290000</v>
      </c>
      <c r="M26" s="86"/>
      <c r="N26" s="389">
        <f>SUM(B26:M26)</f>
        <v>930083000.66666675</v>
      </c>
      <c r="O26" s="114"/>
    </row>
    <row r="27" spans="1:15" ht="32.1" customHeight="1" x14ac:dyDescent="0.25">
      <c r="A27" s="85" t="s">
        <v>224</v>
      </c>
      <c r="B27" s="86">
        <v>20480000</v>
      </c>
      <c r="C27" s="86">
        <v>62688000</v>
      </c>
      <c r="D27" s="86"/>
      <c r="E27" s="86"/>
      <c r="F27" s="86"/>
      <c r="G27" s="86"/>
      <c r="H27" s="86"/>
      <c r="I27" s="86"/>
      <c r="J27" s="86"/>
      <c r="K27" s="86"/>
      <c r="L27" s="86"/>
      <c r="M27" s="294">
        <v>493067</v>
      </c>
      <c r="N27" s="293">
        <f>SUM(B27:M27)</f>
        <v>83661067</v>
      </c>
      <c r="O27" s="295"/>
    </row>
    <row r="28" spans="1:15" ht="32.1" customHeight="1" x14ac:dyDescent="0.25">
      <c r="A28" s="85" t="s">
        <v>225</v>
      </c>
      <c r="B28" s="86">
        <v>0</v>
      </c>
      <c r="C28" s="86"/>
      <c r="D28" s="86"/>
      <c r="E28" s="86"/>
      <c r="F28" s="86"/>
      <c r="G28" s="86"/>
      <c r="H28" s="86"/>
      <c r="I28" s="86"/>
      <c r="J28" s="86"/>
      <c r="K28" s="86"/>
      <c r="L28" s="86"/>
      <c r="M28" s="86"/>
      <c r="N28" s="167"/>
      <c r="O28" s="87"/>
    </row>
    <row r="29" spans="1:15" ht="32.1" customHeight="1" thickBot="1" x14ac:dyDescent="0.3">
      <c r="A29" s="88" t="s">
        <v>226</v>
      </c>
      <c r="B29" s="89">
        <v>16782000</v>
      </c>
      <c r="C29" s="89">
        <v>62688000</v>
      </c>
      <c r="D29" s="89"/>
      <c r="E29" s="89">
        <v>3698000</v>
      </c>
      <c r="F29" s="89"/>
      <c r="G29" s="89"/>
      <c r="H29" s="89"/>
      <c r="I29" s="89"/>
      <c r="J29" s="89"/>
      <c r="K29" s="89"/>
      <c r="L29" s="89"/>
      <c r="M29" s="89"/>
      <c r="N29" s="354">
        <f>SUM(B29:M29)</f>
        <v>83168000</v>
      </c>
      <c r="O29" s="355">
        <f>+(B29+C29+D29+E29+F29+G29+H29+I29+J29+K29+L29+M29)/N27</f>
        <v>0.99410637447404293</v>
      </c>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593" t="s">
        <v>227</v>
      </c>
      <c r="B33" s="594"/>
      <c r="C33" s="594"/>
      <c r="D33" s="594"/>
      <c r="E33" s="594"/>
      <c r="F33" s="594"/>
      <c r="G33" s="594"/>
      <c r="H33" s="594"/>
      <c r="I33" s="595"/>
      <c r="J33" s="95"/>
      <c r="K33" s="453"/>
    </row>
    <row r="34" spans="1:11" ht="50.25" customHeight="1" thickBot="1" x14ac:dyDescent="0.3">
      <c r="A34" s="101" t="s">
        <v>228</v>
      </c>
      <c r="B34" s="596" t="str">
        <f>+B11</f>
        <v>Realizar la atención al 100% de personas (mujeres víctimas de violencias de género y sus personas a cargo) que son acogidas en Casas Refugio</v>
      </c>
      <c r="C34" s="597"/>
      <c r="D34" s="597"/>
      <c r="E34" s="597"/>
      <c r="F34" s="597"/>
      <c r="G34" s="597"/>
      <c r="H34" s="597"/>
      <c r="I34" s="598"/>
      <c r="J34" s="93"/>
    </row>
    <row r="35" spans="1:11" ht="18.75" customHeight="1" thickBot="1" x14ac:dyDescent="0.3">
      <c r="A35" s="591" t="s">
        <v>229</v>
      </c>
      <c r="B35" s="143">
        <v>2024</v>
      </c>
      <c r="C35" s="143">
        <v>2025</v>
      </c>
      <c r="D35" s="143">
        <v>2026</v>
      </c>
      <c r="E35" s="143">
        <v>2027</v>
      </c>
      <c r="F35" s="143" t="s">
        <v>230</v>
      </c>
      <c r="G35" s="604" t="s">
        <v>231</v>
      </c>
      <c r="H35" s="604" t="s">
        <v>23</v>
      </c>
      <c r="I35" s="604"/>
      <c r="J35" s="93"/>
    </row>
    <row r="36" spans="1:11" ht="50.25" customHeight="1" thickBot="1" x14ac:dyDescent="0.3">
      <c r="A36" s="592"/>
      <c r="B36" s="144">
        <v>1</v>
      </c>
      <c r="C36" s="144">
        <v>1</v>
      </c>
      <c r="D36" s="144">
        <v>1</v>
      </c>
      <c r="E36" s="144">
        <v>1</v>
      </c>
      <c r="F36" s="144">
        <v>1</v>
      </c>
      <c r="G36" s="604"/>
      <c r="H36" s="604"/>
      <c r="I36" s="604"/>
      <c r="J36" s="93"/>
    </row>
    <row r="37" spans="1:11" ht="52.5" customHeight="1" thickBot="1" x14ac:dyDescent="0.3">
      <c r="A37" s="102" t="s">
        <v>232</v>
      </c>
      <c r="B37" s="599">
        <v>0.1</v>
      </c>
      <c r="C37" s="600"/>
      <c r="D37" s="601" t="s">
        <v>233</v>
      </c>
      <c r="E37" s="602"/>
      <c r="F37" s="602"/>
      <c r="G37" s="602"/>
      <c r="H37" s="602"/>
      <c r="I37" s="603"/>
    </row>
    <row r="38" spans="1:11" s="94" customFormat="1" ht="48" hidden="1" customHeight="1" thickBot="1" x14ac:dyDescent="0.3">
      <c r="A38" s="591" t="s">
        <v>234</v>
      </c>
      <c r="B38" s="102" t="s">
        <v>235</v>
      </c>
      <c r="C38" s="101" t="s">
        <v>236</v>
      </c>
      <c r="D38" s="578" t="s">
        <v>237</v>
      </c>
      <c r="E38" s="579"/>
      <c r="F38" s="578" t="s">
        <v>238</v>
      </c>
      <c r="G38" s="579"/>
      <c r="H38" s="103" t="s">
        <v>239</v>
      </c>
      <c r="I38" s="105" t="s">
        <v>240</v>
      </c>
    </row>
    <row r="39" spans="1:11" ht="177.75" hidden="1" customHeight="1" thickBot="1" x14ac:dyDescent="0.3">
      <c r="A39" s="592"/>
      <c r="B39" s="144">
        <v>1</v>
      </c>
      <c r="C39" s="144">
        <v>1</v>
      </c>
      <c r="D39" s="580" t="s">
        <v>624</v>
      </c>
      <c r="E39" s="581"/>
      <c r="F39" s="580" t="s">
        <v>625</v>
      </c>
      <c r="G39" s="581"/>
      <c r="H39" s="352" t="s">
        <v>626</v>
      </c>
      <c r="I39" s="352" t="s">
        <v>627</v>
      </c>
    </row>
    <row r="40" spans="1:11" s="94" customFormat="1" ht="54" hidden="1" customHeight="1" thickBot="1" x14ac:dyDescent="0.3">
      <c r="A40" s="591" t="s">
        <v>241</v>
      </c>
      <c r="B40" s="104" t="s">
        <v>235</v>
      </c>
      <c r="C40" s="103" t="s">
        <v>236</v>
      </c>
      <c r="D40" s="578" t="s">
        <v>237</v>
      </c>
      <c r="E40" s="579"/>
      <c r="F40" s="578" t="s">
        <v>238</v>
      </c>
      <c r="G40" s="579"/>
      <c r="H40" s="103" t="s">
        <v>239</v>
      </c>
      <c r="I40" s="105" t="s">
        <v>240</v>
      </c>
    </row>
    <row r="41" spans="1:11" ht="167.25" hidden="1" customHeight="1" thickBot="1" x14ac:dyDescent="0.3">
      <c r="A41" s="592"/>
      <c r="B41" s="144">
        <v>1</v>
      </c>
      <c r="C41" s="144">
        <v>1</v>
      </c>
      <c r="D41" s="580" t="s">
        <v>628</v>
      </c>
      <c r="E41" s="581"/>
      <c r="F41" s="580" t="s">
        <v>629</v>
      </c>
      <c r="G41" s="581"/>
      <c r="H41" s="352" t="s">
        <v>626</v>
      </c>
      <c r="I41" s="352" t="s">
        <v>627</v>
      </c>
    </row>
    <row r="42" spans="1:11" s="94" customFormat="1" ht="35.1" hidden="1" customHeight="1" thickBot="1" x14ac:dyDescent="0.3">
      <c r="A42" s="591" t="s">
        <v>242</v>
      </c>
      <c r="B42" s="104" t="s">
        <v>235</v>
      </c>
      <c r="C42" s="103" t="s">
        <v>236</v>
      </c>
      <c r="D42" s="578" t="s">
        <v>237</v>
      </c>
      <c r="E42" s="579"/>
      <c r="F42" s="578" t="s">
        <v>238</v>
      </c>
      <c r="G42" s="579"/>
      <c r="H42" s="103" t="s">
        <v>239</v>
      </c>
      <c r="I42" s="105" t="s">
        <v>240</v>
      </c>
    </row>
    <row r="43" spans="1:11" ht="176.25" hidden="1" customHeight="1" thickBot="1" x14ac:dyDescent="0.3">
      <c r="A43" s="592"/>
      <c r="B43" s="144">
        <v>1</v>
      </c>
      <c r="C43" s="144">
        <v>1</v>
      </c>
      <c r="D43" s="580" t="s">
        <v>768</v>
      </c>
      <c r="E43" s="581"/>
      <c r="F43" s="580" t="s">
        <v>769</v>
      </c>
      <c r="G43" s="581"/>
      <c r="H43" s="352" t="s">
        <v>626</v>
      </c>
      <c r="I43" s="352" t="s">
        <v>627</v>
      </c>
    </row>
    <row r="44" spans="1:11" s="94" customFormat="1" ht="35.1" hidden="1" customHeight="1" thickBot="1" x14ac:dyDescent="0.3">
      <c r="A44" s="591" t="s">
        <v>243</v>
      </c>
      <c r="B44" s="104" t="s">
        <v>235</v>
      </c>
      <c r="C44" s="104" t="s">
        <v>236</v>
      </c>
      <c r="D44" s="578" t="s">
        <v>237</v>
      </c>
      <c r="E44" s="579"/>
      <c r="F44" s="578" t="s">
        <v>238</v>
      </c>
      <c r="G44" s="579"/>
      <c r="H44" s="103" t="s">
        <v>239</v>
      </c>
      <c r="I44" s="103" t="s">
        <v>240</v>
      </c>
    </row>
    <row r="45" spans="1:11" ht="174" hidden="1" customHeight="1" thickBot="1" x14ac:dyDescent="0.3">
      <c r="A45" s="592"/>
      <c r="B45" s="144">
        <v>1</v>
      </c>
      <c r="C45" s="401">
        <v>1</v>
      </c>
      <c r="D45" s="580" t="s">
        <v>911</v>
      </c>
      <c r="E45" s="581"/>
      <c r="F45" s="580" t="s">
        <v>912</v>
      </c>
      <c r="G45" s="581"/>
      <c r="H45" s="352" t="s">
        <v>626</v>
      </c>
      <c r="I45" s="352" t="s">
        <v>627</v>
      </c>
    </row>
    <row r="46" spans="1:11" s="94" customFormat="1" ht="35.1" hidden="1" customHeight="1" thickBot="1" x14ac:dyDescent="0.3">
      <c r="A46" s="591" t="s">
        <v>244</v>
      </c>
      <c r="B46" s="104" t="s">
        <v>235</v>
      </c>
      <c r="C46" s="103" t="s">
        <v>236</v>
      </c>
      <c r="D46" s="578" t="s">
        <v>237</v>
      </c>
      <c r="E46" s="579"/>
      <c r="F46" s="578" t="s">
        <v>238</v>
      </c>
      <c r="G46" s="579"/>
      <c r="H46" s="103" t="s">
        <v>239</v>
      </c>
      <c r="I46" s="105" t="s">
        <v>240</v>
      </c>
    </row>
    <row r="47" spans="1:11" ht="180.75" hidden="1" customHeight="1" thickBot="1" x14ac:dyDescent="0.3">
      <c r="A47" s="592"/>
      <c r="B47" s="144">
        <v>1</v>
      </c>
      <c r="C47" s="401">
        <v>1</v>
      </c>
      <c r="D47" s="580" t="s">
        <v>969</v>
      </c>
      <c r="E47" s="581"/>
      <c r="F47" s="580" t="s">
        <v>970</v>
      </c>
      <c r="G47" s="581"/>
      <c r="H47" s="352" t="s">
        <v>626</v>
      </c>
      <c r="I47" s="352" t="s">
        <v>627</v>
      </c>
    </row>
    <row r="48" spans="1:11" s="94" customFormat="1" ht="35.1" customHeight="1" thickBot="1" x14ac:dyDescent="0.3">
      <c r="A48" s="591" t="s">
        <v>245</v>
      </c>
      <c r="B48" s="104" t="s">
        <v>235</v>
      </c>
      <c r="C48" s="103" t="s">
        <v>236</v>
      </c>
      <c r="D48" s="578" t="s">
        <v>237</v>
      </c>
      <c r="E48" s="579"/>
      <c r="F48" s="578" t="s">
        <v>238</v>
      </c>
      <c r="G48" s="579"/>
      <c r="H48" s="103" t="s">
        <v>239</v>
      </c>
      <c r="I48" s="105" t="s">
        <v>240</v>
      </c>
    </row>
    <row r="49" spans="1:9" ht="165" customHeight="1" thickBot="1" x14ac:dyDescent="0.3">
      <c r="A49" s="592"/>
      <c r="B49" s="144">
        <v>1</v>
      </c>
      <c r="C49" s="401">
        <v>1</v>
      </c>
      <c r="D49" s="580" t="s">
        <v>1020</v>
      </c>
      <c r="E49" s="581"/>
      <c r="F49" s="580" t="s">
        <v>1021</v>
      </c>
      <c r="G49" s="581"/>
      <c r="H49" s="352" t="s">
        <v>626</v>
      </c>
      <c r="I49" s="352" t="s">
        <v>627</v>
      </c>
    </row>
    <row r="50" spans="1:9" ht="35.1" customHeight="1" thickBot="1" x14ac:dyDescent="0.3">
      <c r="A50" s="591" t="s">
        <v>246</v>
      </c>
      <c r="B50" s="102" t="s">
        <v>235</v>
      </c>
      <c r="C50" s="101" t="s">
        <v>236</v>
      </c>
      <c r="D50" s="578" t="s">
        <v>237</v>
      </c>
      <c r="E50" s="579"/>
      <c r="F50" s="578" t="s">
        <v>238</v>
      </c>
      <c r="G50" s="579"/>
      <c r="H50" s="103" t="s">
        <v>239</v>
      </c>
      <c r="I50" s="105" t="s">
        <v>240</v>
      </c>
    </row>
    <row r="51" spans="1:9" ht="211.5" customHeight="1" thickBot="1" x14ac:dyDescent="0.3">
      <c r="A51" s="592"/>
      <c r="B51" s="144">
        <v>1</v>
      </c>
      <c r="C51" s="401">
        <v>1</v>
      </c>
      <c r="D51" s="580" t="s">
        <v>1103</v>
      </c>
      <c r="E51" s="581"/>
      <c r="F51" s="580" t="s">
        <v>1104</v>
      </c>
      <c r="G51" s="581"/>
      <c r="H51" s="352" t="s">
        <v>626</v>
      </c>
      <c r="I51" s="352" t="s">
        <v>627</v>
      </c>
    </row>
    <row r="52" spans="1:9" ht="35.1" customHeight="1" thickBot="1" x14ac:dyDescent="0.3">
      <c r="A52" s="591" t="s">
        <v>247</v>
      </c>
      <c r="B52" s="102" t="s">
        <v>235</v>
      </c>
      <c r="C52" s="101" t="s">
        <v>236</v>
      </c>
      <c r="D52" s="578" t="s">
        <v>237</v>
      </c>
      <c r="E52" s="579"/>
      <c r="F52" s="578" t="s">
        <v>238</v>
      </c>
      <c r="G52" s="579"/>
      <c r="H52" s="103" t="s">
        <v>239</v>
      </c>
      <c r="I52" s="105" t="s">
        <v>240</v>
      </c>
    </row>
    <row r="53" spans="1:9" ht="247.5" customHeight="1" thickBot="1" x14ac:dyDescent="0.3">
      <c r="A53" s="592"/>
      <c r="B53" s="144">
        <v>1</v>
      </c>
      <c r="C53" s="401">
        <v>1</v>
      </c>
      <c r="D53" s="580" t="s">
        <v>1243</v>
      </c>
      <c r="E53" s="581"/>
      <c r="F53" s="580" t="s">
        <v>1244</v>
      </c>
      <c r="G53" s="581"/>
      <c r="H53" s="352" t="s">
        <v>626</v>
      </c>
      <c r="I53" s="352" t="s">
        <v>627</v>
      </c>
    </row>
    <row r="54" spans="1:9" ht="35.1" customHeight="1" thickBot="1" x14ac:dyDescent="0.3">
      <c r="A54" s="591" t="s">
        <v>248</v>
      </c>
      <c r="B54" s="102" t="s">
        <v>235</v>
      </c>
      <c r="C54" s="101" t="s">
        <v>236</v>
      </c>
      <c r="D54" s="578" t="s">
        <v>237</v>
      </c>
      <c r="E54" s="579"/>
      <c r="F54" s="578" t="s">
        <v>238</v>
      </c>
      <c r="G54" s="579"/>
      <c r="H54" s="103" t="s">
        <v>239</v>
      </c>
      <c r="I54" s="105" t="s">
        <v>240</v>
      </c>
    </row>
    <row r="55" spans="1:9" ht="215.45" customHeight="1" thickBot="1" x14ac:dyDescent="0.3">
      <c r="A55" s="592"/>
      <c r="B55" s="144">
        <v>1</v>
      </c>
      <c r="C55" s="401">
        <v>1</v>
      </c>
      <c r="D55" s="580" t="s">
        <v>1303</v>
      </c>
      <c r="E55" s="581"/>
      <c r="F55" s="664" t="s">
        <v>1304</v>
      </c>
      <c r="G55" s="665"/>
      <c r="H55" s="352" t="s">
        <v>626</v>
      </c>
      <c r="I55" s="352" t="s">
        <v>627</v>
      </c>
    </row>
    <row r="56" spans="1:9" ht="35.1" customHeight="1" thickBot="1" x14ac:dyDescent="0.3">
      <c r="A56" s="591" t="s">
        <v>249</v>
      </c>
      <c r="B56" s="102" t="s">
        <v>235</v>
      </c>
      <c r="C56" s="101" t="s">
        <v>236</v>
      </c>
      <c r="D56" s="578" t="s">
        <v>237</v>
      </c>
      <c r="E56" s="579"/>
      <c r="F56" s="578" t="s">
        <v>238</v>
      </c>
      <c r="G56" s="579"/>
      <c r="H56" s="103" t="s">
        <v>239</v>
      </c>
      <c r="I56" s="105" t="s">
        <v>240</v>
      </c>
    </row>
    <row r="57" spans="1:9" ht="228" customHeight="1" thickBot="1" x14ac:dyDescent="0.3">
      <c r="A57" s="592"/>
      <c r="B57" s="144">
        <v>1</v>
      </c>
      <c r="C57" s="401">
        <v>1</v>
      </c>
      <c r="D57" s="580" t="s">
        <v>1397</v>
      </c>
      <c r="E57" s="581"/>
      <c r="F57" s="580" t="s">
        <v>1398</v>
      </c>
      <c r="G57" s="581"/>
      <c r="H57" s="352" t="s">
        <v>626</v>
      </c>
      <c r="I57" s="352" t="s">
        <v>627</v>
      </c>
    </row>
    <row r="58" spans="1:9" ht="35.1" customHeight="1" thickBot="1" x14ac:dyDescent="0.3">
      <c r="A58" s="591" t="s">
        <v>250</v>
      </c>
      <c r="B58" s="102" t="s">
        <v>235</v>
      </c>
      <c r="C58" s="101" t="s">
        <v>236</v>
      </c>
      <c r="D58" s="578" t="s">
        <v>237</v>
      </c>
      <c r="E58" s="579"/>
      <c r="F58" s="578" t="s">
        <v>238</v>
      </c>
      <c r="G58" s="579"/>
      <c r="H58" s="103" t="s">
        <v>239</v>
      </c>
      <c r="I58" s="105" t="s">
        <v>240</v>
      </c>
    </row>
    <row r="59" spans="1:9" ht="240" customHeight="1" thickBot="1" x14ac:dyDescent="0.3">
      <c r="A59" s="592"/>
      <c r="B59" s="144">
        <v>1</v>
      </c>
      <c r="C59" s="401">
        <v>1</v>
      </c>
      <c r="D59" s="580" t="s">
        <v>1563</v>
      </c>
      <c r="E59" s="581"/>
      <c r="F59" s="580" t="s">
        <v>1504</v>
      </c>
      <c r="G59" s="581"/>
      <c r="H59" s="406" t="s">
        <v>626</v>
      </c>
      <c r="I59" s="352" t="s">
        <v>627</v>
      </c>
    </row>
    <row r="60" spans="1:9" ht="35.1" customHeight="1" thickBot="1" x14ac:dyDescent="0.3">
      <c r="A60" s="591" t="s">
        <v>251</v>
      </c>
      <c r="B60" s="102" t="s">
        <v>235</v>
      </c>
      <c r="C60" s="101" t="s">
        <v>236</v>
      </c>
      <c r="D60" s="578" t="s">
        <v>237</v>
      </c>
      <c r="E60" s="579"/>
      <c r="F60" s="578" t="s">
        <v>238</v>
      </c>
      <c r="G60" s="579"/>
      <c r="H60" s="103" t="s">
        <v>239</v>
      </c>
      <c r="I60" s="105" t="s">
        <v>240</v>
      </c>
    </row>
    <row r="61" spans="1:9" ht="120.75" customHeight="1" thickBot="1" x14ac:dyDescent="0.3">
      <c r="A61" s="592"/>
      <c r="B61" s="144">
        <v>1</v>
      </c>
      <c r="C61" s="100"/>
      <c r="D61" s="582"/>
      <c r="E61" s="583"/>
      <c r="F61" s="582"/>
      <c r="G61" s="583"/>
      <c r="H61" s="96"/>
      <c r="I61" s="96"/>
    </row>
    <row r="64" spans="1:9" s="93" customFormat="1" ht="30" customHeight="1" x14ac:dyDescent="0.25">
      <c r="A64" s="66"/>
      <c r="B64" s="66"/>
      <c r="C64" s="66"/>
      <c r="D64" s="66"/>
      <c r="E64" s="66"/>
      <c r="F64" s="66"/>
      <c r="G64" s="66"/>
      <c r="H64" s="66"/>
      <c r="I64" s="66"/>
    </row>
    <row r="65" spans="1:10" ht="34.5" customHeight="1" x14ac:dyDescent="0.25">
      <c r="A65" s="659" t="s">
        <v>252</v>
      </c>
      <c r="B65" s="659"/>
      <c r="C65" s="659"/>
      <c r="D65" s="659"/>
      <c r="E65" s="659"/>
      <c r="F65" s="659"/>
      <c r="G65" s="659"/>
      <c r="H65" s="659"/>
      <c r="I65" s="659"/>
    </row>
    <row r="66" spans="1:10" ht="63.75" customHeight="1" x14ac:dyDescent="0.25">
      <c r="A66" s="106" t="s">
        <v>253</v>
      </c>
      <c r="B66" s="584" t="s">
        <v>264</v>
      </c>
      <c r="C66" s="585"/>
      <c r="D66" s="584" t="s">
        <v>265</v>
      </c>
      <c r="E66" s="585"/>
      <c r="F66" s="666"/>
      <c r="G66" s="667"/>
      <c r="H66" s="666"/>
      <c r="I66" s="667"/>
    </row>
    <row r="67" spans="1:10" ht="40.5" customHeight="1" x14ac:dyDescent="0.25">
      <c r="A67" s="106" t="s">
        <v>257</v>
      </c>
      <c r="B67" s="662">
        <v>0.05</v>
      </c>
      <c r="C67" s="663"/>
      <c r="D67" s="662">
        <v>0.05</v>
      </c>
      <c r="E67" s="663"/>
      <c r="F67" s="668"/>
      <c r="G67" s="669"/>
      <c r="H67" s="668"/>
      <c r="I67" s="669"/>
    </row>
    <row r="68" spans="1:10" ht="30" customHeight="1" x14ac:dyDescent="0.25">
      <c r="A68" s="655" t="s">
        <v>188</v>
      </c>
      <c r="B68" s="150" t="s">
        <v>99</v>
      </c>
      <c r="C68" s="150" t="s">
        <v>236</v>
      </c>
      <c r="D68" s="150" t="s">
        <v>99</v>
      </c>
      <c r="E68" s="150" t="s">
        <v>236</v>
      </c>
      <c r="F68" s="150" t="s">
        <v>99</v>
      </c>
      <c r="G68" s="150" t="s">
        <v>236</v>
      </c>
      <c r="H68" s="150" t="s">
        <v>99</v>
      </c>
      <c r="I68" s="150" t="s">
        <v>236</v>
      </c>
    </row>
    <row r="69" spans="1:10" ht="30" customHeight="1" x14ac:dyDescent="0.25">
      <c r="A69" s="656"/>
      <c r="B69" s="108">
        <v>8.3000000000000004E-2</v>
      </c>
      <c r="C69" s="108">
        <v>8.3000000000000004E-2</v>
      </c>
      <c r="D69" s="108">
        <v>8.3000000000000004E-2</v>
      </c>
      <c r="E69" s="108">
        <v>8.3000000000000004E-2</v>
      </c>
      <c r="F69" s="113"/>
      <c r="G69" s="109"/>
      <c r="H69" s="113"/>
      <c r="I69" s="109"/>
    </row>
    <row r="70" spans="1:10" ht="189" customHeight="1" x14ac:dyDescent="0.25">
      <c r="A70" s="106" t="s">
        <v>258</v>
      </c>
      <c r="B70" s="670" t="s">
        <v>630</v>
      </c>
      <c r="C70" s="671"/>
      <c r="D70" s="670" t="s">
        <v>631</v>
      </c>
      <c r="E70" s="671"/>
      <c r="F70" s="660"/>
      <c r="G70" s="672"/>
      <c r="H70" s="660"/>
      <c r="I70" s="661"/>
    </row>
    <row r="71" spans="1:10" ht="80.25" customHeight="1" x14ac:dyDescent="0.25">
      <c r="A71" s="106" t="s">
        <v>259</v>
      </c>
      <c r="B71" s="566" t="s">
        <v>632</v>
      </c>
      <c r="C71" s="567"/>
      <c r="D71" s="566" t="s">
        <v>633</v>
      </c>
      <c r="E71" s="567"/>
      <c r="F71" s="574"/>
      <c r="G71" s="575"/>
      <c r="H71" s="574"/>
      <c r="I71" s="575"/>
    </row>
    <row r="72" spans="1:10" ht="30.75" customHeight="1" x14ac:dyDescent="0.25">
      <c r="A72" s="655" t="s">
        <v>189</v>
      </c>
      <c r="B72" s="150" t="s">
        <v>99</v>
      </c>
      <c r="C72" s="150" t="s">
        <v>236</v>
      </c>
      <c r="D72" s="150" t="s">
        <v>99</v>
      </c>
      <c r="E72" s="150" t="s">
        <v>236</v>
      </c>
      <c r="F72" s="150" t="s">
        <v>99</v>
      </c>
      <c r="G72" s="150" t="s">
        <v>236</v>
      </c>
      <c r="H72" s="150" t="s">
        <v>99</v>
      </c>
      <c r="I72" s="150" t="s">
        <v>236</v>
      </c>
    </row>
    <row r="73" spans="1:10" ht="30.75" customHeight="1" x14ac:dyDescent="0.25">
      <c r="A73" s="656"/>
      <c r="B73" s="108">
        <v>8.3000000000000004E-2</v>
      </c>
      <c r="C73" s="108">
        <v>8.3000000000000004E-2</v>
      </c>
      <c r="D73" s="108">
        <v>8.3000000000000004E-2</v>
      </c>
      <c r="E73" s="108">
        <v>8.3000000000000004E-2</v>
      </c>
      <c r="F73" s="113"/>
      <c r="G73" s="110"/>
      <c r="H73" s="113"/>
      <c r="I73" s="110"/>
    </row>
    <row r="74" spans="1:10" ht="314.25" customHeight="1" x14ac:dyDescent="0.25">
      <c r="A74" s="106" t="s">
        <v>258</v>
      </c>
      <c r="B74" s="670" t="s">
        <v>634</v>
      </c>
      <c r="C74" s="671"/>
      <c r="D74" s="670" t="s">
        <v>635</v>
      </c>
      <c r="E74" s="671"/>
      <c r="F74" s="660"/>
      <c r="G74" s="672"/>
      <c r="H74" s="588"/>
      <c r="I74" s="589"/>
    </row>
    <row r="75" spans="1:10" ht="80.25" customHeight="1" x14ac:dyDescent="0.25">
      <c r="A75" s="106" t="s">
        <v>259</v>
      </c>
      <c r="B75" s="566" t="s">
        <v>636</v>
      </c>
      <c r="C75" s="567"/>
      <c r="D75" s="566" t="s">
        <v>637</v>
      </c>
      <c r="E75" s="567"/>
      <c r="F75" s="574"/>
      <c r="G75" s="575"/>
      <c r="H75" s="574"/>
      <c r="I75" s="575"/>
    </row>
    <row r="76" spans="1:10" ht="30.75" customHeight="1" x14ac:dyDescent="0.25">
      <c r="A76" s="655" t="s">
        <v>190</v>
      </c>
      <c r="B76" s="150" t="s">
        <v>99</v>
      </c>
      <c r="C76" s="150" t="s">
        <v>236</v>
      </c>
      <c r="D76" s="150" t="s">
        <v>99</v>
      </c>
      <c r="E76" s="150" t="s">
        <v>236</v>
      </c>
      <c r="F76" s="150" t="s">
        <v>99</v>
      </c>
      <c r="G76" s="150" t="s">
        <v>236</v>
      </c>
      <c r="H76" s="150" t="s">
        <v>99</v>
      </c>
      <c r="I76" s="150" t="s">
        <v>236</v>
      </c>
    </row>
    <row r="77" spans="1:10" ht="30.75" customHeight="1" x14ac:dyDescent="0.25">
      <c r="A77" s="656"/>
      <c r="B77" s="108">
        <v>8.3000000000000004E-2</v>
      </c>
      <c r="C77" s="108">
        <v>8.3000000000000004E-2</v>
      </c>
      <c r="D77" s="108">
        <v>8.3000000000000004E-2</v>
      </c>
      <c r="E77" s="108">
        <v>8.3000000000000004E-2</v>
      </c>
      <c r="F77" s="113"/>
      <c r="G77" s="110"/>
      <c r="H77" s="113"/>
      <c r="I77" s="110"/>
    </row>
    <row r="78" spans="1:10" ht="291" customHeight="1" x14ac:dyDescent="0.25">
      <c r="A78" s="106" t="s">
        <v>258</v>
      </c>
      <c r="B78" s="670" t="s">
        <v>770</v>
      </c>
      <c r="C78" s="671"/>
      <c r="D78" s="670" t="s">
        <v>771</v>
      </c>
      <c r="E78" s="671"/>
      <c r="F78" s="673"/>
      <c r="G78" s="674"/>
      <c r="H78" s="675"/>
      <c r="I78" s="676"/>
      <c r="J78" s="394"/>
    </row>
    <row r="79" spans="1:10" ht="80.25" customHeight="1" x14ac:dyDescent="0.25">
      <c r="A79" s="106" t="s">
        <v>259</v>
      </c>
      <c r="B79" s="566" t="s">
        <v>816</v>
      </c>
      <c r="C79" s="576"/>
      <c r="D79" s="566" t="s">
        <v>817</v>
      </c>
      <c r="E79" s="576"/>
      <c r="F79" s="574"/>
      <c r="G79" s="575"/>
      <c r="H79" s="574"/>
      <c r="I79" s="575"/>
    </row>
    <row r="80" spans="1:10" ht="30.75" customHeight="1" x14ac:dyDescent="0.25">
      <c r="A80" s="655" t="s">
        <v>191</v>
      </c>
      <c r="B80" s="150" t="s">
        <v>99</v>
      </c>
      <c r="C80" s="150" t="s">
        <v>236</v>
      </c>
      <c r="D80" s="150" t="s">
        <v>99</v>
      </c>
      <c r="E80" s="150" t="s">
        <v>236</v>
      </c>
      <c r="F80" s="150" t="s">
        <v>99</v>
      </c>
      <c r="G80" s="150" t="s">
        <v>236</v>
      </c>
      <c r="H80" s="150" t="s">
        <v>99</v>
      </c>
      <c r="I80" s="150" t="s">
        <v>236</v>
      </c>
    </row>
    <row r="81" spans="1:9" ht="30.75" customHeight="1" x14ac:dyDescent="0.25">
      <c r="A81" s="656"/>
      <c r="B81" s="108">
        <v>8.3000000000000004E-2</v>
      </c>
      <c r="C81" s="108">
        <v>8.3000000000000004E-2</v>
      </c>
      <c r="D81" s="108">
        <v>8.3000000000000004E-2</v>
      </c>
      <c r="E81" s="108">
        <v>8.3000000000000004E-2</v>
      </c>
      <c r="F81" s="113"/>
      <c r="G81" s="110"/>
      <c r="H81" s="113"/>
      <c r="I81" s="110"/>
    </row>
    <row r="82" spans="1:9" ht="300" customHeight="1" x14ac:dyDescent="0.25">
      <c r="A82" s="106" t="s">
        <v>258</v>
      </c>
      <c r="B82" s="670" t="s">
        <v>913</v>
      </c>
      <c r="C82" s="671"/>
      <c r="D82" s="670" t="s">
        <v>914</v>
      </c>
      <c r="E82" s="671"/>
      <c r="F82" s="660"/>
      <c r="G82" s="672"/>
      <c r="H82" s="574"/>
      <c r="I82" s="575"/>
    </row>
    <row r="83" spans="1:9" ht="80.25" customHeight="1" x14ac:dyDescent="0.25">
      <c r="A83" s="106" t="s">
        <v>259</v>
      </c>
      <c r="B83" s="566" t="s">
        <v>915</v>
      </c>
      <c r="C83" s="677"/>
      <c r="D83" s="566" t="s">
        <v>916</v>
      </c>
      <c r="E83" s="677"/>
      <c r="F83" s="574"/>
      <c r="G83" s="575"/>
      <c r="H83" s="574"/>
      <c r="I83" s="575"/>
    </row>
    <row r="84" spans="1:9" ht="30" customHeight="1" x14ac:dyDescent="0.25">
      <c r="A84" s="655" t="s">
        <v>195</v>
      </c>
      <c r="B84" s="150" t="s">
        <v>99</v>
      </c>
      <c r="C84" s="150" t="s">
        <v>236</v>
      </c>
      <c r="D84" s="150" t="s">
        <v>99</v>
      </c>
      <c r="E84" s="150" t="s">
        <v>236</v>
      </c>
      <c r="F84" s="150" t="s">
        <v>99</v>
      </c>
      <c r="G84" s="150" t="s">
        <v>236</v>
      </c>
      <c r="H84" s="150" t="s">
        <v>99</v>
      </c>
      <c r="I84" s="150" t="s">
        <v>236</v>
      </c>
    </row>
    <row r="85" spans="1:9" ht="30" customHeight="1" x14ac:dyDescent="0.25">
      <c r="A85" s="656"/>
      <c r="B85" s="108">
        <v>8.3000000000000004E-2</v>
      </c>
      <c r="C85" s="108">
        <v>8.3000000000000004E-2</v>
      </c>
      <c r="D85" s="108">
        <v>8.3000000000000004E-2</v>
      </c>
      <c r="E85" s="108">
        <v>8.3000000000000004E-2</v>
      </c>
      <c r="F85" s="113"/>
      <c r="G85" s="110"/>
      <c r="H85" s="113"/>
      <c r="I85" s="110"/>
    </row>
    <row r="86" spans="1:9" ht="288.75" customHeight="1" x14ac:dyDescent="0.25">
      <c r="A86" s="106" t="s">
        <v>258</v>
      </c>
      <c r="B86" s="670" t="s">
        <v>971</v>
      </c>
      <c r="C86" s="671"/>
      <c r="D86" s="670" t="s">
        <v>972</v>
      </c>
      <c r="E86" s="671"/>
      <c r="F86" s="577"/>
      <c r="G86" s="577"/>
      <c r="H86" s="577"/>
      <c r="I86" s="577"/>
    </row>
    <row r="87" spans="1:9" ht="80.25" customHeight="1" x14ac:dyDescent="0.25">
      <c r="A87" s="106" t="s">
        <v>259</v>
      </c>
      <c r="B87" s="678" t="s">
        <v>973</v>
      </c>
      <c r="C87" s="671"/>
      <c r="D87" s="678" t="s">
        <v>974</v>
      </c>
      <c r="E87" s="671"/>
      <c r="F87" s="561"/>
      <c r="G87" s="562"/>
      <c r="H87" s="561"/>
      <c r="I87" s="562"/>
    </row>
    <row r="88" spans="1:9" ht="29.25" customHeight="1" x14ac:dyDescent="0.25">
      <c r="A88" s="655" t="s">
        <v>196</v>
      </c>
      <c r="B88" s="150" t="s">
        <v>99</v>
      </c>
      <c r="C88" s="150" t="s">
        <v>236</v>
      </c>
      <c r="D88" s="150" t="s">
        <v>99</v>
      </c>
      <c r="E88" s="150" t="s">
        <v>236</v>
      </c>
      <c r="F88" s="150" t="s">
        <v>99</v>
      </c>
      <c r="G88" s="150" t="s">
        <v>236</v>
      </c>
      <c r="H88" s="150" t="s">
        <v>99</v>
      </c>
      <c r="I88" s="150" t="s">
        <v>236</v>
      </c>
    </row>
    <row r="89" spans="1:9" ht="29.25" customHeight="1" x14ac:dyDescent="0.25">
      <c r="A89" s="656"/>
      <c r="B89" s="108">
        <v>8.3000000000000004E-2</v>
      </c>
      <c r="C89" s="108">
        <v>8.3000000000000004E-2</v>
      </c>
      <c r="D89" s="108">
        <v>8.3000000000000004E-2</v>
      </c>
      <c r="E89" s="108">
        <v>8.3000000000000004E-2</v>
      </c>
      <c r="F89" s="113"/>
      <c r="G89" s="110"/>
      <c r="H89" s="113"/>
      <c r="I89" s="110"/>
    </row>
    <row r="90" spans="1:9" ht="281.25" customHeight="1" x14ac:dyDescent="0.25">
      <c r="A90" s="106" t="s">
        <v>258</v>
      </c>
      <c r="B90" s="670" t="s">
        <v>1022</v>
      </c>
      <c r="C90" s="671"/>
      <c r="D90" s="670" t="s">
        <v>1023</v>
      </c>
      <c r="E90" s="671"/>
      <c r="F90" s="565"/>
      <c r="G90" s="565"/>
      <c r="H90" s="565"/>
      <c r="I90" s="565"/>
    </row>
    <row r="91" spans="1:9" ht="80.25" customHeight="1" x14ac:dyDescent="0.25">
      <c r="A91" s="106" t="s">
        <v>259</v>
      </c>
      <c r="B91" s="566" t="s">
        <v>1035</v>
      </c>
      <c r="C91" s="679"/>
      <c r="D91" s="566" t="s">
        <v>1036</v>
      </c>
      <c r="E91" s="679"/>
      <c r="F91" s="561"/>
      <c r="G91" s="562"/>
      <c r="H91" s="561"/>
      <c r="I91" s="562"/>
    </row>
    <row r="92" spans="1:9" ht="25.35" customHeight="1" x14ac:dyDescent="0.25">
      <c r="A92" s="655" t="s">
        <v>197</v>
      </c>
      <c r="B92" s="150" t="s">
        <v>99</v>
      </c>
      <c r="C92" s="150" t="s">
        <v>236</v>
      </c>
      <c r="D92" s="150" t="s">
        <v>99</v>
      </c>
      <c r="E92" s="150" t="s">
        <v>236</v>
      </c>
      <c r="F92" s="150" t="s">
        <v>99</v>
      </c>
      <c r="G92" s="150" t="s">
        <v>236</v>
      </c>
      <c r="H92" s="150" t="s">
        <v>99</v>
      </c>
      <c r="I92" s="150" t="s">
        <v>236</v>
      </c>
    </row>
    <row r="93" spans="1:9" ht="25.35" customHeight="1" x14ac:dyDescent="0.25">
      <c r="A93" s="656"/>
      <c r="B93" s="108">
        <v>8.3000000000000004E-2</v>
      </c>
      <c r="C93" s="108">
        <v>8.3000000000000004E-2</v>
      </c>
      <c r="D93" s="108">
        <v>8.3000000000000004E-2</v>
      </c>
      <c r="E93" s="108">
        <v>8.3000000000000004E-2</v>
      </c>
      <c r="F93" s="113"/>
      <c r="G93" s="110"/>
      <c r="H93" s="113"/>
      <c r="I93" s="110"/>
    </row>
    <row r="94" spans="1:9" ht="295.5" customHeight="1" x14ac:dyDescent="0.25">
      <c r="A94" s="106" t="s">
        <v>258</v>
      </c>
      <c r="B94" s="670" t="s">
        <v>1105</v>
      </c>
      <c r="C94" s="671"/>
      <c r="D94" s="670" t="s">
        <v>1106</v>
      </c>
      <c r="E94" s="671"/>
      <c r="F94" s="565"/>
      <c r="G94" s="565"/>
      <c r="H94" s="565"/>
      <c r="I94" s="565"/>
    </row>
    <row r="95" spans="1:9" ht="77.25" customHeight="1" x14ac:dyDescent="0.25">
      <c r="A95" s="106" t="s">
        <v>259</v>
      </c>
      <c r="B95" s="566" t="s">
        <v>1118</v>
      </c>
      <c r="C95" s="679"/>
      <c r="D95" s="566" t="s">
        <v>1119</v>
      </c>
      <c r="E95" s="679"/>
      <c r="F95" s="561"/>
      <c r="G95" s="562"/>
      <c r="H95" s="561"/>
      <c r="I95" s="562"/>
    </row>
    <row r="96" spans="1:9" ht="25.35" customHeight="1" x14ac:dyDescent="0.25">
      <c r="A96" s="655" t="s">
        <v>198</v>
      </c>
      <c r="B96" s="150" t="s">
        <v>99</v>
      </c>
      <c r="C96" s="150" t="s">
        <v>236</v>
      </c>
      <c r="D96" s="150" t="s">
        <v>99</v>
      </c>
      <c r="E96" s="150" t="s">
        <v>236</v>
      </c>
      <c r="F96" s="150" t="s">
        <v>99</v>
      </c>
      <c r="G96" s="150" t="s">
        <v>236</v>
      </c>
      <c r="H96" s="150" t="s">
        <v>99</v>
      </c>
      <c r="I96" s="150" t="s">
        <v>236</v>
      </c>
    </row>
    <row r="97" spans="1:9" ht="25.35" customHeight="1" x14ac:dyDescent="0.25">
      <c r="A97" s="656"/>
      <c r="B97" s="108">
        <v>8.3000000000000004E-2</v>
      </c>
      <c r="C97" s="108">
        <v>8.3000000000000004E-2</v>
      </c>
      <c r="D97" s="108">
        <v>8.3000000000000004E-2</v>
      </c>
      <c r="E97" s="108">
        <v>8.3000000000000004E-2</v>
      </c>
      <c r="F97" s="113"/>
      <c r="G97" s="110"/>
      <c r="H97" s="113"/>
      <c r="I97" s="110"/>
    </row>
    <row r="98" spans="1:9" ht="327.75" customHeight="1" x14ac:dyDescent="0.25">
      <c r="A98" s="106" t="s">
        <v>258</v>
      </c>
      <c r="B98" s="670" t="s">
        <v>1245</v>
      </c>
      <c r="C98" s="671"/>
      <c r="D98" s="670" t="s">
        <v>1246</v>
      </c>
      <c r="E98" s="671"/>
      <c r="F98" s="565"/>
      <c r="G98" s="565"/>
      <c r="H98" s="565"/>
      <c r="I98" s="565"/>
    </row>
    <row r="99" spans="1:9" ht="80.25" customHeight="1" x14ac:dyDescent="0.25">
      <c r="A99" s="106" t="s">
        <v>259</v>
      </c>
      <c r="B99" s="568" t="s">
        <v>1247</v>
      </c>
      <c r="C99" s="569"/>
      <c r="D99" s="568" t="s">
        <v>1248</v>
      </c>
      <c r="E99" s="569"/>
      <c r="F99" s="570"/>
      <c r="G99" s="569"/>
      <c r="H99" s="570"/>
      <c r="I99" s="569"/>
    </row>
    <row r="100" spans="1:9" ht="25.35" customHeight="1" x14ac:dyDescent="0.25">
      <c r="A100" s="655" t="s">
        <v>200</v>
      </c>
      <c r="B100" s="150" t="s">
        <v>99</v>
      </c>
      <c r="C100" s="150" t="s">
        <v>236</v>
      </c>
      <c r="D100" s="150" t="s">
        <v>99</v>
      </c>
      <c r="E100" s="150" t="s">
        <v>236</v>
      </c>
      <c r="F100" s="150" t="s">
        <v>99</v>
      </c>
      <c r="G100" s="150" t="s">
        <v>236</v>
      </c>
      <c r="H100" s="150" t="s">
        <v>99</v>
      </c>
      <c r="I100" s="150" t="s">
        <v>236</v>
      </c>
    </row>
    <row r="101" spans="1:9" ht="25.35" customHeight="1" x14ac:dyDescent="0.25">
      <c r="A101" s="656"/>
      <c r="B101" s="108">
        <v>8.4000000000000005E-2</v>
      </c>
      <c r="C101" s="108">
        <v>8.4000000000000005E-2</v>
      </c>
      <c r="D101" s="108">
        <v>8.4000000000000005E-2</v>
      </c>
      <c r="E101" s="108">
        <v>8.4000000000000005E-2</v>
      </c>
      <c r="F101" s="113"/>
      <c r="G101" s="110"/>
      <c r="H101" s="113"/>
      <c r="I101" s="110"/>
    </row>
    <row r="102" spans="1:9" ht="289.5" customHeight="1" x14ac:dyDescent="0.25">
      <c r="A102" s="106" t="s">
        <v>258</v>
      </c>
      <c r="B102" s="680" t="s">
        <v>1305</v>
      </c>
      <c r="C102" s="681"/>
      <c r="D102" s="680" t="s">
        <v>1306</v>
      </c>
      <c r="E102" s="681"/>
      <c r="F102" s="565"/>
      <c r="G102" s="565"/>
      <c r="H102" s="565"/>
      <c r="I102" s="565"/>
    </row>
    <row r="103" spans="1:9" ht="80.25" customHeight="1" x14ac:dyDescent="0.25">
      <c r="A103" s="106" t="s">
        <v>259</v>
      </c>
      <c r="B103" s="566" t="s">
        <v>1342</v>
      </c>
      <c r="C103" s="679"/>
      <c r="D103" s="566" t="s">
        <v>1343</v>
      </c>
      <c r="E103" s="679"/>
      <c r="F103" s="561"/>
      <c r="G103" s="562"/>
      <c r="H103" s="561"/>
      <c r="I103" s="562"/>
    </row>
    <row r="104" spans="1:9" ht="25.35" customHeight="1" x14ac:dyDescent="0.25">
      <c r="A104" s="655" t="s">
        <v>201</v>
      </c>
      <c r="B104" s="150" t="s">
        <v>99</v>
      </c>
      <c r="C104" s="150" t="s">
        <v>236</v>
      </c>
      <c r="D104" s="150" t="s">
        <v>99</v>
      </c>
      <c r="E104" s="150" t="s">
        <v>236</v>
      </c>
      <c r="F104" s="150" t="s">
        <v>99</v>
      </c>
      <c r="G104" s="150" t="s">
        <v>236</v>
      </c>
      <c r="H104" s="150" t="s">
        <v>99</v>
      </c>
      <c r="I104" s="150" t="s">
        <v>236</v>
      </c>
    </row>
    <row r="105" spans="1:9" ht="25.35" customHeight="1" x14ac:dyDescent="0.25">
      <c r="A105" s="656"/>
      <c r="B105" s="108">
        <v>8.4000000000000005E-2</v>
      </c>
      <c r="C105" s="108">
        <v>8.4000000000000005E-2</v>
      </c>
      <c r="D105" s="108">
        <v>8.4000000000000005E-2</v>
      </c>
      <c r="E105" s="108">
        <v>8.4000000000000005E-2</v>
      </c>
      <c r="F105" s="113"/>
      <c r="G105" s="110"/>
      <c r="H105" s="113"/>
      <c r="I105" s="110"/>
    </row>
    <row r="106" spans="1:9" ht="310.5" customHeight="1" x14ac:dyDescent="0.25">
      <c r="A106" s="106" t="s">
        <v>258</v>
      </c>
      <c r="B106" s="670" t="s">
        <v>1399</v>
      </c>
      <c r="C106" s="671"/>
      <c r="D106" s="670" t="s">
        <v>1400</v>
      </c>
      <c r="E106" s="671"/>
      <c r="F106" s="565"/>
      <c r="G106" s="565"/>
      <c r="H106" s="565"/>
      <c r="I106" s="565"/>
    </row>
    <row r="107" spans="1:9" ht="80.25" customHeight="1" x14ac:dyDescent="0.25">
      <c r="A107" s="106" t="s">
        <v>259</v>
      </c>
      <c r="B107" s="568" t="s">
        <v>1401</v>
      </c>
      <c r="C107" s="569"/>
      <c r="D107" s="568" t="s">
        <v>1402</v>
      </c>
      <c r="E107" s="569"/>
      <c r="F107" s="561"/>
      <c r="G107" s="562"/>
      <c r="H107" s="561"/>
      <c r="I107" s="562"/>
    </row>
    <row r="108" spans="1:9" ht="25.35" customHeight="1" x14ac:dyDescent="0.25">
      <c r="A108" s="655" t="s">
        <v>202</v>
      </c>
      <c r="B108" s="150" t="s">
        <v>99</v>
      </c>
      <c r="C108" s="150" t="s">
        <v>236</v>
      </c>
      <c r="D108" s="150" t="s">
        <v>99</v>
      </c>
      <c r="E108" s="150" t="s">
        <v>236</v>
      </c>
      <c r="F108" s="150" t="s">
        <v>99</v>
      </c>
      <c r="G108" s="150" t="s">
        <v>236</v>
      </c>
      <c r="H108" s="150" t="s">
        <v>99</v>
      </c>
      <c r="I108" s="150" t="s">
        <v>236</v>
      </c>
    </row>
    <row r="109" spans="1:9" ht="25.35" customHeight="1" x14ac:dyDescent="0.25">
      <c r="A109" s="656"/>
      <c r="B109" s="108">
        <v>8.4000000000000005E-2</v>
      </c>
      <c r="C109" s="108">
        <v>8.4000000000000005E-2</v>
      </c>
      <c r="D109" s="108">
        <v>8.4000000000000005E-2</v>
      </c>
      <c r="E109" s="108">
        <v>8.4000000000000005E-2</v>
      </c>
      <c r="F109" s="113"/>
      <c r="G109" s="110"/>
      <c r="H109" s="113"/>
      <c r="I109" s="110"/>
    </row>
    <row r="110" spans="1:9" ht="290.25" customHeight="1" x14ac:dyDescent="0.25">
      <c r="A110" s="106" t="s">
        <v>258</v>
      </c>
      <c r="B110" s="670" t="s">
        <v>1505</v>
      </c>
      <c r="C110" s="671"/>
      <c r="D110" s="670" t="s">
        <v>1506</v>
      </c>
      <c r="E110" s="671"/>
      <c r="F110" s="565"/>
      <c r="G110" s="565"/>
      <c r="H110" s="565"/>
      <c r="I110" s="565"/>
    </row>
    <row r="111" spans="1:9" ht="63" customHeight="1" x14ac:dyDescent="0.25">
      <c r="A111" s="106" t="s">
        <v>259</v>
      </c>
      <c r="B111" s="568" t="s">
        <v>1507</v>
      </c>
      <c r="C111" s="569"/>
      <c r="D111" s="568" t="s">
        <v>1508</v>
      </c>
      <c r="E111" s="569"/>
      <c r="F111" s="570"/>
      <c r="G111" s="569"/>
      <c r="H111" s="561"/>
      <c r="I111" s="562"/>
    </row>
    <row r="112" spans="1:9" ht="25.35" customHeight="1" x14ac:dyDescent="0.25">
      <c r="A112" s="655" t="s">
        <v>203</v>
      </c>
      <c r="B112" s="150" t="s">
        <v>99</v>
      </c>
      <c r="C112" s="150" t="s">
        <v>236</v>
      </c>
      <c r="D112" s="150" t="s">
        <v>99</v>
      </c>
      <c r="E112" s="150" t="s">
        <v>236</v>
      </c>
      <c r="F112" s="150" t="s">
        <v>99</v>
      </c>
      <c r="G112" s="150" t="s">
        <v>236</v>
      </c>
      <c r="H112" s="150" t="s">
        <v>99</v>
      </c>
      <c r="I112" s="150" t="s">
        <v>236</v>
      </c>
    </row>
    <row r="113" spans="1:9" ht="25.35" customHeight="1" x14ac:dyDescent="0.25">
      <c r="A113" s="656"/>
      <c r="B113" s="108">
        <v>8.4000000000000005E-2</v>
      </c>
      <c r="C113" s="227"/>
      <c r="D113" s="108">
        <v>8.4000000000000005E-2</v>
      </c>
      <c r="E113" s="227"/>
      <c r="F113" s="227"/>
      <c r="G113" s="228"/>
      <c r="H113" s="227"/>
      <c r="I113" s="228"/>
    </row>
    <row r="114" spans="1:9" ht="80.25" customHeight="1" x14ac:dyDescent="0.25">
      <c r="A114" s="106" t="s">
        <v>258</v>
      </c>
      <c r="B114" s="571"/>
      <c r="C114" s="571"/>
      <c r="D114" s="571"/>
      <c r="E114" s="571"/>
      <c r="F114" s="571"/>
      <c r="G114" s="571"/>
      <c r="H114" s="571"/>
      <c r="I114" s="571"/>
    </row>
    <row r="115" spans="1:9" ht="80.25" customHeight="1" x14ac:dyDescent="0.25">
      <c r="A115" s="106" t="s">
        <v>259</v>
      </c>
      <c r="B115" s="561"/>
      <c r="C115" s="562"/>
      <c r="D115" s="561"/>
      <c r="E115" s="562"/>
      <c r="F115" s="561"/>
      <c r="G115" s="562"/>
      <c r="H115" s="561"/>
      <c r="I115" s="562"/>
    </row>
    <row r="116" spans="1:9" ht="16.5" x14ac:dyDescent="0.25">
      <c r="A116" s="107" t="s">
        <v>260</v>
      </c>
      <c r="B116" s="112">
        <f t="shared" ref="B116:I116" si="0">(B69+B73+B77+B81+B85+B89+B93+B97+B101+B105+B109+B113)</f>
        <v>0.99999999999999989</v>
      </c>
      <c r="C116" s="112">
        <f t="shared" si="0"/>
        <v>0.91599999999999993</v>
      </c>
      <c r="D116" s="112">
        <f t="shared" si="0"/>
        <v>0.99999999999999989</v>
      </c>
      <c r="E116" s="112">
        <f t="shared" si="0"/>
        <v>0.91599999999999993</v>
      </c>
      <c r="F116" s="112">
        <f t="shared" si="0"/>
        <v>0</v>
      </c>
      <c r="G116" s="112">
        <f t="shared" si="0"/>
        <v>0</v>
      </c>
      <c r="H116" s="112">
        <f t="shared" si="0"/>
        <v>0</v>
      </c>
      <c r="I116" s="112">
        <f t="shared" si="0"/>
        <v>0</v>
      </c>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B71:C71" r:id="rId1" display="https://secretariadistritald-my.sharepoint.com/:f:/g/personal/cvillareal_sdmujer_gov_co/ElxJGC51b4FJoUqBCUuscgMBoY8GBnFwU1vcp9W1eX-K_w?e=IeN4ba" xr:uid="{46BC93CF-D438-4417-AD3E-3C86DBDED3F9}"/>
    <hyperlink ref="D71:E71" r:id="rId2" display="https://secretariadistritald-my.sharepoint.com/:f:/g/personal/cvillareal_sdmujer_gov_co/EqgY02zp_2hAuJOSZk2BXZ4BLhDtIg81_qck0zlRZ22zkw?e=RS7yZb" xr:uid="{7FFD8EF8-D0DA-4991-B697-8E1A85243B1A}"/>
    <hyperlink ref="B75:C75" r:id="rId3" display="https://secretariadistritald-my.sharepoint.com/:f:/g/personal/cvillareal_sdmujer_gov_co/EueV1OQ1AyNHnjr1c2q0kosBjU_0PLxdcaaLKxoibY0EPw?e=Zvj4Nf" xr:uid="{B8593FB2-22AA-4BB0-A9A3-1F9AAE3B5EB6}"/>
    <hyperlink ref="D75:E75" r:id="rId4" display="https://secretariadistritald-my.sharepoint.com/:f:/g/personal/cvillareal_sdmujer_gov_co/Es2LOTN_MPdOglvW-aOGNlYBSLnQzi67aLrBaGWGQKznFA?e=9L00De" xr:uid="{CA4F5C6B-F938-4B3C-9466-549D630B62B1}"/>
    <hyperlink ref="B79" r:id="rId5" xr:uid="{C5A49A02-9BF7-45B0-97BE-E899EE659D99}"/>
    <hyperlink ref="D79" r:id="rId6" xr:uid="{C3D54FD4-DA96-4D71-AC16-896F6B837C2A}"/>
    <hyperlink ref="B83" r:id="rId7" xr:uid="{E655BA04-4BC0-4C76-ABAC-D24946772A76}"/>
    <hyperlink ref="D83" r:id="rId8" xr:uid="{C3602E2A-DDB1-4614-AA85-AE753A39D65D}"/>
    <hyperlink ref="B87" r:id="rId9" xr:uid="{4B034DEC-6865-4AEC-908A-760815D0B6B6}"/>
    <hyperlink ref="D87" r:id="rId10" xr:uid="{C3D274F9-FFA5-4494-A883-5F92BD151E11}"/>
    <hyperlink ref="B91" r:id="rId11" xr:uid="{091D436D-A4C5-4794-AA07-167947001B16}"/>
    <hyperlink ref="D91" r:id="rId12" xr:uid="{FAEEA9F8-DD5E-4A62-BCD4-FD153F82FCA0}"/>
    <hyperlink ref="B95" r:id="rId13" xr:uid="{2761E0C1-E6D6-4C12-9115-527C0D923533}"/>
    <hyperlink ref="D95" r:id="rId14" xr:uid="{1A5ECA2C-E615-4064-B250-294D4CB866A6}"/>
    <hyperlink ref="B99" r:id="rId15" xr:uid="{CF005389-8E0F-4F43-B19C-6F637BF5A789}"/>
    <hyperlink ref="D99" r:id="rId16" xr:uid="{587DA9FD-3856-40C8-8146-D3B364708387}"/>
    <hyperlink ref="B103" r:id="rId17" xr:uid="{570C3AF2-6C94-41FB-9926-FACF6ED11A40}"/>
    <hyperlink ref="D103" r:id="rId18" xr:uid="{BFA33A51-7261-4200-88AA-4FDB360B9F10}"/>
    <hyperlink ref="B107" r:id="rId19" xr:uid="{828A6443-5395-4238-81CC-564038C0B346}"/>
    <hyperlink ref="D107" r:id="rId20" xr:uid="{A138F1B5-B6E3-4CB0-894A-289EB245C080}"/>
    <hyperlink ref="B111" r:id="rId21" xr:uid="{FB231D3C-EF4E-4CCD-8250-F419DB18AB0D}"/>
    <hyperlink ref="D111" r:id="rId22" xr:uid="{AB98765E-F3D1-4C82-96C7-3D6C33B6CEF9}"/>
  </hyperlinks>
  <pageMargins left="0.25" right="0.25" top="0.75" bottom="0.75" header="0.3" footer="0.3"/>
  <pageSetup scale="24" fitToHeight="0" orientation="landscape" r:id="rId23"/>
  <rowBreaks count="3" manualBreakCount="3">
    <brk id="49" max="15" man="1"/>
    <brk id="78" max="15" man="1"/>
    <brk id="118" max="15" man="1"/>
  </rowBreaks>
  <drawing r:id="rId24"/>
  <extLst>
    <ext xmlns:x14="http://schemas.microsoft.com/office/spreadsheetml/2009/9/main" uri="{CCE6A557-97BC-4b89-ADB6-D9C93CAAB3DF}">
      <x14:dataValidations xmlns:xm="http://schemas.microsoft.com/office/excel/2006/main" count="1">
        <x14:dataValidation type="list" allowBlank="1" showInputMessage="1" showErrorMessage="1" xr:uid="{D2BDBB8A-BF4D-4F99-9A21-99260C1611B7}">
          <x14:formula1>
            <xm:f>Listas!$B$2:$B$4</xm:f>
          </x14:formula1>
          <xm:sqref>H35:I36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471C0-AB3C-401A-84A2-7B58ACCE02E4}">
  <sheetPr>
    <tabColor theme="0"/>
    <pageSetUpPr fitToPage="1"/>
  </sheetPr>
  <dimension ref="A1:O116"/>
  <sheetViews>
    <sheetView showGridLines="0" topLeftCell="A109" zoomScale="80" zoomScaleNormal="80" zoomScaleSheetLayoutView="40" workbookViewId="0">
      <selection activeCell="B110" sqref="B110:C110"/>
    </sheetView>
  </sheetViews>
  <sheetFormatPr baseColWidth="10" defaultColWidth="10.5703125" defaultRowHeight="14.25" x14ac:dyDescent="0.25"/>
  <cols>
    <col min="1" max="1" width="49.5703125" style="66" customWidth="1"/>
    <col min="2" max="2" width="35.5703125" style="66" customWidth="1"/>
    <col min="3" max="3" width="57.5703125" style="66" customWidth="1"/>
    <col min="4" max="4" width="35.5703125" style="66" customWidth="1"/>
    <col min="5" max="5" width="54.42578125" style="66" customWidth="1"/>
    <col min="6" max="7" width="35.5703125" style="66" customWidth="1"/>
    <col min="8" max="8" width="112.5703125" style="66" customWidth="1"/>
    <col min="9" max="9" width="72.140625" style="66" customWidth="1"/>
    <col min="10" max="13" width="35.5703125" style="66" customWidth="1"/>
    <col min="14" max="14" width="22.7109375"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8" customFormat="1" ht="32.25" customHeight="1" thickBot="1" x14ac:dyDescent="0.3">
      <c r="A1" s="622"/>
      <c r="B1" s="608" t="s">
        <v>182</v>
      </c>
      <c r="C1" s="609"/>
      <c r="D1" s="609"/>
      <c r="E1" s="609"/>
      <c r="F1" s="609"/>
      <c r="G1" s="609"/>
      <c r="H1" s="609"/>
      <c r="I1" s="609"/>
      <c r="J1" s="609"/>
      <c r="K1" s="609"/>
      <c r="L1" s="610"/>
      <c r="M1" s="605" t="s">
        <v>838</v>
      </c>
      <c r="N1" s="606"/>
      <c r="O1" s="607"/>
    </row>
    <row r="2" spans="1:15" s="138" customFormat="1" ht="30.75" customHeight="1" thickBot="1" x14ac:dyDescent="0.3">
      <c r="A2" s="623"/>
      <c r="B2" s="611" t="s">
        <v>184</v>
      </c>
      <c r="C2" s="612"/>
      <c r="D2" s="612"/>
      <c r="E2" s="612"/>
      <c r="F2" s="612"/>
      <c r="G2" s="612"/>
      <c r="H2" s="612"/>
      <c r="I2" s="612"/>
      <c r="J2" s="612"/>
      <c r="K2" s="612"/>
      <c r="L2" s="613"/>
      <c r="M2" s="605" t="s">
        <v>839</v>
      </c>
      <c r="N2" s="606"/>
      <c r="O2" s="607"/>
    </row>
    <row r="3" spans="1:15" s="138" customFormat="1" ht="24" customHeight="1" thickBot="1" x14ac:dyDescent="0.3">
      <c r="A3" s="623"/>
      <c r="B3" s="611" t="s">
        <v>847</v>
      </c>
      <c r="C3" s="612"/>
      <c r="D3" s="612"/>
      <c r="E3" s="612"/>
      <c r="F3" s="612"/>
      <c r="G3" s="612"/>
      <c r="H3" s="612"/>
      <c r="I3" s="612"/>
      <c r="J3" s="612"/>
      <c r="K3" s="612"/>
      <c r="L3" s="613"/>
      <c r="M3" s="605" t="s">
        <v>840</v>
      </c>
      <c r="N3" s="606"/>
      <c r="O3" s="607"/>
    </row>
    <row r="4" spans="1:15" s="138" customFormat="1" ht="21.75" customHeight="1" thickBot="1" x14ac:dyDescent="0.3">
      <c r="A4" s="624"/>
      <c r="B4" s="614" t="s">
        <v>185</v>
      </c>
      <c r="C4" s="615"/>
      <c r="D4" s="615"/>
      <c r="E4" s="615"/>
      <c r="F4" s="615"/>
      <c r="G4" s="615"/>
      <c r="H4" s="615"/>
      <c r="I4" s="615"/>
      <c r="J4" s="615"/>
      <c r="K4" s="615"/>
      <c r="L4" s="616"/>
      <c r="M4" s="605" t="s">
        <v>841</v>
      </c>
      <c r="N4" s="606"/>
      <c r="O4" s="607"/>
    </row>
    <row r="5" spans="1:15" s="138" customFormat="1" ht="21.75" customHeight="1" thickBot="1" x14ac:dyDescent="0.3">
      <c r="A5" s="139"/>
      <c r="B5" s="140"/>
      <c r="C5" s="140"/>
      <c r="D5" s="140"/>
      <c r="E5" s="140"/>
      <c r="F5" s="140"/>
      <c r="G5" s="140"/>
      <c r="H5" s="140"/>
      <c r="I5" s="140"/>
      <c r="J5" s="140"/>
      <c r="K5" s="140"/>
      <c r="L5" s="140"/>
      <c r="M5" s="141"/>
      <c r="N5" s="141"/>
      <c r="O5" s="141"/>
    </row>
    <row r="6" spans="1:15" s="138" customFormat="1" ht="21.75" customHeight="1" thickBot="1" x14ac:dyDescent="0.3">
      <c r="A6" s="626" t="s">
        <v>187</v>
      </c>
      <c r="B6" s="211" t="s">
        <v>188</v>
      </c>
      <c r="C6" s="184"/>
      <c r="D6" s="211" t="s">
        <v>189</v>
      </c>
      <c r="E6" s="184"/>
      <c r="F6" s="211" t="s">
        <v>190</v>
      </c>
      <c r="G6" s="184"/>
      <c r="H6" s="211" t="s">
        <v>191</v>
      </c>
      <c r="I6" s="186"/>
      <c r="J6" s="619" t="s">
        <v>192</v>
      </c>
      <c r="K6" s="625"/>
      <c r="L6" s="210" t="s">
        <v>193</v>
      </c>
      <c r="M6" s="657"/>
      <c r="N6" s="657"/>
      <c r="O6" s="657"/>
    </row>
    <row r="7" spans="1:15" s="138" customFormat="1" ht="21.75" customHeight="1" thickBot="1" x14ac:dyDescent="0.3">
      <c r="A7" s="626"/>
      <c r="B7" s="212" t="s">
        <v>195</v>
      </c>
      <c r="C7" s="187"/>
      <c r="D7" s="211" t="s">
        <v>196</v>
      </c>
      <c r="E7" s="187"/>
      <c r="F7" s="211" t="s">
        <v>197</v>
      </c>
      <c r="G7" s="187"/>
      <c r="H7" s="211" t="s">
        <v>198</v>
      </c>
      <c r="I7" s="186"/>
      <c r="J7" s="619"/>
      <c r="K7" s="625"/>
      <c r="L7" s="210" t="s">
        <v>199</v>
      </c>
      <c r="M7" s="657"/>
      <c r="N7" s="657"/>
      <c r="O7" s="657"/>
    </row>
    <row r="8" spans="1:15" s="138" customFormat="1" ht="21.75" customHeight="1" thickBot="1" x14ac:dyDescent="0.3">
      <c r="A8" s="626"/>
      <c r="B8" s="211" t="s">
        <v>200</v>
      </c>
      <c r="C8" s="184"/>
      <c r="D8" s="211" t="s">
        <v>201</v>
      </c>
      <c r="E8" s="187"/>
      <c r="F8" s="211" t="s">
        <v>202</v>
      </c>
      <c r="G8" s="187" t="s">
        <v>194</v>
      </c>
      <c r="H8" s="211" t="s">
        <v>203</v>
      </c>
      <c r="I8" s="186"/>
      <c r="J8" s="619"/>
      <c r="K8" s="625"/>
      <c r="L8" s="210" t="s">
        <v>204</v>
      </c>
      <c r="M8" s="657" t="s">
        <v>194</v>
      </c>
      <c r="N8" s="657"/>
      <c r="O8" s="657"/>
    </row>
    <row r="9" spans="1:15" s="138" customFormat="1" ht="21.75" customHeight="1" x14ac:dyDescent="0.25">
      <c r="A9" s="139"/>
      <c r="B9" s="140"/>
      <c r="C9" s="140"/>
      <c r="D9" s="140"/>
      <c r="E9" s="140"/>
      <c r="F9" s="140"/>
      <c r="G9" s="140"/>
      <c r="H9" s="140"/>
      <c r="I9" s="140"/>
      <c r="J9" s="140"/>
      <c r="K9" s="140"/>
      <c r="L9" s="140"/>
      <c r="M9" s="141"/>
      <c r="N9" s="141"/>
      <c r="O9" s="141"/>
    </row>
    <row r="10" spans="1:15" ht="15" customHeight="1" thickBot="1" x14ac:dyDescent="0.3">
      <c r="A10" s="71"/>
      <c r="B10" s="72"/>
      <c r="C10" s="72"/>
      <c r="D10" s="74"/>
      <c r="E10" s="73"/>
      <c r="F10" s="73"/>
      <c r="G10" s="286"/>
      <c r="H10" s="286"/>
      <c r="I10" s="75"/>
      <c r="J10" s="75"/>
      <c r="K10" s="72"/>
      <c r="L10" s="72"/>
      <c r="M10" s="72"/>
      <c r="N10" s="72"/>
      <c r="O10" s="72"/>
    </row>
    <row r="11" spans="1:15" ht="15" customHeight="1" x14ac:dyDescent="0.25">
      <c r="A11" s="632" t="s">
        <v>205</v>
      </c>
      <c r="B11" s="682" t="s">
        <v>266</v>
      </c>
      <c r="C11" s="683"/>
      <c r="D11" s="683"/>
      <c r="E11" s="683"/>
      <c r="F11" s="683"/>
      <c r="G11" s="683"/>
      <c r="H11" s="683"/>
      <c r="I11" s="683"/>
      <c r="J11" s="683"/>
      <c r="K11" s="684"/>
      <c r="L11" s="635" t="s">
        <v>844</v>
      </c>
      <c r="M11" s="646">
        <v>2024110010298</v>
      </c>
      <c r="N11" s="647"/>
      <c r="O11" s="648"/>
    </row>
    <row r="12" spans="1:15" ht="15" customHeight="1" x14ac:dyDescent="0.25">
      <c r="A12" s="633"/>
      <c r="B12" s="685"/>
      <c r="C12" s="686"/>
      <c r="D12" s="686"/>
      <c r="E12" s="686"/>
      <c r="F12" s="686"/>
      <c r="G12" s="686"/>
      <c r="H12" s="686"/>
      <c r="I12" s="686"/>
      <c r="J12" s="686"/>
      <c r="K12" s="687"/>
      <c r="L12" s="636"/>
      <c r="M12" s="649"/>
      <c r="N12" s="650"/>
      <c r="O12" s="651"/>
    </row>
    <row r="13" spans="1:15" ht="15" customHeight="1" thickBot="1" x14ac:dyDescent="0.3">
      <c r="A13" s="634"/>
      <c r="B13" s="688"/>
      <c r="C13" s="689"/>
      <c r="D13" s="689"/>
      <c r="E13" s="689"/>
      <c r="F13" s="689"/>
      <c r="G13" s="689"/>
      <c r="H13" s="689"/>
      <c r="I13" s="689"/>
      <c r="J13" s="689"/>
      <c r="K13" s="690"/>
      <c r="L13" s="637"/>
      <c r="M13" s="652"/>
      <c r="N13" s="653"/>
      <c r="O13" s="654"/>
    </row>
    <row r="14" spans="1:15" ht="9" customHeight="1" thickBot="1" x14ac:dyDescent="0.3">
      <c r="A14" s="76"/>
      <c r="B14" s="137"/>
      <c r="C14" s="77"/>
      <c r="D14" s="77"/>
      <c r="E14" s="77"/>
      <c r="F14" s="77"/>
      <c r="G14" s="78"/>
      <c r="H14" s="78"/>
      <c r="I14" s="78"/>
      <c r="J14" s="78"/>
      <c r="K14" s="78"/>
      <c r="L14" s="79"/>
      <c r="M14" s="79"/>
      <c r="N14" s="79"/>
      <c r="O14" s="79"/>
    </row>
    <row r="15" spans="1:15" s="80" customFormat="1" ht="37.5" customHeight="1" thickBot="1" x14ac:dyDescent="0.3">
      <c r="A15" s="115" t="s">
        <v>207</v>
      </c>
      <c r="B15" s="620" t="s">
        <v>267</v>
      </c>
      <c r="C15" s="620"/>
      <c r="D15" s="620"/>
      <c r="E15" s="620"/>
      <c r="F15" s="620"/>
      <c r="G15" s="626" t="s">
        <v>209</v>
      </c>
      <c r="H15" s="626"/>
      <c r="I15" s="621" t="s">
        <v>268</v>
      </c>
      <c r="J15" s="621"/>
      <c r="K15" s="621"/>
      <c r="L15" s="621"/>
      <c r="M15" s="621"/>
      <c r="N15" s="621"/>
      <c r="O15" s="62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20" t="s">
        <v>212</v>
      </c>
      <c r="C17" s="620"/>
      <c r="D17" s="620"/>
      <c r="E17" s="620"/>
      <c r="F17" s="115" t="s">
        <v>213</v>
      </c>
      <c r="G17" s="627" t="s">
        <v>214</v>
      </c>
      <c r="H17" s="627"/>
      <c r="I17" s="627"/>
      <c r="J17" s="115" t="s">
        <v>215</v>
      </c>
      <c r="K17" s="620" t="s">
        <v>269</v>
      </c>
      <c r="L17" s="620"/>
      <c r="M17" s="620"/>
      <c r="N17" s="620"/>
      <c r="O17" s="620"/>
    </row>
    <row r="18" spans="1:15" ht="9" customHeight="1" x14ac:dyDescent="0.25">
      <c r="A18" s="70"/>
      <c r="B18" s="67"/>
      <c r="C18" s="631"/>
      <c r="D18" s="631"/>
      <c r="E18" s="631"/>
      <c r="F18" s="631"/>
      <c r="G18" s="631"/>
      <c r="H18" s="631"/>
      <c r="I18" s="631"/>
      <c r="J18" s="631"/>
      <c r="K18" s="631"/>
      <c r="L18" s="631"/>
      <c r="M18" s="631"/>
      <c r="N18" s="631"/>
      <c r="O18" s="631"/>
    </row>
    <row r="20" spans="1:15" ht="16.5" customHeight="1" thickBot="1" x14ac:dyDescent="0.3">
      <c r="A20" s="135"/>
      <c r="B20" s="136"/>
      <c r="C20" s="136"/>
      <c r="D20" s="136"/>
      <c r="E20" s="136"/>
      <c r="F20" s="136"/>
      <c r="G20" s="136"/>
      <c r="H20" s="136"/>
      <c r="I20" s="136"/>
      <c r="J20" s="136"/>
      <c r="K20" s="136"/>
      <c r="L20" s="136"/>
      <c r="M20" s="136"/>
      <c r="N20" s="136"/>
      <c r="O20" s="136"/>
    </row>
    <row r="21" spans="1:15" ht="32.1" customHeight="1" thickBot="1" x14ac:dyDescent="0.3">
      <c r="A21" s="617" t="s">
        <v>217</v>
      </c>
      <c r="B21" s="618"/>
      <c r="C21" s="618"/>
      <c r="D21" s="618"/>
      <c r="E21" s="618"/>
      <c r="F21" s="618"/>
      <c r="G21" s="618"/>
      <c r="H21" s="618"/>
      <c r="I21" s="618"/>
      <c r="J21" s="618"/>
      <c r="K21" s="618"/>
      <c r="L21" s="618"/>
      <c r="M21" s="618"/>
      <c r="N21" s="618"/>
      <c r="O21" s="619"/>
    </row>
    <row r="22" spans="1:15" ht="32.1" customHeight="1" thickBot="1" x14ac:dyDescent="0.3">
      <c r="A22" s="617" t="s">
        <v>218</v>
      </c>
      <c r="B22" s="618"/>
      <c r="C22" s="618"/>
      <c r="D22" s="618"/>
      <c r="E22" s="618"/>
      <c r="F22" s="618"/>
      <c r="G22" s="618"/>
      <c r="H22" s="618"/>
      <c r="I22" s="618"/>
      <c r="J22" s="618"/>
      <c r="K22" s="618"/>
      <c r="L22" s="618"/>
      <c r="M22" s="618"/>
      <c r="N22" s="618"/>
      <c r="O22" s="61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4520475445</v>
      </c>
      <c r="C24" s="86"/>
      <c r="D24" s="86"/>
      <c r="E24" s="86"/>
      <c r="F24" s="86">
        <v>8362024193</v>
      </c>
      <c r="G24" s="86"/>
      <c r="H24" s="83"/>
      <c r="I24" s="83"/>
      <c r="J24" s="83"/>
      <c r="K24" s="83">
        <v>0</v>
      </c>
      <c r="L24" s="83"/>
      <c r="M24" s="83"/>
      <c r="N24" s="389">
        <f>SUM(B24:M24)</f>
        <v>12882499638</v>
      </c>
      <c r="O24" s="84"/>
    </row>
    <row r="25" spans="1:15" ht="32.1" customHeight="1" x14ac:dyDescent="0.25">
      <c r="A25" s="85" t="s">
        <v>222</v>
      </c>
      <c r="B25" s="86">
        <v>4520475445</v>
      </c>
      <c r="C25" s="86">
        <v>0</v>
      </c>
      <c r="D25" s="86"/>
      <c r="E25" s="86"/>
      <c r="F25" s="86">
        <v>5899897683</v>
      </c>
      <c r="G25" s="86">
        <v>0</v>
      </c>
      <c r="H25" s="86"/>
      <c r="I25" s="86"/>
      <c r="J25" s="86"/>
      <c r="K25" s="86">
        <v>2462126510</v>
      </c>
      <c r="L25" s="86"/>
      <c r="M25" s="86"/>
      <c r="N25" s="86">
        <f t="shared" ref="N25:N29" si="0">SUM(B25:M25)</f>
        <v>12882499638</v>
      </c>
      <c r="O25" s="114">
        <f>+(B25+C25+D25+E25+F25+G25+H25+I25+J25+K25+L25+M25)/N24</f>
        <v>1</v>
      </c>
    </row>
    <row r="26" spans="1:15" ht="32.1" customHeight="1" x14ac:dyDescent="0.25">
      <c r="A26" s="85" t="s">
        <v>223</v>
      </c>
      <c r="B26" s="86"/>
      <c r="C26" s="86"/>
      <c r="D26" s="86"/>
      <c r="E26" s="402">
        <v>1112921560</v>
      </c>
      <c r="F26" s="86">
        <v>1135851295</v>
      </c>
      <c r="G26" s="86">
        <v>1135851295</v>
      </c>
      <c r="H26" s="86">
        <v>1135851295</v>
      </c>
      <c r="I26" s="86">
        <v>1135851295</v>
      </c>
      <c r="J26" s="86">
        <v>2357403069</v>
      </c>
      <c r="K26" s="86">
        <v>1183112588</v>
      </c>
      <c r="L26" s="86">
        <v>1181940793</v>
      </c>
      <c r="M26" s="86"/>
      <c r="N26" s="86">
        <f t="shared" si="0"/>
        <v>10378783190</v>
      </c>
      <c r="O26" s="114"/>
    </row>
    <row r="27" spans="1:15" ht="32.1" customHeight="1" x14ac:dyDescent="0.25">
      <c r="A27" s="85" t="s">
        <v>224</v>
      </c>
      <c r="B27" s="86">
        <v>0</v>
      </c>
      <c r="C27" s="86">
        <v>0</v>
      </c>
      <c r="D27" s="86">
        <v>0</v>
      </c>
      <c r="E27" s="86">
        <v>0</v>
      </c>
      <c r="F27" s="86">
        <v>0</v>
      </c>
      <c r="G27" s="86">
        <v>0</v>
      </c>
      <c r="H27" s="86">
        <v>0</v>
      </c>
      <c r="I27" s="86">
        <v>0</v>
      </c>
      <c r="J27" s="86">
        <v>0</v>
      </c>
      <c r="K27" s="86">
        <v>0</v>
      </c>
      <c r="L27" s="86">
        <v>0</v>
      </c>
      <c r="M27" s="294">
        <v>0</v>
      </c>
      <c r="N27" s="86">
        <f t="shared" si="0"/>
        <v>0</v>
      </c>
      <c r="O27" s="295"/>
    </row>
    <row r="28" spans="1:15" ht="32.1" customHeight="1" x14ac:dyDescent="0.25">
      <c r="A28" s="85" t="s">
        <v>225</v>
      </c>
      <c r="B28" s="86">
        <v>0</v>
      </c>
      <c r="C28" s="86"/>
      <c r="D28" s="86"/>
      <c r="E28" s="86"/>
      <c r="F28" s="86"/>
      <c r="G28" s="86"/>
      <c r="H28" s="86"/>
      <c r="I28" s="86"/>
      <c r="J28" s="86"/>
      <c r="K28" s="86"/>
      <c r="L28" s="86"/>
      <c r="M28" s="86"/>
      <c r="N28" s="86">
        <f t="shared" si="0"/>
        <v>0</v>
      </c>
      <c r="O28" s="87"/>
    </row>
    <row r="29" spans="1:15" ht="32.1" customHeight="1" thickBot="1" x14ac:dyDescent="0.3">
      <c r="A29" s="88" t="s">
        <v>226</v>
      </c>
      <c r="B29" s="89">
        <v>0</v>
      </c>
      <c r="C29" s="89">
        <v>0</v>
      </c>
      <c r="D29" s="89"/>
      <c r="E29" s="89"/>
      <c r="F29" s="89"/>
      <c r="G29" s="89"/>
      <c r="H29" s="89"/>
      <c r="I29" s="89"/>
      <c r="J29" s="89"/>
      <c r="K29" s="89"/>
      <c r="L29" s="89"/>
      <c r="M29" s="89"/>
      <c r="N29" s="89">
        <f t="shared" si="0"/>
        <v>0</v>
      </c>
      <c r="O29" s="92"/>
    </row>
    <row r="30" spans="1:15" s="90" customFormat="1" ht="16.5" customHeight="1" x14ac:dyDescent="0.2"/>
    <row r="31" spans="1:15" s="90" customFormat="1" ht="17.25" customHeight="1" x14ac:dyDescent="0.2"/>
    <row r="32" spans="1:15" ht="5.25" customHeight="1" thickBot="1" x14ac:dyDescent="0.3"/>
    <row r="33" spans="1:12" ht="48" customHeight="1" thickBot="1" x14ac:dyDescent="0.3">
      <c r="A33" s="593" t="s">
        <v>227</v>
      </c>
      <c r="B33" s="594"/>
      <c r="C33" s="594"/>
      <c r="D33" s="594"/>
      <c r="E33" s="594"/>
      <c r="F33" s="594"/>
      <c r="G33" s="594"/>
      <c r="H33" s="594"/>
      <c r="I33" s="595"/>
      <c r="J33" s="95"/>
      <c r="K33" s="453"/>
      <c r="L33" s="453"/>
    </row>
    <row r="34" spans="1:12" ht="50.25" customHeight="1" thickBot="1" x14ac:dyDescent="0.3">
      <c r="A34" s="101" t="s">
        <v>228</v>
      </c>
      <c r="B34" s="596" t="str">
        <f>+B11</f>
        <v>Realizar 157.500 atenciones efectivas a través de los diferentes canales de atención de la Línea Púrpura Distrital y los casos gestionados y analizados en el marco de la integración con el NUSE 123</v>
      </c>
      <c r="C34" s="597"/>
      <c r="D34" s="597"/>
      <c r="E34" s="597"/>
      <c r="F34" s="597"/>
      <c r="G34" s="597"/>
      <c r="H34" s="597"/>
      <c r="I34" s="598"/>
      <c r="J34" s="93"/>
    </row>
    <row r="35" spans="1:12" ht="18.75" customHeight="1" thickBot="1" x14ac:dyDescent="0.3">
      <c r="A35" s="591" t="s">
        <v>229</v>
      </c>
      <c r="B35" s="143">
        <v>2024</v>
      </c>
      <c r="C35" s="143">
        <v>2025</v>
      </c>
      <c r="D35" s="143">
        <v>2026</v>
      </c>
      <c r="E35" s="143">
        <v>2027</v>
      </c>
      <c r="F35" s="143" t="s">
        <v>230</v>
      </c>
      <c r="G35" s="604" t="s">
        <v>231</v>
      </c>
      <c r="H35" s="604" t="s">
        <v>21</v>
      </c>
      <c r="I35" s="604"/>
      <c r="J35" s="93"/>
    </row>
    <row r="36" spans="1:12" ht="50.25" customHeight="1" thickBot="1" x14ac:dyDescent="0.3">
      <c r="A36" s="592"/>
      <c r="B36" s="253">
        <v>21285</v>
      </c>
      <c r="C36" s="253">
        <v>45500</v>
      </c>
      <c r="D36" s="253">
        <v>45500</v>
      </c>
      <c r="E36" s="253">
        <v>45215</v>
      </c>
      <c r="F36" s="254">
        <f>SUM(B36:E36)</f>
        <v>157500</v>
      </c>
      <c r="G36" s="604"/>
      <c r="H36" s="604"/>
      <c r="I36" s="604"/>
      <c r="J36" s="93"/>
    </row>
    <row r="37" spans="1:12" ht="52.5" customHeight="1" thickBot="1" x14ac:dyDescent="0.3">
      <c r="A37" s="102" t="s">
        <v>232</v>
      </c>
      <c r="B37" s="599">
        <v>0.1</v>
      </c>
      <c r="C37" s="600"/>
      <c r="D37" s="601" t="s">
        <v>233</v>
      </c>
      <c r="E37" s="602"/>
      <c r="F37" s="602"/>
      <c r="G37" s="602"/>
      <c r="H37" s="602"/>
      <c r="I37" s="603"/>
    </row>
    <row r="38" spans="1:12" s="94" customFormat="1" ht="48" hidden="1" customHeight="1" thickBot="1" x14ac:dyDescent="0.3">
      <c r="A38" s="591" t="s">
        <v>234</v>
      </c>
      <c r="B38" s="102" t="s">
        <v>235</v>
      </c>
      <c r="C38" s="101" t="s">
        <v>236</v>
      </c>
      <c r="D38" s="578" t="s">
        <v>237</v>
      </c>
      <c r="E38" s="579"/>
      <c r="F38" s="578" t="s">
        <v>238</v>
      </c>
      <c r="G38" s="579"/>
      <c r="H38" s="103" t="s">
        <v>239</v>
      </c>
      <c r="I38" s="105" t="s">
        <v>240</v>
      </c>
    </row>
    <row r="39" spans="1:12" ht="246" hidden="1" customHeight="1" thickBot="1" x14ac:dyDescent="0.3">
      <c r="A39" s="592"/>
      <c r="B39" s="96">
        <v>3790</v>
      </c>
      <c r="C39" s="353">
        <v>3540</v>
      </c>
      <c r="D39" s="580" t="s">
        <v>638</v>
      </c>
      <c r="E39" s="581"/>
      <c r="F39" s="580" t="s">
        <v>639</v>
      </c>
      <c r="G39" s="581"/>
      <c r="H39" s="356" t="s">
        <v>626</v>
      </c>
      <c r="I39" s="352" t="s">
        <v>640</v>
      </c>
    </row>
    <row r="40" spans="1:12" s="94" customFormat="1" ht="54" hidden="1" customHeight="1" thickBot="1" x14ac:dyDescent="0.3">
      <c r="A40" s="591" t="s">
        <v>241</v>
      </c>
      <c r="B40" s="104" t="s">
        <v>235</v>
      </c>
      <c r="C40" s="103" t="s">
        <v>236</v>
      </c>
      <c r="D40" s="578" t="s">
        <v>237</v>
      </c>
      <c r="E40" s="579"/>
      <c r="F40" s="578" t="s">
        <v>238</v>
      </c>
      <c r="G40" s="579"/>
      <c r="H40" s="103" t="s">
        <v>239</v>
      </c>
      <c r="I40" s="105" t="s">
        <v>240</v>
      </c>
    </row>
    <row r="41" spans="1:12" ht="210.75" hidden="1" customHeight="1" thickBot="1" x14ac:dyDescent="0.3">
      <c r="A41" s="592"/>
      <c r="B41" s="96">
        <v>3790</v>
      </c>
      <c r="C41" s="353">
        <v>3183</v>
      </c>
      <c r="D41" s="580" t="s">
        <v>641</v>
      </c>
      <c r="E41" s="581"/>
      <c r="F41" s="580" t="s">
        <v>642</v>
      </c>
      <c r="G41" s="581"/>
      <c r="H41" s="356" t="s">
        <v>626</v>
      </c>
      <c r="I41" s="352" t="s">
        <v>640</v>
      </c>
    </row>
    <row r="42" spans="1:12" s="94" customFormat="1" ht="35.1" hidden="1" customHeight="1" thickBot="1" x14ac:dyDescent="0.3">
      <c r="A42" s="591" t="s">
        <v>242</v>
      </c>
      <c r="B42" s="104" t="s">
        <v>235</v>
      </c>
      <c r="C42" s="103" t="s">
        <v>236</v>
      </c>
      <c r="D42" s="578" t="s">
        <v>237</v>
      </c>
      <c r="E42" s="579"/>
      <c r="F42" s="578" t="s">
        <v>238</v>
      </c>
      <c r="G42" s="579"/>
      <c r="H42" s="103" t="s">
        <v>239</v>
      </c>
      <c r="I42" s="105" t="s">
        <v>240</v>
      </c>
    </row>
    <row r="43" spans="1:12" ht="152.85" hidden="1" customHeight="1" thickBot="1" x14ac:dyDescent="0.3">
      <c r="A43" s="592"/>
      <c r="B43" s="96">
        <v>3790</v>
      </c>
      <c r="C43" s="147">
        <v>3593</v>
      </c>
      <c r="D43" s="580" t="s">
        <v>832</v>
      </c>
      <c r="E43" s="581"/>
      <c r="F43" s="580" t="s">
        <v>751</v>
      </c>
      <c r="G43" s="581"/>
      <c r="H43" s="356" t="s">
        <v>626</v>
      </c>
      <c r="I43" s="352" t="s">
        <v>640</v>
      </c>
    </row>
    <row r="44" spans="1:12" s="94" customFormat="1" ht="35.1" hidden="1" customHeight="1" thickBot="1" x14ac:dyDescent="0.3">
      <c r="A44" s="591" t="s">
        <v>243</v>
      </c>
      <c r="B44" s="103" t="s">
        <v>235</v>
      </c>
      <c r="C44" s="104" t="s">
        <v>236</v>
      </c>
      <c r="D44" s="578" t="s">
        <v>237</v>
      </c>
      <c r="E44" s="579"/>
      <c r="F44" s="578" t="s">
        <v>238</v>
      </c>
      <c r="G44" s="579"/>
      <c r="H44" s="103" t="s">
        <v>239</v>
      </c>
      <c r="I44" s="103" t="s">
        <v>240</v>
      </c>
    </row>
    <row r="45" spans="1:12" ht="165" hidden="1" customHeight="1" thickBot="1" x14ac:dyDescent="0.3">
      <c r="A45" s="592"/>
      <c r="B45" s="96">
        <v>3790</v>
      </c>
      <c r="C45" s="98">
        <v>3591</v>
      </c>
      <c r="D45" s="580" t="s">
        <v>854</v>
      </c>
      <c r="E45" s="581"/>
      <c r="F45" s="580" t="s">
        <v>855</v>
      </c>
      <c r="G45" s="581"/>
      <c r="H45" s="356" t="s">
        <v>626</v>
      </c>
      <c r="I45" s="352" t="s">
        <v>640</v>
      </c>
    </row>
    <row r="46" spans="1:12" s="94" customFormat="1" ht="35.1" hidden="1" customHeight="1" thickBot="1" x14ac:dyDescent="0.3">
      <c r="A46" s="591" t="s">
        <v>244</v>
      </c>
      <c r="B46" s="104" t="s">
        <v>235</v>
      </c>
      <c r="C46" s="103" t="s">
        <v>236</v>
      </c>
      <c r="D46" s="578" t="s">
        <v>237</v>
      </c>
      <c r="E46" s="579"/>
      <c r="F46" s="578" t="s">
        <v>238</v>
      </c>
      <c r="G46" s="579"/>
      <c r="H46" s="103" t="s">
        <v>239</v>
      </c>
      <c r="I46" s="105" t="s">
        <v>240</v>
      </c>
    </row>
    <row r="47" spans="1:12" ht="172.5" hidden="1" customHeight="1" thickBot="1" x14ac:dyDescent="0.3">
      <c r="A47" s="592"/>
      <c r="B47" s="96">
        <v>3800</v>
      </c>
      <c r="C47" s="98">
        <v>3656</v>
      </c>
      <c r="D47" s="691" t="s">
        <v>997</v>
      </c>
      <c r="E47" s="692"/>
      <c r="F47" s="691" t="s">
        <v>998</v>
      </c>
      <c r="G47" s="692"/>
      <c r="H47" s="417" t="s">
        <v>626</v>
      </c>
      <c r="I47" s="418" t="s">
        <v>640</v>
      </c>
    </row>
    <row r="48" spans="1:12" s="94" customFormat="1" ht="35.1" customHeight="1" thickBot="1" x14ac:dyDescent="0.3">
      <c r="A48" s="591" t="s">
        <v>245</v>
      </c>
      <c r="B48" s="103" t="s">
        <v>235</v>
      </c>
      <c r="C48" s="103" t="s">
        <v>236</v>
      </c>
      <c r="D48" s="578" t="s">
        <v>237</v>
      </c>
      <c r="E48" s="579"/>
      <c r="F48" s="578" t="s">
        <v>238</v>
      </c>
      <c r="G48" s="579"/>
      <c r="H48" s="103" t="s">
        <v>239</v>
      </c>
      <c r="I48" s="105" t="s">
        <v>240</v>
      </c>
    </row>
    <row r="49" spans="1:9" ht="155.25" customHeight="1" thickBot="1" x14ac:dyDescent="0.3">
      <c r="A49" s="592"/>
      <c r="B49" s="96">
        <v>3800</v>
      </c>
      <c r="C49" s="425">
        <v>3403</v>
      </c>
      <c r="D49" s="693" t="s">
        <v>1007</v>
      </c>
      <c r="E49" s="694"/>
      <c r="F49" s="693" t="s">
        <v>1008</v>
      </c>
      <c r="G49" s="694"/>
      <c r="H49" s="146" t="s">
        <v>626</v>
      </c>
      <c r="I49" s="421" t="s">
        <v>640</v>
      </c>
    </row>
    <row r="50" spans="1:9" ht="35.1" customHeight="1" thickBot="1" x14ac:dyDescent="0.3">
      <c r="A50" s="591" t="s">
        <v>246</v>
      </c>
      <c r="B50" s="102" t="s">
        <v>235</v>
      </c>
      <c r="C50" s="101" t="s">
        <v>236</v>
      </c>
      <c r="D50" s="578" t="s">
        <v>237</v>
      </c>
      <c r="E50" s="579"/>
      <c r="F50" s="578" t="s">
        <v>238</v>
      </c>
      <c r="G50" s="579"/>
      <c r="H50" s="103" t="s">
        <v>239</v>
      </c>
      <c r="I50" s="105" t="s">
        <v>240</v>
      </c>
    </row>
    <row r="51" spans="1:9" ht="147.75" customHeight="1" thickBot="1" x14ac:dyDescent="0.3">
      <c r="A51" s="592"/>
      <c r="B51" s="96">
        <v>3790</v>
      </c>
      <c r="C51" s="100">
        <v>3616</v>
      </c>
      <c r="D51" s="693" t="s">
        <v>1111</v>
      </c>
      <c r="E51" s="695"/>
      <c r="F51" s="693" t="s">
        <v>1112</v>
      </c>
      <c r="G51" s="694"/>
      <c r="H51" s="429" t="s">
        <v>626</v>
      </c>
      <c r="I51" s="432" t="s">
        <v>640</v>
      </c>
    </row>
    <row r="52" spans="1:9" ht="35.1" customHeight="1" thickBot="1" x14ac:dyDescent="0.3">
      <c r="A52" s="591" t="s">
        <v>247</v>
      </c>
      <c r="B52" s="102" t="s">
        <v>235</v>
      </c>
      <c r="C52" s="101" t="s">
        <v>236</v>
      </c>
      <c r="D52" s="578" t="s">
        <v>237</v>
      </c>
      <c r="E52" s="579"/>
      <c r="F52" s="578" t="s">
        <v>238</v>
      </c>
      <c r="G52" s="579"/>
      <c r="H52" s="103" t="s">
        <v>239</v>
      </c>
      <c r="I52" s="105" t="s">
        <v>240</v>
      </c>
    </row>
    <row r="53" spans="1:9" ht="151.5" customHeight="1" thickBot="1" x14ac:dyDescent="0.3">
      <c r="A53" s="592"/>
      <c r="B53" s="96">
        <v>3790</v>
      </c>
      <c r="C53" s="100">
        <v>3505</v>
      </c>
      <c r="D53" s="693" t="s">
        <v>1259</v>
      </c>
      <c r="E53" s="695"/>
      <c r="F53" s="693" t="s">
        <v>1260</v>
      </c>
      <c r="G53" s="694"/>
      <c r="H53" s="429" t="s">
        <v>626</v>
      </c>
      <c r="I53" s="421" t="s">
        <v>640</v>
      </c>
    </row>
    <row r="54" spans="1:9" ht="35.1" customHeight="1" thickBot="1" x14ac:dyDescent="0.3">
      <c r="A54" s="591" t="s">
        <v>248</v>
      </c>
      <c r="B54" s="103" t="s">
        <v>235</v>
      </c>
      <c r="C54" s="101" t="s">
        <v>236</v>
      </c>
      <c r="D54" s="578" t="s">
        <v>237</v>
      </c>
      <c r="E54" s="579"/>
      <c r="F54" s="578" t="s">
        <v>238</v>
      </c>
      <c r="G54" s="579"/>
      <c r="H54" s="103" t="s">
        <v>239</v>
      </c>
      <c r="I54" s="105" t="s">
        <v>240</v>
      </c>
    </row>
    <row r="55" spans="1:9" ht="120.75" customHeight="1" thickBot="1" x14ac:dyDescent="0.3">
      <c r="A55" s="592"/>
      <c r="B55" s="439">
        <v>3790</v>
      </c>
      <c r="C55" s="425">
        <v>3654</v>
      </c>
      <c r="D55" s="693" t="s">
        <v>1310</v>
      </c>
      <c r="E55" s="695"/>
      <c r="F55" s="693" t="s">
        <v>1311</v>
      </c>
      <c r="G55" s="694"/>
      <c r="H55" s="429" t="s">
        <v>626</v>
      </c>
      <c r="I55" s="421" t="s">
        <v>640</v>
      </c>
    </row>
    <row r="56" spans="1:9" ht="35.1" customHeight="1" thickBot="1" x14ac:dyDescent="0.3">
      <c r="A56" s="591" t="s">
        <v>249</v>
      </c>
      <c r="B56" s="103" t="s">
        <v>235</v>
      </c>
      <c r="C56" s="101" t="s">
        <v>236</v>
      </c>
      <c r="D56" s="578" t="s">
        <v>237</v>
      </c>
      <c r="E56" s="579"/>
      <c r="F56" s="578" t="s">
        <v>238</v>
      </c>
      <c r="G56" s="579"/>
      <c r="H56" s="103" t="s">
        <v>239</v>
      </c>
      <c r="I56" s="105" t="s">
        <v>240</v>
      </c>
    </row>
    <row r="57" spans="1:9" ht="384.75" customHeight="1" thickBot="1" x14ac:dyDescent="0.3">
      <c r="A57" s="592"/>
      <c r="B57" s="96">
        <v>3790</v>
      </c>
      <c r="C57" s="100">
        <v>3384</v>
      </c>
      <c r="D57" s="693" t="s">
        <v>1433</v>
      </c>
      <c r="E57" s="695"/>
      <c r="F57" s="696" t="s">
        <v>1434</v>
      </c>
      <c r="G57" s="697"/>
      <c r="H57" s="436" t="s">
        <v>1435</v>
      </c>
      <c r="I57" s="421" t="s">
        <v>640</v>
      </c>
    </row>
    <row r="58" spans="1:9" ht="35.1" customHeight="1" thickBot="1" x14ac:dyDescent="0.3">
      <c r="A58" s="591" t="s">
        <v>250</v>
      </c>
      <c r="B58" s="103" t="s">
        <v>235</v>
      </c>
      <c r="C58" s="101" t="s">
        <v>236</v>
      </c>
      <c r="D58" s="578" t="s">
        <v>237</v>
      </c>
      <c r="E58" s="579"/>
      <c r="F58" s="578" t="s">
        <v>238</v>
      </c>
      <c r="G58" s="579"/>
      <c r="H58" s="103" t="s">
        <v>239</v>
      </c>
      <c r="I58" s="105" t="s">
        <v>240</v>
      </c>
    </row>
    <row r="59" spans="1:9" ht="406.5" customHeight="1" thickBot="1" x14ac:dyDescent="0.3">
      <c r="A59" s="592"/>
      <c r="B59" s="96">
        <v>3790</v>
      </c>
      <c r="C59" s="488">
        <v>2981</v>
      </c>
      <c r="D59" s="693" t="s">
        <v>1530</v>
      </c>
      <c r="E59" s="695"/>
      <c r="F59" s="696" t="s">
        <v>1531</v>
      </c>
      <c r="G59" s="697"/>
      <c r="H59" s="436" t="s">
        <v>1435</v>
      </c>
      <c r="I59" s="421" t="s">
        <v>640</v>
      </c>
    </row>
    <row r="60" spans="1:9" ht="35.1" customHeight="1" thickBot="1" x14ac:dyDescent="0.3">
      <c r="A60" s="591" t="s">
        <v>251</v>
      </c>
      <c r="B60" s="103" t="s">
        <v>235</v>
      </c>
      <c r="C60" s="101" t="s">
        <v>236</v>
      </c>
      <c r="D60" s="578" t="s">
        <v>237</v>
      </c>
      <c r="E60" s="579"/>
      <c r="F60" s="578" t="s">
        <v>238</v>
      </c>
      <c r="G60" s="579"/>
      <c r="H60" s="103" t="s">
        <v>239</v>
      </c>
      <c r="I60" s="105" t="s">
        <v>240</v>
      </c>
    </row>
    <row r="61" spans="1:9" ht="120.75" customHeight="1" thickBot="1" x14ac:dyDescent="0.3">
      <c r="A61" s="592"/>
      <c r="B61" s="96">
        <v>3790</v>
      </c>
      <c r="C61" s="100"/>
      <c r="D61" s="582"/>
      <c r="E61" s="583"/>
      <c r="F61" s="582"/>
      <c r="G61" s="583"/>
      <c r="H61" s="96"/>
      <c r="I61" s="96"/>
    </row>
    <row r="64" spans="1:9" s="93" customFormat="1" ht="30" customHeight="1" x14ac:dyDescent="0.25">
      <c r="A64" s="66"/>
      <c r="B64" s="66"/>
      <c r="C64" s="66"/>
      <c r="D64" s="66"/>
      <c r="E64" s="66"/>
      <c r="F64" s="66"/>
      <c r="G64" s="66"/>
      <c r="H64" s="66"/>
      <c r="I64" s="66"/>
    </row>
    <row r="65" spans="1:9" ht="34.5" customHeight="1" x14ac:dyDescent="0.25">
      <c r="A65" s="659" t="s">
        <v>252</v>
      </c>
      <c r="B65" s="659"/>
      <c r="C65" s="659"/>
      <c r="D65" s="659"/>
      <c r="E65" s="659"/>
      <c r="F65" s="659"/>
      <c r="G65" s="659"/>
      <c r="H65" s="659"/>
      <c r="I65" s="659"/>
    </row>
    <row r="66" spans="1:9" ht="85.5" customHeight="1" x14ac:dyDescent="0.25">
      <c r="A66" s="106" t="s">
        <v>253</v>
      </c>
      <c r="B66" s="584" t="s">
        <v>270</v>
      </c>
      <c r="C66" s="585"/>
      <c r="D66" s="584" t="s">
        <v>271</v>
      </c>
      <c r="E66" s="585"/>
      <c r="F66" s="584" t="s">
        <v>272</v>
      </c>
      <c r="G66" s="585"/>
      <c r="H66" s="584" t="s">
        <v>273</v>
      </c>
      <c r="I66" s="585"/>
    </row>
    <row r="67" spans="1:9" ht="78" customHeight="1" x14ac:dyDescent="0.25">
      <c r="A67" s="106" t="s">
        <v>257</v>
      </c>
      <c r="B67" s="698">
        <v>0.05</v>
      </c>
      <c r="C67" s="699"/>
      <c r="D67" s="698">
        <v>0.05</v>
      </c>
      <c r="E67" s="699"/>
      <c r="F67" s="668"/>
      <c r="G67" s="669"/>
      <c r="H67" s="668"/>
      <c r="I67" s="669"/>
    </row>
    <row r="68" spans="1:9" ht="30" hidden="1" customHeight="1" x14ac:dyDescent="0.25">
      <c r="A68" s="655" t="s">
        <v>188</v>
      </c>
      <c r="B68" s="150" t="s">
        <v>99</v>
      </c>
      <c r="C68" s="150" t="s">
        <v>236</v>
      </c>
      <c r="D68" s="150" t="s">
        <v>99</v>
      </c>
      <c r="E68" s="150" t="s">
        <v>236</v>
      </c>
      <c r="F68" s="150" t="s">
        <v>99</v>
      </c>
      <c r="G68" s="150" t="s">
        <v>236</v>
      </c>
      <c r="H68" s="150" t="s">
        <v>99</v>
      </c>
      <c r="I68" s="150" t="s">
        <v>236</v>
      </c>
    </row>
    <row r="69" spans="1:9" ht="30" hidden="1" customHeight="1" x14ac:dyDescent="0.25">
      <c r="A69" s="656"/>
      <c r="B69" s="108">
        <v>8.3000000000000004E-2</v>
      </c>
      <c r="C69" s="108">
        <v>8.3000000000000004E-2</v>
      </c>
      <c r="D69" s="108">
        <v>8.3000000000000004E-2</v>
      </c>
      <c r="E69" s="108">
        <v>8.3000000000000004E-2</v>
      </c>
      <c r="F69" s="113"/>
      <c r="G69" s="109"/>
      <c r="H69" s="113"/>
      <c r="I69" s="109"/>
    </row>
    <row r="70" spans="1:9" ht="315.75" hidden="1" customHeight="1" x14ac:dyDescent="0.25">
      <c r="A70" s="106" t="s">
        <v>258</v>
      </c>
      <c r="B70" s="563" t="s">
        <v>643</v>
      </c>
      <c r="C70" s="564"/>
      <c r="D70" s="700" t="s">
        <v>644</v>
      </c>
      <c r="E70" s="564"/>
      <c r="F70" s="660"/>
      <c r="G70" s="672"/>
      <c r="H70" s="660"/>
      <c r="I70" s="661"/>
    </row>
    <row r="71" spans="1:9" ht="80.25" hidden="1" customHeight="1" x14ac:dyDescent="0.25">
      <c r="A71" s="106" t="s">
        <v>259</v>
      </c>
      <c r="B71" s="568" t="s">
        <v>645</v>
      </c>
      <c r="C71" s="701"/>
      <c r="D71" s="568" t="s">
        <v>646</v>
      </c>
      <c r="E71" s="701"/>
      <c r="F71" s="574"/>
      <c r="G71" s="575"/>
      <c r="H71" s="574"/>
      <c r="I71" s="575"/>
    </row>
    <row r="72" spans="1:9" ht="30.75" hidden="1" customHeight="1" x14ac:dyDescent="0.25">
      <c r="A72" s="655" t="s">
        <v>189</v>
      </c>
      <c r="B72" s="150" t="s">
        <v>99</v>
      </c>
      <c r="C72" s="150" t="s">
        <v>236</v>
      </c>
      <c r="D72" s="150" t="s">
        <v>99</v>
      </c>
      <c r="E72" s="150" t="s">
        <v>236</v>
      </c>
      <c r="F72" s="150" t="s">
        <v>99</v>
      </c>
      <c r="G72" s="150" t="s">
        <v>236</v>
      </c>
      <c r="H72" s="150" t="s">
        <v>99</v>
      </c>
      <c r="I72" s="150" t="s">
        <v>236</v>
      </c>
    </row>
    <row r="73" spans="1:9" ht="30.75" hidden="1" customHeight="1" x14ac:dyDescent="0.25">
      <c r="A73" s="656"/>
      <c r="B73" s="108">
        <v>8.3000000000000004E-2</v>
      </c>
      <c r="C73" s="108">
        <v>8.3000000000000004E-2</v>
      </c>
      <c r="D73" s="108">
        <v>8.3000000000000004E-2</v>
      </c>
      <c r="E73" s="108">
        <v>8.3000000000000004E-2</v>
      </c>
      <c r="F73" s="113"/>
      <c r="G73" s="110"/>
      <c r="H73" s="113"/>
      <c r="I73" s="110"/>
    </row>
    <row r="74" spans="1:9" ht="321.75" hidden="1" customHeight="1" x14ac:dyDescent="0.25">
      <c r="A74" s="106" t="s">
        <v>258</v>
      </c>
      <c r="B74" s="563" t="s">
        <v>647</v>
      </c>
      <c r="C74" s="564"/>
      <c r="D74" s="700" t="s">
        <v>648</v>
      </c>
      <c r="E74" s="564"/>
      <c r="F74" s="660"/>
      <c r="G74" s="672"/>
      <c r="H74" s="588"/>
      <c r="I74" s="589"/>
    </row>
    <row r="75" spans="1:9" ht="80.25" hidden="1" customHeight="1" x14ac:dyDescent="0.25">
      <c r="A75" s="106" t="s">
        <v>259</v>
      </c>
      <c r="B75" s="568" t="s">
        <v>649</v>
      </c>
      <c r="C75" s="701"/>
      <c r="D75" s="568" t="s">
        <v>650</v>
      </c>
      <c r="E75" s="701"/>
      <c r="F75" s="574"/>
      <c r="G75" s="575"/>
      <c r="H75" s="574"/>
      <c r="I75" s="575"/>
    </row>
    <row r="76" spans="1:9" ht="30.75" hidden="1" customHeight="1" x14ac:dyDescent="0.25">
      <c r="A76" s="655" t="s">
        <v>190</v>
      </c>
      <c r="B76" s="150" t="s">
        <v>99</v>
      </c>
      <c r="C76" s="150" t="s">
        <v>236</v>
      </c>
      <c r="D76" s="150" t="s">
        <v>99</v>
      </c>
      <c r="E76" s="150" t="s">
        <v>236</v>
      </c>
      <c r="F76" s="150" t="s">
        <v>99</v>
      </c>
      <c r="G76" s="150" t="s">
        <v>236</v>
      </c>
      <c r="H76" s="150" t="s">
        <v>99</v>
      </c>
      <c r="I76" s="150" t="s">
        <v>236</v>
      </c>
    </row>
    <row r="77" spans="1:9" ht="30.75" hidden="1" customHeight="1" x14ac:dyDescent="0.25">
      <c r="A77" s="656"/>
      <c r="B77" s="108">
        <v>8.3000000000000004E-2</v>
      </c>
      <c r="C77" s="108">
        <v>8.3000000000000004E-2</v>
      </c>
      <c r="D77" s="108">
        <v>8.3000000000000004E-2</v>
      </c>
      <c r="E77" s="108">
        <v>8.3000000000000004E-2</v>
      </c>
      <c r="F77" s="113"/>
      <c r="G77" s="110"/>
      <c r="H77" s="113"/>
      <c r="I77" s="110"/>
    </row>
    <row r="78" spans="1:9" ht="323.10000000000002" hidden="1" customHeight="1" x14ac:dyDescent="0.25">
      <c r="A78" s="106" t="s">
        <v>258</v>
      </c>
      <c r="B78" s="563" t="s">
        <v>752</v>
      </c>
      <c r="C78" s="564"/>
      <c r="D78" s="563" t="s">
        <v>755</v>
      </c>
      <c r="E78" s="564"/>
      <c r="F78" s="660"/>
      <c r="G78" s="672"/>
      <c r="H78" s="574"/>
      <c r="I78" s="575"/>
    </row>
    <row r="79" spans="1:9" ht="80.25" hidden="1" customHeight="1" x14ac:dyDescent="0.25">
      <c r="A79" s="106" t="s">
        <v>259</v>
      </c>
      <c r="B79" s="568" t="s">
        <v>753</v>
      </c>
      <c r="C79" s="569"/>
      <c r="D79" s="568" t="s">
        <v>754</v>
      </c>
      <c r="E79" s="569"/>
      <c r="F79" s="574"/>
      <c r="G79" s="575"/>
      <c r="H79" s="574"/>
      <c r="I79" s="575"/>
    </row>
    <row r="80" spans="1:9" ht="30.75" hidden="1" customHeight="1" x14ac:dyDescent="0.25">
      <c r="A80" s="655" t="s">
        <v>191</v>
      </c>
      <c r="B80" s="150" t="s">
        <v>99</v>
      </c>
      <c r="C80" s="150" t="s">
        <v>236</v>
      </c>
      <c r="D80" s="150" t="s">
        <v>99</v>
      </c>
      <c r="E80" s="150" t="s">
        <v>236</v>
      </c>
      <c r="F80" s="150" t="s">
        <v>99</v>
      </c>
      <c r="G80" s="150" t="s">
        <v>236</v>
      </c>
      <c r="H80" s="150" t="s">
        <v>99</v>
      </c>
      <c r="I80" s="150" t="s">
        <v>236</v>
      </c>
    </row>
    <row r="81" spans="1:9" ht="30.75" hidden="1" customHeight="1" x14ac:dyDescent="0.25">
      <c r="A81" s="656"/>
      <c r="B81" s="108">
        <v>8.3000000000000004E-2</v>
      </c>
      <c r="C81" s="108">
        <v>8.3000000000000004E-2</v>
      </c>
      <c r="D81" s="108">
        <v>8.3000000000000004E-2</v>
      </c>
      <c r="E81" s="108">
        <v>8.3000000000000004E-2</v>
      </c>
      <c r="F81" s="113"/>
      <c r="G81" s="110"/>
      <c r="H81" s="113"/>
      <c r="I81" s="110"/>
    </row>
    <row r="82" spans="1:9" ht="332.25" hidden="1" customHeight="1" x14ac:dyDescent="0.25">
      <c r="A82" s="106" t="s">
        <v>258</v>
      </c>
      <c r="B82" s="563" t="s">
        <v>856</v>
      </c>
      <c r="C82" s="564"/>
      <c r="D82" s="563" t="s">
        <v>859</v>
      </c>
      <c r="E82" s="564"/>
      <c r="F82" s="660"/>
      <c r="G82" s="672"/>
      <c r="H82" s="574"/>
      <c r="I82" s="575"/>
    </row>
    <row r="83" spans="1:9" ht="80.25" hidden="1" customHeight="1" x14ac:dyDescent="0.25">
      <c r="A83" s="106" t="s">
        <v>259</v>
      </c>
      <c r="B83" s="568" t="s">
        <v>857</v>
      </c>
      <c r="C83" s="702"/>
      <c r="D83" s="568" t="s">
        <v>858</v>
      </c>
      <c r="E83" s="702"/>
      <c r="F83" s="574"/>
      <c r="G83" s="575"/>
      <c r="H83" s="574"/>
      <c r="I83" s="575"/>
    </row>
    <row r="84" spans="1:9" ht="30" hidden="1" customHeight="1" x14ac:dyDescent="0.25">
      <c r="A84" s="655" t="s">
        <v>195</v>
      </c>
      <c r="B84" s="150" t="s">
        <v>99</v>
      </c>
      <c r="C84" s="150" t="s">
        <v>236</v>
      </c>
      <c r="D84" s="150" t="s">
        <v>99</v>
      </c>
      <c r="E84" s="150" t="s">
        <v>236</v>
      </c>
      <c r="F84" s="150" t="s">
        <v>99</v>
      </c>
      <c r="G84" s="150" t="s">
        <v>236</v>
      </c>
      <c r="H84" s="150" t="s">
        <v>99</v>
      </c>
      <c r="I84" s="150" t="s">
        <v>236</v>
      </c>
    </row>
    <row r="85" spans="1:9" ht="30" hidden="1" customHeight="1" x14ac:dyDescent="0.25">
      <c r="A85" s="656"/>
      <c r="B85" s="108">
        <v>8.3000000000000004E-2</v>
      </c>
      <c r="C85" s="108">
        <v>8.3000000000000004E-2</v>
      </c>
      <c r="D85" s="108">
        <v>8.3000000000000004E-2</v>
      </c>
      <c r="E85" s="108">
        <v>8.3000000000000004E-2</v>
      </c>
      <c r="F85" s="113"/>
      <c r="G85" s="110"/>
      <c r="H85" s="113"/>
      <c r="I85" s="110"/>
    </row>
    <row r="86" spans="1:9" ht="359.25" hidden="1" customHeight="1" x14ac:dyDescent="0.25">
      <c r="A86" s="106" t="s">
        <v>258</v>
      </c>
      <c r="B86" s="670" t="s">
        <v>1010</v>
      </c>
      <c r="C86" s="671"/>
      <c r="D86" s="670" t="s">
        <v>1011</v>
      </c>
      <c r="E86" s="671"/>
      <c r="F86" s="577"/>
      <c r="G86" s="577"/>
      <c r="H86" s="577"/>
      <c r="I86" s="577"/>
    </row>
    <row r="87" spans="1:9" ht="80.25" hidden="1" customHeight="1" x14ac:dyDescent="0.25">
      <c r="A87" s="106" t="s">
        <v>259</v>
      </c>
      <c r="B87" s="568" t="s">
        <v>934</v>
      </c>
      <c r="C87" s="569"/>
      <c r="D87" s="568" t="s">
        <v>935</v>
      </c>
      <c r="E87" s="569"/>
      <c r="F87" s="561"/>
      <c r="G87" s="562"/>
      <c r="H87" s="561"/>
      <c r="I87" s="562"/>
    </row>
    <row r="88" spans="1:9" ht="29.25" customHeight="1" x14ac:dyDescent="0.25">
      <c r="A88" s="655" t="s">
        <v>196</v>
      </c>
      <c r="B88" s="150" t="s">
        <v>99</v>
      </c>
      <c r="C88" s="150" t="s">
        <v>236</v>
      </c>
      <c r="D88" s="150" t="s">
        <v>99</v>
      </c>
      <c r="E88" s="150" t="s">
        <v>236</v>
      </c>
      <c r="F88" s="150" t="s">
        <v>99</v>
      </c>
      <c r="G88" s="150" t="s">
        <v>236</v>
      </c>
      <c r="H88" s="150" t="s">
        <v>99</v>
      </c>
      <c r="I88" s="150" t="s">
        <v>236</v>
      </c>
    </row>
    <row r="89" spans="1:9" ht="29.25" customHeight="1" x14ac:dyDescent="0.25">
      <c r="A89" s="656"/>
      <c r="B89" s="108">
        <v>8.3000000000000004E-2</v>
      </c>
      <c r="C89" s="108">
        <v>8.3000000000000004E-2</v>
      </c>
      <c r="D89" s="108">
        <v>8.3000000000000004E-2</v>
      </c>
      <c r="E89" s="108">
        <v>8.3000000000000004E-2</v>
      </c>
      <c r="F89" s="113"/>
      <c r="G89" s="110"/>
      <c r="H89" s="113"/>
      <c r="I89" s="110"/>
    </row>
    <row r="90" spans="1:9" ht="258" customHeight="1" x14ac:dyDescent="0.25">
      <c r="A90" s="106" t="s">
        <v>258</v>
      </c>
      <c r="B90" s="703" t="s">
        <v>1086</v>
      </c>
      <c r="C90" s="704"/>
      <c r="D90" s="705" t="s">
        <v>1012</v>
      </c>
      <c r="E90" s="706"/>
      <c r="F90" s="565"/>
      <c r="G90" s="565"/>
      <c r="H90" s="565"/>
      <c r="I90" s="565"/>
    </row>
    <row r="91" spans="1:9" ht="80.25" customHeight="1" x14ac:dyDescent="0.25">
      <c r="A91" s="106" t="s">
        <v>259</v>
      </c>
      <c r="B91" s="568" t="s">
        <v>1087</v>
      </c>
      <c r="C91" s="569"/>
      <c r="D91" s="568" t="s">
        <v>1088</v>
      </c>
      <c r="E91" s="569"/>
      <c r="F91" s="570"/>
      <c r="G91" s="569"/>
      <c r="H91" s="561"/>
      <c r="I91" s="562"/>
    </row>
    <row r="92" spans="1:9" ht="25.35" customHeight="1" x14ac:dyDescent="0.25">
      <c r="A92" s="655" t="s">
        <v>197</v>
      </c>
      <c r="B92" s="150" t="s">
        <v>99</v>
      </c>
      <c r="C92" s="150" t="s">
        <v>236</v>
      </c>
      <c r="D92" s="150" t="s">
        <v>99</v>
      </c>
      <c r="E92" s="150" t="s">
        <v>236</v>
      </c>
      <c r="F92" s="150" t="s">
        <v>99</v>
      </c>
      <c r="G92" s="150" t="s">
        <v>236</v>
      </c>
      <c r="H92" s="150" t="s">
        <v>99</v>
      </c>
      <c r="I92" s="150" t="s">
        <v>236</v>
      </c>
    </row>
    <row r="93" spans="1:9" ht="25.35" customHeight="1" x14ac:dyDescent="0.25">
      <c r="A93" s="656"/>
      <c r="B93" s="108">
        <v>8.3000000000000004E-2</v>
      </c>
      <c r="C93" s="108">
        <v>8.3000000000000004E-2</v>
      </c>
      <c r="D93" s="108">
        <v>8.3000000000000004E-2</v>
      </c>
      <c r="E93" s="108">
        <v>8.3000000000000004E-2</v>
      </c>
      <c r="F93" s="113"/>
      <c r="G93" s="110"/>
      <c r="H93" s="113"/>
      <c r="I93" s="110"/>
    </row>
    <row r="94" spans="1:9" ht="310.5" customHeight="1" x14ac:dyDescent="0.25">
      <c r="A94" s="106" t="s">
        <v>258</v>
      </c>
      <c r="B94" s="707" t="s">
        <v>1113</v>
      </c>
      <c r="C94" s="708"/>
      <c r="D94" s="707" t="s">
        <v>1114</v>
      </c>
      <c r="E94" s="708"/>
      <c r="F94" s="565"/>
      <c r="G94" s="565"/>
      <c r="H94" s="565"/>
      <c r="I94" s="565"/>
    </row>
    <row r="95" spans="1:9" ht="80.25" customHeight="1" x14ac:dyDescent="0.25">
      <c r="A95" s="106" t="s">
        <v>259</v>
      </c>
      <c r="B95" s="568" t="s">
        <v>1120</v>
      </c>
      <c r="C95" s="569"/>
      <c r="D95" s="568" t="s">
        <v>1121</v>
      </c>
      <c r="E95" s="569"/>
      <c r="F95" s="561"/>
      <c r="G95" s="562"/>
      <c r="H95" s="561"/>
      <c r="I95" s="562"/>
    </row>
    <row r="96" spans="1:9" ht="25.35" customHeight="1" x14ac:dyDescent="0.25">
      <c r="A96" s="655" t="s">
        <v>198</v>
      </c>
      <c r="B96" s="150" t="s">
        <v>99</v>
      </c>
      <c r="C96" s="150" t="s">
        <v>236</v>
      </c>
      <c r="D96" s="150" t="s">
        <v>99</v>
      </c>
      <c r="E96" s="150" t="s">
        <v>236</v>
      </c>
      <c r="F96" s="150" t="s">
        <v>99</v>
      </c>
      <c r="G96" s="150" t="s">
        <v>236</v>
      </c>
      <c r="H96" s="150" t="s">
        <v>99</v>
      </c>
      <c r="I96" s="150" t="s">
        <v>236</v>
      </c>
    </row>
    <row r="97" spans="1:9" ht="25.35" customHeight="1" x14ac:dyDescent="0.25">
      <c r="A97" s="656"/>
      <c r="B97" s="108">
        <v>8.3000000000000004E-2</v>
      </c>
      <c r="C97" s="108">
        <v>8.3000000000000004E-2</v>
      </c>
      <c r="D97" s="108">
        <v>8.3000000000000004E-2</v>
      </c>
      <c r="E97" s="108">
        <v>8.3000000000000004E-2</v>
      </c>
      <c r="F97" s="113"/>
      <c r="G97" s="110"/>
      <c r="H97" s="113"/>
      <c r="I97" s="110"/>
    </row>
    <row r="98" spans="1:9" ht="312" customHeight="1" x14ac:dyDescent="0.25">
      <c r="A98" s="106" t="s">
        <v>258</v>
      </c>
      <c r="B98" s="709" t="s">
        <v>1255</v>
      </c>
      <c r="C98" s="710"/>
      <c r="D98" s="709" t="s">
        <v>1256</v>
      </c>
      <c r="E98" s="710"/>
      <c r="F98" s="565"/>
      <c r="G98" s="565"/>
      <c r="H98" s="565"/>
      <c r="I98" s="565"/>
    </row>
    <row r="99" spans="1:9" ht="80.25" customHeight="1" x14ac:dyDescent="0.25">
      <c r="A99" s="106" t="s">
        <v>259</v>
      </c>
      <c r="B99" s="568" t="s">
        <v>1257</v>
      </c>
      <c r="C99" s="569"/>
      <c r="D99" s="568" t="s">
        <v>1258</v>
      </c>
      <c r="E99" s="569"/>
      <c r="F99" s="561"/>
      <c r="G99" s="562"/>
      <c r="H99" s="561"/>
      <c r="I99" s="562"/>
    </row>
    <row r="100" spans="1:9" ht="25.35" customHeight="1" x14ac:dyDescent="0.25">
      <c r="A100" s="655" t="s">
        <v>200</v>
      </c>
      <c r="B100" s="150" t="s">
        <v>99</v>
      </c>
      <c r="C100" s="150" t="s">
        <v>236</v>
      </c>
      <c r="D100" s="150" t="s">
        <v>99</v>
      </c>
      <c r="E100" s="150" t="s">
        <v>236</v>
      </c>
      <c r="F100" s="150" t="s">
        <v>99</v>
      </c>
      <c r="G100" s="150" t="s">
        <v>236</v>
      </c>
      <c r="H100" s="150" t="s">
        <v>99</v>
      </c>
      <c r="I100" s="150" t="s">
        <v>236</v>
      </c>
    </row>
    <row r="101" spans="1:9" ht="25.35" customHeight="1" x14ac:dyDescent="0.25">
      <c r="A101" s="656"/>
      <c r="B101" s="108">
        <v>8.4000000000000005E-2</v>
      </c>
      <c r="C101" s="108">
        <v>8.4000000000000005E-2</v>
      </c>
      <c r="D101" s="108">
        <v>8.4000000000000005E-2</v>
      </c>
      <c r="E101" s="108">
        <v>8.4000000000000005E-2</v>
      </c>
      <c r="F101" s="113"/>
      <c r="G101" s="110"/>
      <c r="H101" s="113"/>
      <c r="I101" s="110"/>
    </row>
    <row r="102" spans="1:9" ht="294" customHeight="1" x14ac:dyDescent="0.25">
      <c r="A102" s="106" t="s">
        <v>258</v>
      </c>
      <c r="B102" s="711" t="s">
        <v>1312</v>
      </c>
      <c r="C102" s="712"/>
      <c r="D102" s="711" t="s">
        <v>1313</v>
      </c>
      <c r="E102" s="712"/>
      <c r="F102" s="565"/>
      <c r="G102" s="565"/>
      <c r="H102" s="565"/>
      <c r="I102" s="565"/>
    </row>
    <row r="103" spans="1:9" ht="80.25" customHeight="1" x14ac:dyDescent="0.25">
      <c r="A103" s="106" t="s">
        <v>259</v>
      </c>
      <c r="B103" s="568" t="s">
        <v>1344</v>
      </c>
      <c r="C103" s="569"/>
      <c r="D103" s="568" t="s">
        <v>1345</v>
      </c>
      <c r="E103" s="569"/>
      <c r="F103" s="561"/>
      <c r="G103" s="562"/>
      <c r="H103" s="561"/>
      <c r="I103" s="562"/>
    </row>
    <row r="104" spans="1:9" ht="25.35" customHeight="1" x14ac:dyDescent="0.25">
      <c r="A104" s="655" t="s">
        <v>201</v>
      </c>
      <c r="B104" s="150" t="s">
        <v>99</v>
      </c>
      <c r="C104" s="150" t="s">
        <v>236</v>
      </c>
      <c r="D104" s="150" t="s">
        <v>99</v>
      </c>
      <c r="E104" s="150" t="s">
        <v>236</v>
      </c>
      <c r="F104" s="150" t="s">
        <v>99</v>
      </c>
      <c r="G104" s="150" t="s">
        <v>236</v>
      </c>
      <c r="H104" s="150" t="s">
        <v>99</v>
      </c>
      <c r="I104" s="150" t="s">
        <v>236</v>
      </c>
    </row>
    <row r="105" spans="1:9" ht="25.35" customHeight="1" x14ac:dyDescent="0.25">
      <c r="A105" s="656"/>
      <c r="B105" s="108">
        <v>8.4000000000000005E-2</v>
      </c>
      <c r="C105" s="108">
        <v>8.4000000000000005E-2</v>
      </c>
      <c r="D105" s="108">
        <v>8.4000000000000005E-2</v>
      </c>
      <c r="E105" s="108">
        <v>8.4000000000000005E-2</v>
      </c>
      <c r="F105" s="113"/>
      <c r="G105" s="110"/>
      <c r="H105" s="113"/>
      <c r="I105" s="110"/>
    </row>
    <row r="106" spans="1:9" ht="297" customHeight="1" x14ac:dyDescent="0.25">
      <c r="A106" s="106" t="s">
        <v>258</v>
      </c>
      <c r="B106" s="713" t="s">
        <v>1436</v>
      </c>
      <c r="C106" s="713"/>
      <c r="D106" s="713" t="s">
        <v>1456</v>
      </c>
      <c r="E106" s="713"/>
      <c r="F106" s="565"/>
      <c r="G106" s="565"/>
      <c r="H106" s="565"/>
      <c r="I106" s="565"/>
    </row>
    <row r="107" spans="1:9" ht="80.25" customHeight="1" x14ac:dyDescent="0.25">
      <c r="A107" s="106" t="s">
        <v>259</v>
      </c>
      <c r="B107" s="568" t="s">
        <v>1437</v>
      </c>
      <c r="C107" s="569"/>
      <c r="D107" s="568" t="s">
        <v>1438</v>
      </c>
      <c r="E107" s="569"/>
      <c r="F107" s="570"/>
      <c r="G107" s="569"/>
      <c r="H107" s="561"/>
      <c r="I107" s="562"/>
    </row>
    <row r="108" spans="1:9" ht="25.35" customHeight="1" x14ac:dyDescent="0.25">
      <c r="A108" s="655" t="s">
        <v>202</v>
      </c>
      <c r="B108" s="150" t="s">
        <v>99</v>
      </c>
      <c r="C108" s="150" t="s">
        <v>236</v>
      </c>
      <c r="D108" s="150" t="s">
        <v>99</v>
      </c>
      <c r="E108" s="150" t="s">
        <v>236</v>
      </c>
      <c r="F108" s="150" t="s">
        <v>99</v>
      </c>
      <c r="G108" s="150" t="s">
        <v>236</v>
      </c>
      <c r="H108" s="150" t="s">
        <v>99</v>
      </c>
      <c r="I108" s="150" t="s">
        <v>236</v>
      </c>
    </row>
    <row r="109" spans="1:9" ht="25.35" customHeight="1" x14ac:dyDescent="0.25">
      <c r="A109" s="656"/>
      <c r="B109" s="108">
        <v>8.4000000000000005E-2</v>
      </c>
      <c r="C109" s="108">
        <v>8.4000000000000005E-2</v>
      </c>
      <c r="D109" s="108">
        <v>8.4000000000000005E-2</v>
      </c>
      <c r="E109" s="108">
        <v>8.4000000000000005E-2</v>
      </c>
      <c r="F109" s="113"/>
      <c r="G109" s="110"/>
      <c r="H109" s="113"/>
      <c r="I109" s="110"/>
    </row>
    <row r="110" spans="1:9" ht="375" customHeight="1" x14ac:dyDescent="0.25">
      <c r="A110" s="106" t="s">
        <v>258</v>
      </c>
      <c r="B110" s="714" t="s">
        <v>1562</v>
      </c>
      <c r="C110" s="714"/>
      <c r="D110" s="713" t="s">
        <v>1532</v>
      </c>
      <c r="E110" s="713"/>
      <c r="F110" s="565"/>
      <c r="G110" s="565"/>
      <c r="H110" s="565"/>
      <c r="I110" s="565"/>
    </row>
    <row r="111" spans="1:9" ht="80.25" customHeight="1" x14ac:dyDescent="0.25">
      <c r="A111" s="106" t="s">
        <v>259</v>
      </c>
      <c r="B111" s="568" t="s">
        <v>1533</v>
      </c>
      <c r="C111" s="715"/>
      <c r="D111" s="568" t="s">
        <v>1534</v>
      </c>
      <c r="E111" s="715"/>
      <c r="F111" s="561"/>
      <c r="G111" s="562"/>
      <c r="H111" s="561"/>
      <c r="I111" s="562"/>
    </row>
    <row r="112" spans="1:9" ht="25.35" customHeight="1" x14ac:dyDescent="0.25">
      <c r="A112" s="655" t="s">
        <v>203</v>
      </c>
      <c r="B112" s="150" t="s">
        <v>99</v>
      </c>
      <c r="C112" s="150" t="s">
        <v>236</v>
      </c>
      <c r="D112" s="150" t="s">
        <v>99</v>
      </c>
      <c r="E112" s="150" t="s">
        <v>236</v>
      </c>
      <c r="F112" s="150" t="s">
        <v>99</v>
      </c>
      <c r="G112" s="150" t="s">
        <v>236</v>
      </c>
      <c r="H112" s="150" t="s">
        <v>99</v>
      </c>
      <c r="I112" s="150" t="s">
        <v>236</v>
      </c>
    </row>
    <row r="113" spans="1:9" ht="25.35" customHeight="1" x14ac:dyDescent="0.25">
      <c r="A113" s="656"/>
      <c r="B113" s="108">
        <v>8.4000000000000005E-2</v>
      </c>
      <c r="C113" s="227"/>
      <c r="D113" s="108">
        <v>8.4000000000000005E-2</v>
      </c>
      <c r="E113" s="227"/>
      <c r="F113" s="227"/>
      <c r="G113" s="228"/>
      <c r="H113" s="227"/>
      <c r="I113" s="228"/>
    </row>
    <row r="114" spans="1:9" ht="80.25" customHeight="1" x14ac:dyDescent="0.25">
      <c r="A114" s="106" t="s">
        <v>258</v>
      </c>
      <c r="B114" s="571"/>
      <c r="C114" s="571"/>
      <c r="D114" s="571"/>
      <c r="E114" s="571"/>
      <c r="F114" s="571"/>
      <c r="G114" s="571"/>
      <c r="H114" s="571"/>
      <c r="I114" s="571"/>
    </row>
    <row r="115" spans="1:9" ht="80.25" customHeight="1" x14ac:dyDescent="0.25">
      <c r="A115" s="106" t="s">
        <v>259</v>
      </c>
      <c r="B115" s="561"/>
      <c r="C115" s="562"/>
      <c r="D115" s="561"/>
      <c r="E115" s="562"/>
      <c r="F115" s="561"/>
      <c r="G115" s="562"/>
      <c r="H115" s="561"/>
      <c r="I115" s="562"/>
    </row>
    <row r="116" spans="1:9" ht="16.5" x14ac:dyDescent="0.25">
      <c r="A116" s="107" t="s">
        <v>260</v>
      </c>
      <c r="B116" s="112">
        <f t="shared" ref="B116:I116" si="1">(B69+B73+B77+B81+B85+B89+B93+B97+B101+B105+B109+B113)</f>
        <v>0.99999999999999989</v>
      </c>
      <c r="C116" s="112">
        <f t="shared" si="1"/>
        <v>0.91599999999999993</v>
      </c>
      <c r="D116" s="112">
        <f t="shared" si="1"/>
        <v>0.99999999999999989</v>
      </c>
      <c r="E116" s="112">
        <f t="shared" si="1"/>
        <v>0.91599999999999993</v>
      </c>
      <c r="F116" s="112">
        <f t="shared" si="1"/>
        <v>0</v>
      </c>
      <c r="G116" s="112">
        <f t="shared" si="1"/>
        <v>0</v>
      </c>
      <c r="H116" s="112">
        <f t="shared" si="1"/>
        <v>0</v>
      </c>
      <c r="I116" s="112">
        <f t="shared" si="1"/>
        <v>0</v>
      </c>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B75:C75" r:id="rId1" display="https://secretariadistritald-my.sharepoint.com/:f:/g/personal/cvillareal_sdmujer_gov_co/EgWa-Pi9ZMVCtVAtmKbN5W0Bx3iBmlcavtl9GA-3X1x89Q?e=NrTUk1" xr:uid="{9505DB66-B5B7-400B-AB77-76B72878E6A7}"/>
    <hyperlink ref="D75:E75" r:id="rId2" display="https://secretariadistritald-my.sharepoint.com/:f:/g/personal/cvillareal_sdmujer_gov_co/EqHotYSvJQBPhJFYYx7bYi8B2Y-XYOH6hR1LDbajSO9xHA?e=gSIAn4" xr:uid="{491D2CD7-8819-4AE4-9CB9-9993FB2CE8AC}"/>
    <hyperlink ref="B71:C71" r:id="rId3" display="https://secretariadistritald-my.sharepoint.com/:f:/g/personal/cvillareal_sdmujer_gov_co/Eutn3y9ncfVDjUimjqNih0MBEOcRMqD4J5drnGxDbVUrBQ?e=QqPMjB" xr:uid="{20AA0EFC-49E8-4DDE-BF22-88C62FD9ED22}"/>
    <hyperlink ref="D71:E71" r:id="rId4" display="https://secretariadistritald-my.sharepoint.com/:f:/g/personal/cvillareal_sdmujer_gov_co/EupRnuUCxlFBm0VDOJNgpe8BqjTtRhRUCeQbFOUFEYX5lQ?e=UMiwyc" xr:uid="{7D50CCB1-78F8-4D40-8FEA-C18D4E87A482}"/>
    <hyperlink ref="B79" r:id="rId5" xr:uid="{3B8AA10F-8832-4408-ADEC-D29EF1719F70}"/>
    <hyperlink ref="D79" r:id="rId6" xr:uid="{785E2BA3-0578-4FC7-9110-1A42EA205C42}"/>
    <hyperlink ref="B83" r:id="rId7" xr:uid="{32446D0D-62A1-464A-B262-9C07D7E3D412}"/>
    <hyperlink ref="D83" r:id="rId8" xr:uid="{176690CC-D459-4F18-A422-646EE6F1F47E}"/>
    <hyperlink ref="B87" r:id="rId9" xr:uid="{9CCCD4C4-662A-43A7-9635-0967C7D68CFD}"/>
    <hyperlink ref="D87" r:id="rId10" xr:uid="{08D521CB-C66F-43FA-9E2D-8E0D0A01206A}"/>
    <hyperlink ref="B91" r:id="rId11" xr:uid="{B2DEB482-5174-457A-9BB0-5F2AE0307180}"/>
    <hyperlink ref="D91" r:id="rId12" xr:uid="{707F974F-3979-46CD-BA23-CEF5FFDF7B62}"/>
    <hyperlink ref="B95" r:id="rId13" xr:uid="{3980832E-139A-43A5-B8BF-7A863C10A37A}"/>
    <hyperlink ref="D95" r:id="rId14" xr:uid="{BB979EE0-17A0-4594-9908-41BE660E0103}"/>
    <hyperlink ref="B99" r:id="rId15" xr:uid="{2CCBEA0F-1788-4118-AEE0-2DC53D7C3F7D}"/>
    <hyperlink ref="D99" r:id="rId16" xr:uid="{617BDE8D-6F13-4A5B-9095-D06741ED2FC5}"/>
    <hyperlink ref="B103" r:id="rId17" xr:uid="{B1BF8E9D-C6D2-4CD9-8AA9-1B7A590794B7}"/>
    <hyperlink ref="D103" r:id="rId18" xr:uid="{AFA337E5-B0F0-488D-B3C1-658A8ACC9632}"/>
    <hyperlink ref="B107" r:id="rId19" xr:uid="{3F8B3EC0-7FE4-40D8-8285-40B5710CA439}"/>
    <hyperlink ref="D107" r:id="rId20" xr:uid="{91C0A508-FE05-41E6-BEE5-BA09487BFF5D}"/>
    <hyperlink ref="B111" r:id="rId21" xr:uid="{4AD8CABA-0C71-499C-981A-27894F411D29}"/>
    <hyperlink ref="D111" r:id="rId22" xr:uid="{DB68D87E-B01F-49D3-AA58-2683ECD64CA2}"/>
  </hyperlinks>
  <pageMargins left="0.25" right="0.25" top="0.75" bottom="0.75" header="0.3" footer="0.3"/>
  <pageSetup scale="22" fitToHeight="0" orientation="landscape" r:id="rId23"/>
  <rowBreaks count="2" manualBreakCount="2">
    <brk id="49" max="15" man="1"/>
    <brk id="79" max="15" man="1"/>
  </rowBreaks>
  <drawing r:id="rId24"/>
  <extLst>
    <ext xmlns:x14="http://schemas.microsoft.com/office/spreadsheetml/2009/9/main" uri="{CCE6A557-97BC-4b89-ADB6-D9C93CAAB3DF}">
      <x14:dataValidations xmlns:xm="http://schemas.microsoft.com/office/excel/2006/main" count="1">
        <x14:dataValidation type="list" allowBlank="1" showInputMessage="1" showErrorMessage="1" xr:uid="{2CEDF12E-1B23-44B1-B896-1709008F4BEB}">
          <x14:formula1>
            <xm:f>Listas!$B$2:$B$4</xm:f>
          </x14:formula1>
          <xm:sqref>H35:I36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DA23D-D77C-4D11-8DD3-B37DDFFF7356}">
  <sheetPr>
    <tabColor theme="0"/>
    <pageSetUpPr fitToPage="1"/>
  </sheetPr>
  <dimension ref="A1:O116"/>
  <sheetViews>
    <sheetView showGridLines="0" topLeftCell="A103" zoomScale="60" zoomScaleNormal="60" zoomScaleSheetLayoutView="30" workbookViewId="0">
      <selection activeCell="D110" sqref="D110:E110"/>
    </sheetView>
  </sheetViews>
  <sheetFormatPr baseColWidth="10" defaultColWidth="10.5703125" defaultRowHeight="14.25" x14ac:dyDescent="0.25"/>
  <cols>
    <col min="1" max="1" width="49.5703125" style="66" customWidth="1"/>
    <col min="2" max="2" width="35.5703125" style="66" customWidth="1"/>
    <col min="3" max="3" width="45" style="66" customWidth="1"/>
    <col min="4" max="7" width="35.5703125" style="66" customWidth="1"/>
    <col min="8" max="8" width="61.5703125" style="66" customWidth="1"/>
    <col min="9" max="9" width="70" style="66" customWidth="1"/>
    <col min="10" max="13" width="35.5703125" style="66" customWidth="1"/>
    <col min="14" max="14" width="25.5703125"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8" customFormat="1" ht="32.25" customHeight="1" thickBot="1" x14ac:dyDescent="0.3">
      <c r="A1" s="622"/>
      <c r="B1" s="608" t="s">
        <v>182</v>
      </c>
      <c r="C1" s="609"/>
      <c r="D1" s="609"/>
      <c r="E1" s="609"/>
      <c r="F1" s="609"/>
      <c r="G1" s="609"/>
      <c r="H1" s="609"/>
      <c r="I1" s="609"/>
      <c r="J1" s="609"/>
      <c r="K1" s="609"/>
      <c r="L1" s="610"/>
      <c r="M1" s="605" t="s">
        <v>838</v>
      </c>
      <c r="N1" s="606"/>
      <c r="O1" s="607"/>
    </row>
    <row r="2" spans="1:15" s="138" customFormat="1" ht="30.75" customHeight="1" thickBot="1" x14ac:dyDescent="0.3">
      <c r="A2" s="623"/>
      <c r="B2" s="611" t="s">
        <v>184</v>
      </c>
      <c r="C2" s="612"/>
      <c r="D2" s="612"/>
      <c r="E2" s="612"/>
      <c r="F2" s="612"/>
      <c r="G2" s="612"/>
      <c r="H2" s="612"/>
      <c r="I2" s="612"/>
      <c r="J2" s="612"/>
      <c r="K2" s="612"/>
      <c r="L2" s="613"/>
      <c r="M2" s="605" t="s">
        <v>839</v>
      </c>
      <c r="N2" s="606"/>
      <c r="O2" s="607"/>
    </row>
    <row r="3" spans="1:15" s="138" customFormat="1" ht="24" customHeight="1" thickBot="1" x14ac:dyDescent="0.3">
      <c r="A3" s="623"/>
      <c r="B3" s="611" t="s">
        <v>847</v>
      </c>
      <c r="C3" s="612"/>
      <c r="D3" s="612"/>
      <c r="E3" s="612"/>
      <c r="F3" s="612"/>
      <c r="G3" s="612"/>
      <c r="H3" s="612"/>
      <c r="I3" s="612"/>
      <c r="J3" s="612"/>
      <c r="K3" s="612"/>
      <c r="L3" s="613"/>
      <c r="M3" s="605" t="s">
        <v>840</v>
      </c>
      <c r="N3" s="606"/>
      <c r="O3" s="607"/>
    </row>
    <row r="4" spans="1:15" s="138" customFormat="1" ht="21.75" customHeight="1" thickBot="1" x14ac:dyDescent="0.3">
      <c r="A4" s="624"/>
      <c r="B4" s="614" t="s">
        <v>185</v>
      </c>
      <c r="C4" s="615"/>
      <c r="D4" s="615"/>
      <c r="E4" s="615"/>
      <c r="F4" s="615"/>
      <c r="G4" s="615"/>
      <c r="H4" s="615"/>
      <c r="I4" s="615"/>
      <c r="J4" s="615"/>
      <c r="K4" s="615"/>
      <c r="L4" s="616"/>
      <c r="M4" s="605" t="s">
        <v>841</v>
      </c>
      <c r="N4" s="606"/>
      <c r="O4" s="607"/>
    </row>
    <row r="5" spans="1:15" s="138" customFormat="1" ht="21.75" customHeight="1" thickBot="1" x14ac:dyDescent="0.3">
      <c r="A5" s="139"/>
      <c r="B5" s="140"/>
      <c r="C5" s="140"/>
      <c r="D5" s="140"/>
      <c r="E5" s="140"/>
      <c r="F5" s="140"/>
      <c r="G5" s="140"/>
      <c r="H5" s="140"/>
      <c r="I5" s="140"/>
      <c r="J5" s="140"/>
      <c r="K5" s="140"/>
      <c r="L5" s="140"/>
      <c r="M5" s="141"/>
      <c r="N5" s="141"/>
      <c r="O5" s="141"/>
    </row>
    <row r="6" spans="1:15" s="138" customFormat="1" ht="21.75" customHeight="1" thickBot="1" x14ac:dyDescent="0.3">
      <c r="A6" s="626" t="s">
        <v>187</v>
      </c>
      <c r="B6" s="211" t="s">
        <v>188</v>
      </c>
      <c r="C6" s="184"/>
      <c r="D6" s="211" t="s">
        <v>189</v>
      </c>
      <c r="E6" s="184"/>
      <c r="F6" s="211" t="s">
        <v>190</v>
      </c>
      <c r="G6" s="184"/>
      <c r="H6" s="211" t="s">
        <v>191</v>
      </c>
      <c r="I6" s="186"/>
      <c r="J6" s="619" t="s">
        <v>192</v>
      </c>
      <c r="K6" s="625"/>
      <c r="L6" s="210" t="s">
        <v>193</v>
      </c>
      <c r="M6" s="657"/>
      <c r="N6" s="657"/>
      <c r="O6" s="657"/>
    </row>
    <row r="7" spans="1:15" s="138" customFormat="1" ht="21.75" customHeight="1" thickBot="1" x14ac:dyDescent="0.3">
      <c r="A7" s="626"/>
      <c r="B7" s="212" t="s">
        <v>195</v>
      </c>
      <c r="C7" s="187"/>
      <c r="D7" s="211" t="s">
        <v>196</v>
      </c>
      <c r="E7" s="187"/>
      <c r="F7" s="211" t="s">
        <v>197</v>
      </c>
      <c r="G7" s="187"/>
      <c r="H7" s="211" t="s">
        <v>198</v>
      </c>
      <c r="I7" s="186"/>
      <c r="J7" s="619"/>
      <c r="K7" s="625"/>
      <c r="L7" s="210" t="s">
        <v>199</v>
      </c>
      <c r="M7" s="657" t="s">
        <v>194</v>
      </c>
      <c r="N7" s="657"/>
      <c r="O7" s="657"/>
    </row>
    <row r="8" spans="1:15" s="138" customFormat="1" ht="21.75" customHeight="1" thickBot="1" x14ac:dyDescent="0.3">
      <c r="A8" s="626"/>
      <c r="B8" s="211" t="s">
        <v>200</v>
      </c>
      <c r="C8" s="184"/>
      <c r="D8" s="211" t="s">
        <v>201</v>
      </c>
      <c r="E8" s="187"/>
      <c r="F8" s="211" t="s">
        <v>202</v>
      </c>
      <c r="G8" s="187" t="s">
        <v>194</v>
      </c>
      <c r="H8" s="211" t="s">
        <v>203</v>
      </c>
      <c r="I8" s="186"/>
      <c r="J8" s="619"/>
      <c r="K8" s="625"/>
      <c r="L8" s="210" t="s">
        <v>204</v>
      </c>
      <c r="M8" s="657"/>
      <c r="N8" s="657"/>
      <c r="O8" s="657"/>
    </row>
    <row r="9" spans="1:15" s="138" customFormat="1" ht="21.75" customHeight="1" x14ac:dyDescent="0.25">
      <c r="A9" s="139"/>
      <c r="B9" s="140"/>
      <c r="C9" s="140"/>
      <c r="D9" s="140"/>
      <c r="E9" s="140"/>
      <c r="F9" s="140"/>
      <c r="G9" s="140"/>
      <c r="H9" s="140"/>
      <c r="I9" s="140"/>
      <c r="J9" s="140"/>
      <c r="K9" s="140"/>
      <c r="L9" s="140"/>
      <c r="M9" s="141"/>
      <c r="N9" s="141"/>
      <c r="O9" s="141"/>
    </row>
    <row r="10" spans="1:15" ht="15" customHeight="1" thickBot="1" x14ac:dyDescent="0.3">
      <c r="A10" s="71"/>
      <c r="B10" s="72"/>
      <c r="C10" s="72"/>
      <c r="D10" s="74"/>
      <c r="E10" s="73"/>
      <c r="F10" s="73"/>
      <c r="G10" s="286"/>
      <c r="H10" s="286"/>
      <c r="I10" s="75"/>
      <c r="J10" s="75"/>
      <c r="K10" s="72"/>
      <c r="L10" s="72"/>
      <c r="M10" s="72"/>
      <c r="N10" s="72"/>
      <c r="O10" s="72"/>
    </row>
    <row r="11" spans="1:15" ht="15" customHeight="1" x14ac:dyDescent="0.25">
      <c r="A11" s="632" t="s">
        <v>205</v>
      </c>
      <c r="B11" s="682" t="s">
        <v>1378</v>
      </c>
      <c r="C11" s="683"/>
      <c r="D11" s="683"/>
      <c r="E11" s="683"/>
      <c r="F11" s="683"/>
      <c r="G11" s="683"/>
      <c r="H11" s="683"/>
      <c r="I11" s="683"/>
      <c r="J11" s="683"/>
      <c r="K11" s="684"/>
      <c r="L11" s="635" t="s">
        <v>844</v>
      </c>
      <c r="M11" s="646">
        <v>2024110010298</v>
      </c>
      <c r="N11" s="647"/>
      <c r="O11" s="648"/>
    </row>
    <row r="12" spans="1:15" ht="15" customHeight="1" x14ac:dyDescent="0.25">
      <c r="A12" s="633"/>
      <c r="B12" s="685"/>
      <c r="C12" s="686"/>
      <c r="D12" s="686"/>
      <c r="E12" s="686"/>
      <c r="F12" s="686"/>
      <c r="G12" s="686"/>
      <c r="H12" s="686"/>
      <c r="I12" s="686"/>
      <c r="J12" s="686"/>
      <c r="K12" s="687"/>
      <c r="L12" s="636"/>
      <c r="M12" s="649"/>
      <c r="N12" s="650"/>
      <c r="O12" s="651"/>
    </row>
    <row r="13" spans="1:15" ht="15" customHeight="1" thickBot="1" x14ac:dyDescent="0.3">
      <c r="A13" s="634"/>
      <c r="B13" s="688"/>
      <c r="C13" s="689"/>
      <c r="D13" s="689"/>
      <c r="E13" s="689"/>
      <c r="F13" s="689"/>
      <c r="G13" s="689"/>
      <c r="H13" s="689"/>
      <c r="I13" s="689"/>
      <c r="J13" s="689"/>
      <c r="K13" s="690"/>
      <c r="L13" s="637"/>
      <c r="M13" s="652"/>
      <c r="N13" s="653"/>
      <c r="O13" s="654"/>
    </row>
    <row r="14" spans="1:15" ht="9" customHeight="1" thickBot="1" x14ac:dyDescent="0.3">
      <c r="A14" s="76"/>
      <c r="B14" s="137"/>
      <c r="C14" s="77"/>
      <c r="D14" s="77"/>
      <c r="E14" s="77"/>
      <c r="F14" s="77"/>
      <c r="G14" s="78"/>
      <c r="H14" s="78"/>
      <c r="I14" s="78"/>
      <c r="J14" s="78"/>
      <c r="K14" s="78"/>
      <c r="L14" s="79"/>
      <c r="M14" s="79"/>
      <c r="N14" s="79"/>
      <c r="O14" s="79"/>
    </row>
    <row r="15" spans="1:15" s="80" customFormat="1" ht="37.5" customHeight="1" thickBot="1" x14ac:dyDescent="0.3">
      <c r="A15" s="115" t="s">
        <v>207</v>
      </c>
      <c r="B15" s="620" t="s">
        <v>267</v>
      </c>
      <c r="C15" s="620"/>
      <c r="D15" s="620"/>
      <c r="E15" s="620"/>
      <c r="F15" s="620"/>
      <c r="G15" s="626" t="s">
        <v>209</v>
      </c>
      <c r="H15" s="626"/>
      <c r="I15" s="621" t="s">
        <v>275</v>
      </c>
      <c r="J15" s="621"/>
      <c r="K15" s="621"/>
      <c r="L15" s="621"/>
      <c r="M15" s="621"/>
      <c r="N15" s="621"/>
      <c r="O15" s="62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20" t="s">
        <v>212</v>
      </c>
      <c r="C17" s="620"/>
      <c r="D17" s="620"/>
      <c r="E17" s="620"/>
      <c r="F17" s="115" t="s">
        <v>213</v>
      </c>
      <c r="G17" s="627" t="s">
        <v>214</v>
      </c>
      <c r="H17" s="627"/>
      <c r="I17" s="627"/>
      <c r="J17" s="115" t="s">
        <v>215</v>
      </c>
      <c r="K17" s="620" t="s">
        <v>269</v>
      </c>
      <c r="L17" s="620"/>
      <c r="M17" s="620"/>
      <c r="N17" s="620"/>
      <c r="O17" s="620"/>
    </row>
    <row r="18" spans="1:15" ht="9" customHeight="1" x14ac:dyDescent="0.25">
      <c r="A18" s="70"/>
      <c r="B18" s="67"/>
      <c r="C18" s="631"/>
      <c r="D18" s="631"/>
      <c r="E18" s="631"/>
      <c r="F18" s="631"/>
      <c r="G18" s="631"/>
      <c r="H18" s="631"/>
      <c r="I18" s="631"/>
      <c r="J18" s="631"/>
      <c r="K18" s="631"/>
      <c r="L18" s="631"/>
      <c r="M18" s="631"/>
      <c r="N18" s="631"/>
      <c r="O18" s="631"/>
    </row>
    <row r="20" spans="1:15" ht="16.5" customHeight="1" thickBot="1" x14ac:dyDescent="0.3">
      <c r="A20" s="135"/>
      <c r="B20" s="136"/>
      <c r="C20" s="136"/>
      <c r="D20" s="136"/>
      <c r="E20" s="136"/>
      <c r="F20" s="136"/>
      <c r="G20" s="136"/>
      <c r="H20" s="136"/>
      <c r="I20" s="136"/>
      <c r="J20" s="136"/>
      <c r="K20" s="136"/>
      <c r="L20" s="136"/>
      <c r="M20" s="136"/>
      <c r="N20" s="136"/>
      <c r="O20" s="136"/>
    </row>
    <row r="21" spans="1:15" ht="32.1" customHeight="1" thickBot="1" x14ac:dyDescent="0.3">
      <c r="A21" s="617" t="s">
        <v>217</v>
      </c>
      <c r="B21" s="618"/>
      <c r="C21" s="618"/>
      <c r="D21" s="618"/>
      <c r="E21" s="618"/>
      <c r="F21" s="618"/>
      <c r="G21" s="618"/>
      <c r="H21" s="618"/>
      <c r="I21" s="618"/>
      <c r="J21" s="618"/>
      <c r="K21" s="618"/>
      <c r="L21" s="618"/>
      <c r="M21" s="618"/>
      <c r="N21" s="618"/>
      <c r="O21" s="619"/>
    </row>
    <row r="22" spans="1:15" ht="32.1" customHeight="1" thickBot="1" x14ac:dyDescent="0.3">
      <c r="A22" s="617" t="s">
        <v>218</v>
      </c>
      <c r="B22" s="618"/>
      <c r="C22" s="618"/>
      <c r="D22" s="618"/>
      <c r="E22" s="618"/>
      <c r="F22" s="618"/>
      <c r="G22" s="618"/>
      <c r="H22" s="618"/>
      <c r="I22" s="618"/>
      <c r="J22" s="618"/>
      <c r="K22" s="618"/>
      <c r="L22" s="618"/>
      <c r="M22" s="618"/>
      <c r="N22" s="618"/>
      <c r="O22" s="61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1753620000</v>
      </c>
      <c r="C24" s="86"/>
      <c r="D24" s="86"/>
      <c r="E24" s="86"/>
      <c r="F24" s="86"/>
      <c r="G24" s="86"/>
      <c r="H24" s="83"/>
      <c r="I24" s="83">
        <v>204000000</v>
      </c>
      <c r="J24" s="83"/>
      <c r="K24" s="83">
        <v>3158668</v>
      </c>
      <c r="L24" s="83"/>
      <c r="M24" s="83"/>
      <c r="N24" s="389">
        <f>SUM(B24:M24)</f>
        <v>1960778668</v>
      </c>
      <c r="O24" s="84"/>
    </row>
    <row r="25" spans="1:15" ht="32.1" customHeight="1" x14ac:dyDescent="0.25">
      <c r="A25" s="85" t="s">
        <v>222</v>
      </c>
      <c r="B25" s="86">
        <v>1303800000</v>
      </c>
      <c r="C25" s="86">
        <v>250380000</v>
      </c>
      <c r="D25" s="86">
        <v>91800000</v>
      </c>
      <c r="E25" s="86">
        <v>96876000</v>
      </c>
      <c r="F25" s="86">
        <v>-3409667</v>
      </c>
      <c r="G25" s="86">
        <v>-542766</v>
      </c>
      <c r="H25" s="86"/>
      <c r="I25" s="86"/>
      <c r="J25" s="86"/>
      <c r="K25" s="86">
        <v>32763801</v>
      </c>
      <c r="L25" s="86">
        <v>189111300</v>
      </c>
      <c r="M25" s="86"/>
      <c r="N25" s="86">
        <f>SUM(B25:M25)</f>
        <v>1960778668</v>
      </c>
      <c r="O25" s="114">
        <f>+(B25+C25+D25+E25+F25+G25+H25+I25+J25+K25+L25+M25)/N24</f>
        <v>1</v>
      </c>
    </row>
    <row r="26" spans="1:15" ht="32.1" customHeight="1" x14ac:dyDescent="0.25">
      <c r="A26" s="85" t="s">
        <v>223</v>
      </c>
      <c r="B26" s="86"/>
      <c r="C26" s="86"/>
      <c r="D26" s="86">
        <v>134194101</v>
      </c>
      <c r="E26" s="402">
        <v>161188333</v>
      </c>
      <c r="F26" s="86">
        <v>174819234</v>
      </c>
      <c r="G26" s="86">
        <v>175362000</v>
      </c>
      <c r="H26" s="86">
        <v>175362000</v>
      </c>
      <c r="I26" s="86">
        <v>175362000</v>
      </c>
      <c r="J26" s="86">
        <v>175362000</v>
      </c>
      <c r="K26" s="86">
        <v>175362000</v>
      </c>
      <c r="L26" s="86">
        <v>175362000</v>
      </c>
      <c r="M26" s="86"/>
      <c r="N26" s="86">
        <f>SUM(B26:M26)</f>
        <v>1522373668</v>
      </c>
      <c r="O26" s="114"/>
    </row>
    <row r="27" spans="1:15" ht="32.1" customHeight="1" x14ac:dyDescent="0.25">
      <c r="A27" s="85" t="s">
        <v>224</v>
      </c>
      <c r="B27" s="86">
        <v>19628000</v>
      </c>
      <c r="C27" s="86">
        <v>163184000</v>
      </c>
      <c r="D27" s="86"/>
      <c r="E27" s="86"/>
      <c r="F27" s="86"/>
      <c r="G27" s="86"/>
      <c r="H27" s="86"/>
      <c r="I27" s="86"/>
      <c r="J27" s="86"/>
      <c r="K27" s="86"/>
      <c r="L27" s="86"/>
      <c r="M27" s="294"/>
      <c r="N27" s="86">
        <f>SUM(B27:M27)</f>
        <v>182812000</v>
      </c>
      <c r="O27" s="295"/>
    </row>
    <row r="28" spans="1:15" ht="32.1" customHeight="1" x14ac:dyDescent="0.25">
      <c r="A28" s="85" t="s">
        <v>225</v>
      </c>
      <c r="B28" s="86">
        <v>0</v>
      </c>
      <c r="C28" s="86"/>
      <c r="D28" s="86"/>
      <c r="E28" s="86"/>
      <c r="F28" s="86"/>
      <c r="G28" s="86"/>
      <c r="H28" s="86"/>
      <c r="I28" s="86"/>
      <c r="J28" s="86"/>
      <c r="K28" s="86"/>
      <c r="L28" s="86"/>
      <c r="M28" s="86"/>
      <c r="N28" s="86"/>
      <c r="O28" s="87"/>
    </row>
    <row r="29" spans="1:15" ht="32.1" customHeight="1" thickBot="1" x14ac:dyDescent="0.3">
      <c r="A29" s="88" t="s">
        <v>226</v>
      </c>
      <c r="B29" s="89">
        <v>19628000</v>
      </c>
      <c r="C29" s="89">
        <v>163184000</v>
      </c>
      <c r="D29" s="89"/>
      <c r="E29" s="89"/>
      <c r="F29" s="89"/>
      <c r="G29" s="89"/>
      <c r="H29" s="89"/>
      <c r="I29" s="89"/>
      <c r="J29" s="89"/>
      <c r="K29" s="89"/>
      <c r="L29" s="89"/>
      <c r="M29" s="89"/>
      <c r="N29" s="89">
        <f>SUM(B29:M29)</f>
        <v>182812000</v>
      </c>
      <c r="O29" s="355">
        <f>+(B29+C29+D29+E29+F29+G29+H29+I29+J29+K29+L29+M29)/N27</f>
        <v>1</v>
      </c>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593" t="s">
        <v>227</v>
      </c>
      <c r="B33" s="594"/>
      <c r="C33" s="594"/>
      <c r="D33" s="594"/>
      <c r="E33" s="594"/>
      <c r="F33" s="594"/>
      <c r="G33" s="594"/>
      <c r="H33" s="594"/>
      <c r="I33" s="595"/>
      <c r="J33" s="95"/>
      <c r="K33" s="453"/>
    </row>
    <row r="34" spans="1:11" ht="50.25" customHeight="1" thickBot="1" x14ac:dyDescent="0.3">
      <c r="A34" s="101" t="s">
        <v>228</v>
      </c>
      <c r="B34" s="596" t="str">
        <f>+B11</f>
        <v>Brindar 4.063 atenciones psico-jurídicas efectivas en emergencia a través de la MóvilMujer, fortaleciendo la respuesta de gestión, atención y transferencia de voz en urgencia- emergencia de los incidentes asociados a la Agencia Muj</v>
      </c>
      <c r="C34" s="597"/>
      <c r="D34" s="597"/>
      <c r="E34" s="597"/>
      <c r="F34" s="597"/>
      <c r="G34" s="597"/>
      <c r="H34" s="597"/>
      <c r="I34" s="598"/>
      <c r="J34" s="93"/>
    </row>
    <row r="35" spans="1:11" ht="18.75" customHeight="1" thickBot="1" x14ac:dyDescent="0.3">
      <c r="A35" s="591" t="s">
        <v>229</v>
      </c>
      <c r="B35" s="143">
        <v>2024</v>
      </c>
      <c r="C35" s="143">
        <v>2025</v>
      </c>
      <c r="D35" s="143">
        <v>2026</v>
      </c>
      <c r="E35" s="143">
        <v>2027</v>
      </c>
      <c r="F35" s="143" t="s">
        <v>230</v>
      </c>
      <c r="G35" s="604" t="s">
        <v>231</v>
      </c>
      <c r="H35" s="604" t="s">
        <v>21</v>
      </c>
      <c r="I35" s="604"/>
      <c r="J35" s="93"/>
    </row>
    <row r="36" spans="1:11" ht="50.25" customHeight="1" thickBot="1" x14ac:dyDescent="0.3">
      <c r="A36" s="592"/>
      <c r="B36" s="440">
        <v>463</v>
      </c>
      <c r="C36" s="441">
        <v>1200</v>
      </c>
      <c r="D36" s="441">
        <v>1200</v>
      </c>
      <c r="E36" s="441">
        <v>1200</v>
      </c>
      <c r="F36" s="440">
        <v>4063</v>
      </c>
      <c r="G36" s="604"/>
      <c r="H36" s="604"/>
      <c r="I36" s="604"/>
      <c r="J36" s="93"/>
    </row>
    <row r="37" spans="1:11" ht="52.5" customHeight="1" thickBot="1" x14ac:dyDescent="0.3">
      <c r="A37" s="102" t="s">
        <v>232</v>
      </c>
      <c r="B37" s="599">
        <v>0.1</v>
      </c>
      <c r="C37" s="600"/>
      <c r="D37" s="601" t="s">
        <v>233</v>
      </c>
      <c r="E37" s="602"/>
      <c r="F37" s="602"/>
      <c r="G37" s="602"/>
      <c r="H37" s="602"/>
      <c r="I37" s="603"/>
    </row>
    <row r="38" spans="1:11" s="94" customFormat="1" ht="48" customHeight="1" thickBot="1" x14ac:dyDescent="0.3">
      <c r="A38" s="591" t="s">
        <v>234</v>
      </c>
      <c r="B38" s="102" t="s">
        <v>235</v>
      </c>
      <c r="C38" s="101" t="s">
        <v>236</v>
      </c>
      <c r="D38" s="578" t="s">
        <v>237</v>
      </c>
      <c r="E38" s="579"/>
      <c r="F38" s="578" t="s">
        <v>238</v>
      </c>
      <c r="G38" s="579"/>
      <c r="H38" s="103" t="s">
        <v>239</v>
      </c>
      <c r="I38" s="105" t="s">
        <v>240</v>
      </c>
    </row>
    <row r="39" spans="1:11" ht="180.75" customHeight="1" thickBot="1" x14ac:dyDescent="0.3">
      <c r="A39" s="592"/>
      <c r="B39" s="446">
        <v>100</v>
      </c>
      <c r="C39" s="98">
        <v>126</v>
      </c>
      <c r="D39" s="580" t="s">
        <v>651</v>
      </c>
      <c r="E39" s="581"/>
      <c r="F39" s="580" t="s">
        <v>652</v>
      </c>
      <c r="G39" s="581"/>
      <c r="H39" s="357" t="s">
        <v>653</v>
      </c>
      <c r="I39" s="352" t="s">
        <v>654</v>
      </c>
    </row>
    <row r="40" spans="1:11" s="94" customFormat="1" ht="54" customHeight="1" thickBot="1" x14ac:dyDescent="0.3">
      <c r="A40" s="591" t="s">
        <v>241</v>
      </c>
      <c r="B40" s="443" t="s">
        <v>235</v>
      </c>
      <c r="C40" s="103" t="s">
        <v>236</v>
      </c>
      <c r="D40" s="578" t="s">
        <v>237</v>
      </c>
      <c r="E40" s="579"/>
      <c r="F40" s="578" t="s">
        <v>238</v>
      </c>
      <c r="G40" s="579"/>
      <c r="H40" s="103" t="s">
        <v>239</v>
      </c>
      <c r="I40" s="105" t="s">
        <v>240</v>
      </c>
    </row>
    <row r="41" spans="1:11" ht="229.5" customHeight="1" thickBot="1" x14ac:dyDescent="0.3">
      <c r="A41" s="592"/>
      <c r="B41" s="445">
        <v>100</v>
      </c>
      <c r="C41" s="98">
        <v>99</v>
      </c>
      <c r="D41" s="580" t="s">
        <v>655</v>
      </c>
      <c r="E41" s="581"/>
      <c r="F41" s="580" t="s">
        <v>656</v>
      </c>
      <c r="G41" s="581"/>
      <c r="H41" s="357" t="s">
        <v>653</v>
      </c>
      <c r="I41" s="352" t="s">
        <v>654</v>
      </c>
    </row>
    <row r="42" spans="1:11" s="94" customFormat="1" ht="35.1" customHeight="1" thickBot="1" x14ac:dyDescent="0.3">
      <c r="A42" s="591" t="s">
        <v>242</v>
      </c>
      <c r="B42" s="443" t="s">
        <v>235</v>
      </c>
      <c r="C42" s="103" t="s">
        <v>236</v>
      </c>
      <c r="D42" s="578" t="s">
        <v>237</v>
      </c>
      <c r="E42" s="579"/>
      <c r="F42" s="578" t="s">
        <v>238</v>
      </c>
      <c r="G42" s="579"/>
      <c r="H42" s="103" t="s">
        <v>239</v>
      </c>
      <c r="I42" s="105" t="s">
        <v>240</v>
      </c>
    </row>
    <row r="43" spans="1:11" ht="209.85" customHeight="1" thickBot="1" x14ac:dyDescent="0.3">
      <c r="A43" s="592"/>
      <c r="B43" s="445">
        <v>100</v>
      </c>
      <c r="C43" s="98">
        <v>75</v>
      </c>
      <c r="D43" s="580" t="s">
        <v>757</v>
      </c>
      <c r="E43" s="581"/>
      <c r="F43" s="580" t="s">
        <v>758</v>
      </c>
      <c r="G43" s="581"/>
      <c r="H43" s="357" t="s">
        <v>653</v>
      </c>
      <c r="I43" s="352" t="s">
        <v>654</v>
      </c>
    </row>
    <row r="44" spans="1:11" s="94" customFormat="1" ht="35.1" customHeight="1" thickBot="1" x14ac:dyDescent="0.3">
      <c r="A44" s="591" t="s">
        <v>243</v>
      </c>
      <c r="B44" s="444" t="s">
        <v>235</v>
      </c>
      <c r="C44" s="104" t="s">
        <v>236</v>
      </c>
      <c r="D44" s="578" t="s">
        <v>237</v>
      </c>
      <c r="E44" s="579"/>
      <c r="F44" s="578" t="s">
        <v>238</v>
      </c>
      <c r="G44" s="579"/>
      <c r="H44" s="103" t="s">
        <v>239</v>
      </c>
      <c r="I44" s="103" t="s">
        <v>240</v>
      </c>
    </row>
    <row r="45" spans="1:11" ht="175.5" customHeight="1" thickBot="1" x14ac:dyDescent="0.3">
      <c r="A45" s="592"/>
      <c r="B45" s="445">
        <v>100</v>
      </c>
      <c r="C45" s="98">
        <v>98</v>
      </c>
      <c r="D45" s="716" t="s">
        <v>837</v>
      </c>
      <c r="E45" s="717"/>
      <c r="F45" s="716" t="s">
        <v>853</v>
      </c>
      <c r="G45" s="717"/>
      <c r="H45" s="359" t="s">
        <v>653</v>
      </c>
      <c r="I45" s="360" t="s">
        <v>654</v>
      </c>
    </row>
    <row r="46" spans="1:11" s="94" customFormat="1" ht="35.1" customHeight="1" thickBot="1" x14ac:dyDescent="0.3">
      <c r="A46" s="591" t="s">
        <v>244</v>
      </c>
      <c r="B46" s="443" t="s">
        <v>235</v>
      </c>
      <c r="C46" s="103" t="s">
        <v>236</v>
      </c>
      <c r="D46" s="578" t="s">
        <v>237</v>
      </c>
      <c r="E46" s="579"/>
      <c r="F46" s="578" t="s">
        <v>238</v>
      </c>
      <c r="G46" s="579"/>
      <c r="H46" s="103" t="s">
        <v>239</v>
      </c>
      <c r="I46" s="105" t="s">
        <v>240</v>
      </c>
    </row>
    <row r="47" spans="1:11" ht="213.75" customHeight="1" thickBot="1" x14ac:dyDescent="0.3">
      <c r="A47" s="592"/>
      <c r="B47" s="445">
        <v>100</v>
      </c>
      <c r="C47" s="98">
        <v>132</v>
      </c>
      <c r="D47" s="716" t="s">
        <v>993</v>
      </c>
      <c r="E47" s="717"/>
      <c r="F47" s="716" t="s">
        <v>994</v>
      </c>
      <c r="G47" s="717"/>
      <c r="H47" s="359" t="s">
        <v>653</v>
      </c>
      <c r="I47" s="360" t="s">
        <v>654</v>
      </c>
    </row>
    <row r="48" spans="1:11" s="94" customFormat="1" ht="35.1" customHeight="1" thickBot="1" x14ac:dyDescent="0.3">
      <c r="A48" s="591" t="s">
        <v>245</v>
      </c>
      <c r="B48" s="443" t="s">
        <v>235</v>
      </c>
      <c r="C48" s="103" t="s">
        <v>236</v>
      </c>
      <c r="D48" s="578" t="s">
        <v>237</v>
      </c>
      <c r="E48" s="579"/>
      <c r="F48" s="578" t="s">
        <v>238</v>
      </c>
      <c r="G48" s="579"/>
      <c r="H48" s="103" t="s">
        <v>239</v>
      </c>
      <c r="I48" s="105" t="s">
        <v>240</v>
      </c>
    </row>
    <row r="49" spans="1:9" ht="197.25" customHeight="1" thickBot="1" x14ac:dyDescent="0.3">
      <c r="A49" s="592"/>
      <c r="B49" s="445">
        <v>100</v>
      </c>
      <c r="C49" s="100">
        <v>83</v>
      </c>
      <c r="D49" s="716" t="s">
        <v>1027</v>
      </c>
      <c r="E49" s="717"/>
      <c r="F49" s="716" t="s">
        <v>1028</v>
      </c>
      <c r="G49" s="717"/>
      <c r="H49" s="359" t="s">
        <v>653</v>
      </c>
      <c r="I49" s="360" t="s">
        <v>654</v>
      </c>
    </row>
    <row r="50" spans="1:9" ht="35.1" customHeight="1" thickBot="1" x14ac:dyDescent="0.3">
      <c r="A50" s="591" t="s">
        <v>246</v>
      </c>
      <c r="B50" s="443" t="s">
        <v>235</v>
      </c>
      <c r="C50" s="101" t="s">
        <v>236</v>
      </c>
      <c r="D50" s="578" t="s">
        <v>237</v>
      </c>
      <c r="E50" s="579"/>
      <c r="F50" s="578" t="s">
        <v>238</v>
      </c>
      <c r="G50" s="579"/>
      <c r="H50" s="103" t="s">
        <v>239</v>
      </c>
      <c r="I50" s="105" t="s">
        <v>240</v>
      </c>
    </row>
    <row r="51" spans="1:9" ht="188.25" customHeight="1" thickBot="1" x14ac:dyDescent="0.3">
      <c r="A51" s="592"/>
      <c r="B51" s="445">
        <v>100</v>
      </c>
      <c r="C51" s="100">
        <v>110</v>
      </c>
      <c r="D51" s="716" t="s">
        <v>1123</v>
      </c>
      <c r="E51" s="717"/>
      <c r="F51" s="716" t="s">
        <v>1124</v>
      </c>
      <c r="G51" s="717"/>
      <c r="H51" s="359" t="s">
        <v>653</v>
      </c>
      <c r="I51" s="360" t="s">
        <v>654</v>
      </c>
    </row>
    <row r="52" spans="1:9" ht="35.1" customHeight="1" thickBot="1" x14ac:dyDescent="0.3">
      <c r="A52" s="591" t="s">
        <v>247</v>
      </c>
      <c r="B52" s="443" t="s">
        <v>235</v>
      </c>
      <c r="C52" s="101" t="s">
        <v>236</v>
      </c>
      <c r="D52" s="578" t="s">
        <v>237</v>
      </c>
      <c r="E52" s="579"/>
      <c r="F52" s="578" t="s">
        <v>238</v>
      </c>
      <c r="G52" s="579"/>
      <c r="H52" s="103" t="s">
        <v>239</v>
      </c>
      <c r="I52" s="105" t="s">
        <v>240</v>
      </c>
    </row>
    <row r="53" spans="1:9" ht="203.25" customHeight="1" thickBot="1" x14ac:dyDescent="0.3">
      <c r="A53" s="592"/>
      <c r="B53" s="445">
        <v>100</v>
      </c>
      <c r="C53" s="100">
        <v>81</v>
      </c>
      <c r="D53" s="716" t="s">
        <v>1235</v>
      </c>
      <c r="E53" s="717"/>
      <c r="F53" s="716" t="s">
        <v>1236</v>
      </c>
      <c r="G53" s="717"/>
      <c r="H53" s="359" t="s">
        <v>653</v>
      </c>
      <c r="I53" s="360" t="s">
        <v>654</v>
      </c>
    </row>
    <row r="54" spans="1:9" ht="35.1" customHeight="1" thickBot="1" x14ac:dyDescent="0.3">
      <c r="A54" s="591" t="s">
        <v>248</v>
      </c>
      <c r="B54" s="443" t="s">
        <v>235</v>
      </c>
      <c r="C54" s="101" t="s">
        <v>236</v>
      </c>
      <c r="D54" s="578" t="s">
        <v>237</v>
      </c>
      <c r="E54" s="579"/>
      <c r="F54" s="578" t="s">
        <v>238</v>
      </c>
      <c r="G54" s="579"/>
      <c r="H54" s="103" t="s">
        <v>239</v>
      </c>
      <c r="I54" s="105" t="s">
        <v>240</v>
      </c>
    </row>
    <row r="55" spans="1:9" ht="144.94999999999999" customHeight="1" thickBot="1" x14ac:dyDescent="0.3">
      <c r="A55" s="592"/>
      <c r="B55" s="445">
        <v>100</v>
      </c>
      <c r="C55" s="100">
        <v>66</v>
      </c>
      <c r="D55" s="716" t="s">
        <v>1356</v>
      </c>
      <c r="E55" s="717"/>
      <c r="F55" s="716" t="s">
        <v>1357</v>
      </c>
      <c r="G55" s="717"/>
      <c r="H55" s="359" t="s">
        <v>653</v>
      </c>
      <c r="I55" s="360" t="s">
        <v>654</v>
      </c>
    </row>
    <row r="56" spans="1:9" ht="35.1" customHeight="1" thickBot="1" x14ac:dyDescent="0.3">
      <c r="A56" s="591" t="s">
        <v>249</v>
      </c>
      <c r="B56" s="443" t="s">
        <v>235</v>
      </c>
      <c r="C56" s="101" t="s">
        <v>236</v>
      </c>
      <c r="D56" s="578" t="s">
        <v>237</v>
      </c>
      <c r="E56" s="579"/>
      <c r="F56" s="578" t="s">
        <v>238</v>
      </c>
      <c r="G56" s="579"/>
      <c r="H56" s="103" t="s">
        <v>239</v>
      </c>
      <c r="I56" s="105" t="s">
        <v>240</v>
      </c>
    </row>
    <row r="57" spans="1:9" ht="151.5" customHeight="1" thickBot="1" x14ac:dyDescent="0.3">
      <c r="A57" s="592"/>
      <c r="B57" s="445">
        <v>100</v>
      </c>
      <c r="C57" s="100">
        <v>79</v>
      </c>
      <c r="D57" s="716" t="s">
        <v>1385</v>
      </c>
      <c r="E57" s="717"/>
      <c r="F57" s="716" t="s">
        <v>1386</v>
      </c>
      <c r="G57" s="717"/>
      <c r="H57" s="359" t="s">
        <v>653</v>
      </c>
      <c r="I57" s="360" t="s">
        <v>654</v>
      </c>
    </row>
    <row r="58" spans="1:9" ht="35.1" customHeight="1" thickBot="1" x14ac:dyDescent="0.3">
      <c r="A58" s="591" t="s">
        <v>250</v>
      </c>
      <c r="B58" s="443" t="s">
        <v>235</v>
      </c>
      <c r="C58" s="101" t="s">
        <v>236</v>
      </c>
      <c r="D58" s="578" t="s">
        <v>237</v>
      </c>
      <c r="E58" s="579"/>
      <c r="F58" s="578" t="s">
        <v>238</v>
      </c>
      <c r="G58" s="579"/>
      <c r="H58" s="103" t="s">
        <v>239</v>
      </c>
      <c r="I58" s="105" t="s">
        <v>240</v>
      </c>
    </row>
    <row r="59" spans="1:9" ht="150.75" customHeight="1" thickBot="1" x14ac:dyDescent="0.3">
      <c r="A59" s="592"/>
      <c r="B59" s="445">
        <v>100</v>
      </c>
      <c r="C59" s="100">
        <v>104</v>
      </c>
      <c r="D59" s="716" t="s">
        <v>1475</v>
      </c>
      <c r="E59" s="717"/>
      <c r="F59" s="716" t="s">
        <v>1476</v>
      </c>
      <c r="G59" s="717"/>
      <c r="H59" s="359" t="s">
        <v>653</v>
      </c>
      <c r="I59" s="360" t="s">
        <v>654</v>
      </c>
    </row>
    <row r="60" spans="1:9" ht="35.1" customHeight="1" thickBot="1" x14ac:dyDescent="0.3">
      <c r="A60" s="591" t="s">
        <v>251</v>
      </c>
      <c r="B60" s="443" t="s">
        <v>235</v>
      </c>
      <c r="C60" s="101" t="s">
        <v>236</v>
      </c>
      <c r="D60" s="578" t="s">
        <v>237</v>
      </c>
      <c r="E60" s="579"/>
      <c r="F60" s="578" t="s">
        <v>238</v>
      </c>
      <c r="G60" s="579"/>
      <c r="H60" s="103" t="s">
        <v>239</v>
      </c>
      <c r="I60" s="105" t="s">
        <v>240</v>
      </c>
    </row>
    <row r="61" spans="1:9" ht="120.75" customHeight="1" thickBot="1" x14ac:dyDescent="0.3">
      <c r="A61" s="592"/>
      <c r="B61" s="445">
        <v>100</v>
      </c>
      <c r="C61" s="100"/>
      <c r="D61" s="582"/>
      <c r="E61" s="583"/>
      <c r="F61" s="582"/>
      <c r="G61" s="583"/>
      <c r="H61" s="96"/>
      <c r="I61" s="96"/>
    </row>
    <row r="64" spans="1:9" s="93" customFormat="1" ht="30" customHeight="1" x14ac:dyDescent="0.25">
      <c r="A64" s="66"/>
      <c r="B64" s="66"/>
      <c r="C64" s="66"/>
      <c r="D64" s="66"/>
      <c r="E64" s="66"/>
      <c r="F64" s="66"/>
      <c r="G64" s="66"/>
      <c r="H64" s="66"/>
      <c r="I64" s="66"/>
    </row>
    <row r="65" spans="1:9" ht="34.5" customHeight="1" x14ac:dyDescent="0.25">
      <c r="A65" s="659" t="s">
        <v>252</v>
      </c>
      <c r="B65" s="659"/>
      <c r="C65" s="659"/>
      <c r="D65" s="659"/>
      <c r="E65" s="659"/>
      <c r="F65" s="659"/>
      <c r="G65" s="659"/>
      <c r="H65" s="659"/>
      <c r="I65" s="659"/>
    </row>
    <row r="66" spans="1:9" ht="125.25" customHeight="1" x14ac:dyDescent="0.25">
      <c r="A66" s="106" t="s">
        <v>253</v>
      </c>
      <c r="B66" s="584" t="s">
        <v>276</v>
      </c>
      <c r="C66" s="585"/>
      <c r="D66" s="584" t="s">
        <v>277</v>
      </c>
      <c r="E66" s="585"/>
      <c r="F66" s="666"/>
      <c r="G66" s="667"/>
      <c r="H66" s="666"/>
      <c r="I66" s="667"/>
    </row>
    <row r="67" spans="1:9" ht="40.5" customHeight="1" x14ac:dyDescent="0.25">
      <c r="A67" s="106" t="s">
        <v>257</v>
      </c>
      <c r="B67" s="698">
        <v>0.05</v>
      </c>
      <c r="C67" s="699"/>
      <c r="D67" s="698">
        <v>0.05</v>
      </c>
      <c r="E67" s="699"/>
      <c r="F67" s="668"/>
      <c r="G67" s="669"/>
      <c r="H67" s="668"/>
      <c r="I67" s="669"/>
    </row>
    <row r="68" spans="1:9" ht="30" hidden="1" customHeight="1" x14ac:dyDescent="0.25">
      <c r="A68" s="655" t="s">
        <v>188</v>
      </c>
      <c r="B68" s="150" t="s">
        <v>99</v>
      </c>
      <c r="C68" s="150" t="s">
        <v>236</v>
      </c>
      <c r="D68" s="150" t="s">
        <v>99</v>
      </c>
      <c r="E68" s="150" t="s">
        <v>236</v>
      </c>
      <c r="F68" s="150" t="s">
        <v>99</v>
      </c>
      <c r="G68" s="150" t="s">
        <v>236</v>
      </c>
      <c r="H68" s="150" t="s">
        <v>99</v>
      </c>
      <c r="I68" s="150" t="s">
        <v>236</v>
      </c>
    </row>
    <row r="69" spans="1:9" ht="30" hidden="1" customHeight="1" x14ac:dyDescent="0.25">
      <c r="A69" s="656"/>
      <c r="B69" s="108">
        <v>8.3000000000000004E-2</v>
      </c>
      <c r="C69" s="108">
        <v>8.3000000000000004E-2</v>
      </c>
      <c r="D69" s="108">
        <v>8.3000000000000004E-2</v>
      </c>
      <c r="E69" s="108">
        <v>8.3000000000000004E-2</v>
      </c>
      <c r="F69" s="113"/>
      <c r="G69" s="109"/>
      <c r="H69" s="113"/>
      <c r="I69" s="109"/>
    </row>
    <row r="70" spans="1:9" ht="363.75" hidden="1" customHeight="1" x14ac:dyDescent="0.25">
      <c r="A70" s="106" t="s">
        <v>258</v>
      </c>
      <c r="B70" s="563" t="s">
        <v>657</v>
      </c>
      <c r="C70" s="564"/>
      <c r="D70" s="670" t="s">
        <v>658</v>
      </c>
      <c r="E70" s="671"/>
      <c r="F70" s="660"/>
      <c r="G70" s="672"/>
      <c r="H70" s="660"/>
      <c r="I70" s="661"/>
    </row>
    <row r="71" spans="1:9" ht="80.25" hidden="1" customHeight="1" x14ac:dyDescent="0.25">
      <c r="A71" s="106" t="s">
        <v>259</v>
      </c>
      <c r="B71" s="718" t="s">
        <v>659</v>
      </c>
      <c r="C71" s="567"/>
      <c r="D71" s="718" t="s">
        <v>660</v>
      </c>
      <c r="E71" s="586"/>
      <c r="F71" s="574"/>
      <c r="G71" s="575"/>
      <c r="H71" s="574"/>
      <c r="I71" s="575"/>
    </row>
    <row r="72" spans="1:9" ht="30.75" hidden="1" customHeight="1" x14ac:dyDescent="0.25">
      <c r="A72" s="655" t="s">
        <v>189</v>
      </c>
      <c r="B72" s="150" t="s">
        <v>99</v>
      </c>
      <c r="C72" s="150" t="s">
        <v>236</v>
      </c>
      <c r="D72" s="150" t="s">
        <v>99</v>
      </c>
      <c r="E72" s="150" t="s">
        <v>236</v>
      </c>
      <c r="F72" s="150" t="s">
        <v>99</v>
      </c>
      <c r="G72" s="150" t="s">
        <v>236</v>
      </c>
      <c r="H72" s="150" t="s">
        <v>99</v>
      </c>
      <c r="I72" s="150" t="s">
        <v>236</v>
      </c>
    </row>
    <row r="73" spans="1:9" ht="30.75" hidden="1" customHeight="1" x14ac:dyDescent="0.25">
      <c r="A73" s="656"/>
      <c r="B73" s="108">
        <v>8.3000000000000004E-2</v>
      </c>
      <c r="C73" s="108">
        <v>8.3000000000000004E-2</v>
      </c>
      <c r="D73" s="108">
        <v>8.3000000000000004E-2</v>
      </c>
      <c r="E73" s="108">
        <v>8.3000000000000004E-2</v>
      </c>
      <c r="F73" s="113"/>
      <c r="G73" s="110"/>
      <c r="H73" s="113"/>
      <c r="I73" s="110"/>
    </row>
    <row r="74" spans="1:9" ht="377.25" hidden="1" customHeight="1" x14ac:dyDescent="0.25">
      <c r="A74" s="106" t="s">
        <v>258</v>
      </c>
      <c r="B74" s="563" t="s">
        <v>661</v>
      </c>
      <c r="C74" s="564"/>
      <c r="D74" s="563" t="s">
        <v>662</v>
      </c>
      <c r="E74" s="564"/>
      <c r="F74" s="660"/>
      <c r="G74" s="672"/>
      <c r="H74" s="588"/>
      <c r="I74" s="589"/>
    </row>
    <row r="75" spans="1:9" ht="80.25" hidden="1" customHeight="1" x14ac:dyDescent="0.25">
      <c r="A75" s="106" t="s">
        <v>259</v>
      </c>
      <c r="B75" s="719" t="s">
        <v>663</v>
      </c>
      <c r="C75" s="720"/>
      <c r="D75" s="721" t="s">
        <v>664</v>
      </c>
      <c r="E75" s="720"/>
      <c r="F75" s="574"/>
      <c r="G75" s="575"/>
      <c r="H75" s="574"/>
      <c r="I75" s="575"/>
    </row>
    <row r="76" spans="1:9" ht="30.75" hidden="1" customHeight="1" x14ac:dyDescent="0.25">
      <c r="A76" s="655" t="s">
        <v>190</v>
      </c>
      <c r="B76" s="150" t="s">
        <v>99</v>
      </c>
      <c r="C76" s="150" t="s">
        <v>236</v>
      </c>
      <c r="D76" s="150" t="s">
        <v>99</v>
      </c>
      <c r="E76" s="150" t="s">
        <v>236</v>
      </c>
      <c r="F76" s="150" t="s">
        <v>99</v>
      </c>
      <c r="G76" s="150" t="s">
        <v>236</v>
      </c>
      <c r="H76" s="150" t="s">
        <v>99</v>
      </c>
      <c r="I76" s="150" t="s">
        <v>236</v>
      </c>
    </row>
    <row r="77" spans="1:9" ht="30.75" hidden="1" customHeight="1" x14ac:dyDescent="0.25">
      <c r="A77" s="656"/>
      <c r="B77" s="108">
        <v>8.3000000000000004E-2</v>
      </c>
      <c r="C77" s="108">
        <v>8.3000000000000004E-2</v>
      </c>
      <c r="D77" s="108">
        <v>8.3000000000000004E-2</v>
      </c>
      <c r="E77" s="108">
        <v>8.3000000000000004E-2</v>
      </c>
      <c r="F77" s="113"/>
      <c r="G77" s="110"/>
      <c r="H77" s="113"/>
      <c r="I77" s="110"/>
    </row>
    <row r="78" spans="1:9" ht="359.25" hidden="1" customHeight="1" x14ac:dyDescent="0.25">
      <c r="A78" s="106" t="s">
        <v>258</v>
      </c>
      <c r="B78" s="563" t="s">
        <v>759</v>
      </c>
      <c r="C78" s="564"/>
      <c r="D78" s="563" t="s">
        <v>760</v>
      </c>
      <c r="E78" s="564"/>
      <c r="F78" s="660"/>
      <c r="G78" s="672"/>
      <c r="H78" s="574"/>
      <c r="I78" s="575"/>
    </row>
    <row r="79" spans="1:9" ht="80.25" hidden="1" customHeight="1" x14ac:dyDescent="0.25">
      <c r="A79" s="106" t="s">
        <v>259</v>
      </c>
      <c r="B79" s="568" t="s">
        <v>761</v>
      </c>
      <c r="C79" s="569"/>
      <c r="D79" s="568" t="s">
        <v>762</v>
      </c>
      <c r="E79" s="569"/>
      <c r="F79" s="574"/>
      <c r="G79" s="575"/>
      <c r="H79" s="574"/>
      <c r="I79" s="575"/>
    </row>
    <row r="80" spans="1:9" ht="30.75" hidden="1" customHeight="1" x14ac:dyDescent="0.25">
      <c r="A80" s="655" t="s">
        <v>191</v>
      </c>
      <c r="B80" s="150" t="s">
        <v>99</v>
      </c>
      <c r="C80" s="150" t="s">
        <v>236</v>
      </c>
      <c r="D80" s="150" t="s">
        <v>99</v>
      </c>
      <c r="E80" s="150" t="s">
        <v>236</v>
      </c>
      <c r="F80" s="150" t="s">
        <v>99</v>
      </c>
      <c r="G80" s="150" t="s">
        <v>236</v>
      </c>
      <c r="H80" s="150" t="s">
        <v>99</v>
      </c>
      <c r="I80" s="150" t="s">
        <v>236</v>
      </c>
    </row>
    <row r="81" spans="1:9" ht="30.75" hidden="1" customHeight="1" x14ac:dyDescent="0.25">
      <c r="A81" s="656"/>
      <c r="B81" s="108">
        <v>8.3000000000000004E-2</v>
      </c>
      <c r="C81" s="108">
        <v>8.3000000000000004E-2</v>
      </c>
      <c r="D81" s="108">
        <v>8.3000000000000004E-2</v>
      </c>
      <c r="E81" s="108">
        <v>8.3000000000000004E-2</v>
      </c>
      <c r="F81" s="113"/>
      <c r="G81" s="110"/>
      <c r="H81" s="113"/>
      <c r="I81" s="110"/>
    </row>
    <row r="82" spans="1:9" ht="408.75" hidden="1" customHeight="1" x14ac:dyDescent="0.25">
      <c r="A82" s="106" t="s">
        <v>258</v>
      </c>
      <c r="B82" s="563" t="s">
        <v>834</v>
      </c>
      <c r="C82" s="564"/>
      <c r="D82" s="563" t="s">
        <v>835</v>
      </c>
      <c r="E82" s="564"/>
      <c r="F82" s="660"/>
      <c r="G82" s="672"/>
      <c r="H82" s="574"/>
      <c r="I82" s="575"/>
    </row>
    <row r="83" spans="1:9" ht="80.25" hidden="1" customHeight="1" x14ac:dyDescent="0.25">
      <c r="A83" s="106" t="s">
        <v>259</v>
      </c>
      <c r="B83" s="568" t="s">
        <v>833</v>
      </c>
      <c r="C83" s="569"/>
      <c r="D83" s="568" t="s">
        <v>836</v>
      </c>
      <c r="E83" s="569"/>
      <c r="F83" s="574"/>
      <c r="G83" s="575"/>
      <c r="H83" s="574"/>
      <c r="I83" s="575"/>
    </row>
    <row r="84" spans="1:9" ht="30" hidden="1" customHeight="1" x14ac:dyDescent="0.25">
      <c r="A84" s="655" t="s">
        <v>195</v>
      </c>
      <c r="B84" s="150" t="s">
        <v>99</v>
      </c>
      <c r="C84" s="150" t="s">
        <v>236</v>
      </c>
      <c r="D84" s="150" t="s">
        <v>99</v>
      </c>
      <c r="E84" s="150" t="s">
        <v>236</v>
      </c>
      <c r="F84" s="150" t="s">
        <v>99</v>
      </c>
      <c r="G84" s="150" t="s">
        <v>236</v>
      </c>
      <c r="H84" s="150" t="s">
        <v>99</v>
      </c>
      <c r="I84" s="150" t="s">
        <v>236</v>
      </c>
    </row>
    <row r="85" spans="1:9" ht="30" hidden="1" customHeight="1" x14ac:dyDescent="0.25">
      <c r="A85" s="656"/>
      <c r="B85" s="108">
        <v>8.3000000000000004E-2</v>
      </c>
      <c r="C85" s="108">
        <v>8.3000000000000004E-2</v>
      </c>
      <c r="D85" s="108">
        <v>8.3000000000000004E-2</v>
      </c>
      <c r="E85" s="108">
        <v>8.3000000000000004E-2</v>
      </c>
      <c r="F85" s="113"/>
      <c r="G85" s="110"/>
      <c r="H85" s="113"/>
      <c r="I85" s="110"/>
    </row>
    <row r="86" spans="1:9" ht="335.25" hidden="1" customHeight="1" x14ac:dyDescent="0.25">
      <c r="A86" s="106" t="s">
        <v>258</v>
      </c>
      <c r="B86" s="563" t="s">
        <v>989</v>
      </c>
      <c r="C86" s="564"/>
      <c r="D86" s="563" t="s">
        <v>990</v>
      </c>
      <c r="E86" s="564"/>
      <c r="F86" s="577"/>
      <c r="G86" s="577"/>
      <c r="H86" s="577"/>
      <c r="I86" s="577"/>
    </row>
    <row r="87" spans="1:9" ht="80.25" hidden="1" customHeight="1" x14ac:dyDescent="0.25">
      <c r="A87" s="106" t="s">
        <v>259</v>
      </c>
      <c r="B87" s="568" t="s">
        <v>991</v>
      </c>
      <c r="C87" s="569"/>
      <c r="D87" s="568" t="s">
        <v>992</v>
      </c>
      <c r="E87" s="569"/>
      <c r="F87" s="561"/>
      <c r="G87" s="562"/>
      <c r="H87" s="561"/>
      <c r="I87" s="562"/>
    </row>
    <row r="88" spans="1:9" ht="29.25" customHeight="1" x14ac:dyDescent="0.25">
      <c r="A88" s="655" t="s">
        <v>196</v>
      </c>
      <c r="B88" s="150" t="s">
        <v>99</v>
      </c>
      <c r="C88" s="150" t="s">
        <v>236</v>
      </c>
      <c r="D88" s="150" t="s">
        <v>99</v>
      </c>
      <c r="E88" s="150" t="s">
        <v>236</v>
      </c>
      <c r="F88" s="150" t="s">
        <v>99</v>
      </c>
      <c r="G88" s="150" t="s">
        <v>236</v>
      </c>
      <c r="H88" s="150" t="s">
        <v>99</v>
      </c>
      <c r="I88" s="150" t="s">
        <v>236</v>
      </c>
    </row>
    <row r="89" spans="1:9" ht="29.25" customHeight="1" x14ac:dyDescent="0.25">
      <c r="A89" s="656"/>
      <c r="B89" s="108">
        <v>8.3000000000000004E-2</v>
      </c>
      <c r="C89" s="108">
        <v>8.3000000000000004E-2</v>
      </c>
      <c r="D89" s="108">
        <v>8.3000000000000004E-2</v>
      </c>
      <c r="E89" s="108">
        <v>8.3000000000000004E-2</v>
      </c>
      <c r="F89" s="113"/>
      <c r="G89" s="110"/>
      <c r="H89" s="113"/>
      <c r="I89" s="110"/>
    </row>
    <row r="90" spans="1:9" ht="364.5" customHeight="1" x14ac:dyDescent="0.25">
      <c r="A90" s="106" t="s">
        <v>258</v>
      </c>
      <c r="B90" s="563" t="s">
        <v>1029</v>
      </c>
      <c r="C90" s="564"/>
      <c r="D90" s="563" t="s">
        <v>1030</v>
      </c>
      <c r="E90" s="564"/>
      <c r="F90" s="565"/>
      <c r="G90" s="565"/>
      <c r="H90" s="565"/>
      <c r="I90" s="565"/>
    </row>
    <row r="91" spans="1:9" ht="80.25" customHeight="1" x14ac:dyDescent="0.25">
      <c r="A91" s="106" t="s">
        <v>259</v>
      </c>
      <c r="B91" s="568" t="s">
        <v>1037</v>
      </c>
      <c r="C91" s="569"/>
      <c r="D91" s="568" t="s">
        <v>1038</v>
      </c>
      <c r="E91" s="569"/>
      <c r="F91" s="561"/>
      <c r="G91" s="562"/>
      <c r="H91" s="561"/>
      <c r="I91" s="562"/>
    </row>
    <row r="92" spans="1:9" ht="25.35" customHeight="1" x14ac:dyDescent="0.25">
      <c r="A92" s="655" t="s">
        <v>197</v>
      </c>
      <c r="B92" s="150" t="s">
        <v>99</v>
      </c>
      <c r="C92" s="150" t="s">
        <v>236</v>
      </c>
      <c r="D92" s="150" t="s">
        <v>99</v>
      </c>
      <c r="E92" s="150" t="s">
        <v>236</v>
      </c>
      <c r="F92" s="150" t="s">
        <v>99</v>
      </c>
      <c r="G92" s="150" t="s">
        <v>236</v>
      </c>
      <c r="H92" s="150" t="s">
        <v>99</v>
      </c>
      <c r="I92" s="150" t="s">
        <v>236</v>
      </c>
    </row>
    <row r="93" spans="1:9" ht="25.35" customHeight="1" x14ac:dyDescent="0.25">
      <c r="A93" s="656"/>
      <c r="B93" s="108">
        <v>8.3000000000000004E-2</v>
      </c>
      <c r="C93" s="108">
        <v>8.3000000000000004E-2</v>
      </c>
      <c r="D93" s="108">
        <v>8.3000000000000004E-2</v>
      </c>
      <c r="E93" s="108">
        <v>8.3000000000000004E-2</v>
      </c>
      <c r="F93" s="113"/>
      <c r="G93" s="110"/>
      <c r="H93" s="113"/>
      <c r="I93" s="110"/>
    </row>
    <row r="94" spans="1:9" ht="336.75" customHeight="1" x14ac:dyDescent="0.25">
      <c r="A94" s="106" t="s">
        <v>258</v>
      </c>
      <c r="B94" s="563" t="s">
        <v>1125</v>
      </c>
      <c r="C94" s="564"/>
      <c r="D94" s="563" t="s">
        <v>1126</v>
      </c>
      <c r="E94" s="564"/>
      <c r="F94" s="565"/>
      <c r="G94" s="565"/>
      <c r="H94" s="565"/>
      <c r="I94" s="565"/>
    </row>
    <row r="95" spans="1:9" ht="80.25" customHeight="1" x14ac:dyDescent="0.25">
      <c r="A95" s="106" t="s">
        <v>259</v>
      </c>
      <c r="B95" s="568" t="s">
        <v>1127</v>
      </c>
      <c r="C95" s="569"/>
      <c r="D95" s="568" t="s">
        <v>1128</v>
      </c>
      <c r="E95" s="569"/>
      <c r="F95" s="561"/>
      <c r="G95" s="562"/>
      <c r="H95" s="561"/>
      <c r="I95" s="562"/>
    </row>
    <row r="96" spans="1:9" ht="25.35" customHeight="1" x14ac:dyDescent="0.25">
      <c r="A96" s="655" t="s">
        <v>198</v>
      </c>
      <c r="B96" s="150" t="s">
        <v>99</v>
      </c>
      <c r="C96" s="150" t="s">
        <v>236</v>
      </c>
      <c r="D96" s="150" t="s">
        <v>99</v>
      </c>
      <c r="E96" s="150" t="s">
        <v>236</v>
      </c>
      <c r="F96" s="150" t="s">
        <v>99</v>
      </c>
      <c r="G96" s="150" t="s">
        <v>236</v>
      </c>
      <c r="H96" s="150" t="s">
        <v>99</v>
      </c>
      <c r="I96" s="150" t="s">
        <v>236</v>
      </c>
    </row>
    <row r="97" spans="1:9" ht="25.35" customHeight="1" x14ac:dyDescent="0.25">
      <c r="A97" s="656"/>
      <c r="B97" s="108">
        <v>8.3000000000000004E-2</v>
      </c>
      <c r="C97" s="108">
        <v>8.3000000000000004E-2</v>
      </c>
      <c r="D97" s="108">
        <v>8.3000000000000004E-2</v>
      </c>
      <c r="E97" s="108">
        <v>8.3000000000000004E-2</v>
      </c>
      <c r="F97" s="113"/>
      <c r="G97" s="110"/>
      <c r="H97" s="113"/>
      <c r="I97" s="110"/>
    </row>
    <row r="98" spans="1:9" ht="298.5" customHeight="1" x14ac:dyDescent="0.25">
      <c r="A98" s="106" t="s">
        <v>258</v>
      </c>
      <c r="B98" s="563" t="s">
        <v>1231</v>
      </c>
      <c r="C98" s="564"/>
      <c r="D98" s="563" t="s">
        <v>1232</v>
      </c>
      <c r="E98" s="564"/>
      <c r="F98" s="565"/>
      <c r="G98" s="565"/>
      <c r="H98" s="565"/>
      <c r="I98" s="565"/>
    </row>
    <row r="99" spans="1:9" ht="80.25" customHeight="1" x14ac:dyDescent="0.25">
      <c r="A99" s="106" t="s">
        <v>259</v>
      </c>
      <c r="B99" s="568" t="s">
        <v>1233</v>
      </c>
      <c r="C99" s="569"/>
      <c r="D99" s="568" t="s">
        <v>1234</v>
      </c>
      <c r="E99" s="569"/>
      <c r="F99" s="561"/>
      <c r="G99" s="562"/>
      <c r="H99" s="561"/>
      <c r="I99" s="562"/>
    </row>
    <row r="100" spans="1:9" ht="25.35" customHeight="1" x14ac:dyDescent="0.25">
      <c r="A100" s="655" t="s">
        <v>200</v>
      </c>
      <c r="B100" s="150" t="s">
        <v>99</v>
      </c>
      <c r="C100" s="150" t="s">
        <v>236</v>
      </c>
      <c r="D100" s="150" t="s">
        <v>99</v>
      </c>
      <c r="E100" s="150" t="s">
        <v>236</v>
      </c>
      <c r="F100" s="150" t="s">
        <v>99</v>
      </c>
      <c r="G100" s="150" t="s">
        <v>236</v>
      </c>
      <c r="H100" s="150" t="s">
        <v>99</v>
      </c>
      <c r="I100" s="150" t="s">
        <v>236</v>
      </c>
    </row>
    <row r="101" spans="1:9" ht="25.35" customHeight="1" x14ac:dyDescent="0.25">
      <c r="A101" s="656"/>
      <c r="B101" s="108">
        <v>8.4000000000000005E-2</v>
      </c>
      <c r="C101" s="108">
        <v>8.4000000000000005E-2</v>
      </c>
      <c r="D101" s="108">
        <v>8.4000000000000005E-2</v>
      </c>
      <c r="E101" s="108">
        <v>8.4000000000000005E-2</v>
      </c>
      <c r="F101" s="113"/>
      <c r="G101" s="110"/>
      <c r="H101" s="113"/>
      <c r="I101" s="110"/>
    </row>
    <row r="102" spans="1:9" ht="306.95" customHeight="1" x14ac:dyDescent="0.25">
      <c r="A102" s="106" t="s">
        <v>258</v>
      </c>
      <c r="B102" s="572" t="s">
        <v>1352</v>
      </c>
      <c r="C102" s="573"/>
      <c r="D102" s="572" t="s">
        <v>1353</v>
      </c>
      <c r="E102" s="573"/>
      <c r="F102" s="565"/>
      <c r="G102" s="565"/>
      <c r="H102" s="565"/>
      <c r="I102" s="565"/>
    </row>
    <row r="103" spans="1:9" ht="80.25" customHeight="1" x14ac:dyDescent="0.25">
      <c r="A103" s="106" t="s">
        <v>259</v>
      </c>
      <c r="B103" s="568" t="s">
        <v>1354</v>
      </c>
      <c r="C103" s="569"/>
      <c r="D103" s="568" t="s">
        <v>1355</v>
      </c>
      <c r="E103" s="569"/>
      <c r="F103" s="561"/>
      <c r="G103" s="562"/>
      <c r="H103" s="561"/>
      <c r="I103" s="562"/>
    </row>
    <row r="104" spans="1:9" ht="25.35" customHeight="1" x14ac:dyDescent="0.25">
      <c r="A104" s="655" t="s">
        <v>201</v>
      </c>
      <c r="B104" s="150" t="s">
        <v>99</v>
      </c>
      <c r="C104" s="150" t="s">
        <v>236</v>
      </c>
      <c r="D104" s="150" t="s">
        <v>99</v>
      </c>
      <c r="E104" s="150" t="s">
        <v>236</v>
      </c>
      <c r="F104" s="150" t="s">
        <v>99</v>
      </c>
      <c r="G104" s="150" t="s">
        <v>236</v>
      </c>
      <c r="H104" s="150" t="s">
        <v>99</v>
      </c>
      <c r="I104" s="150" t="s">
        <v>236</v>
      </c>
    </row>
    <row r="105" spans="1:9" ht="25.35" customHeight="1" x14ac:dyDescent="0.25">
      <c r="A105" s="656"/>
      <c r="B105" s="108">
        <v>8.4000000000000005E-2</v>
      </c>
      <c r="C105" s="108">
        <v>8.4000000000000005E-2</v>
      </c>
      <c r="D105" s="108">
        <v>8.4000000000000005E-2</v>
      </c>
      <c r="E105" s="108">
        <v>8.4000000000000005E-2</v>
      </c>
      <c r="F105" s="113"/>
      <c r="G105" s="110"/>
      <c r="H105" s="113"/>
      <c r="I105" s="110"/>
    </row>
    <row r="106" spans="1:9" ht="321.75" customHeight="1" x14ac:dyDescent="0.25">
      <c r="A106" s="106" t="s">
        <v>258</v>
      </c>
      <c r="B106" s="572" t="s">
        <v>1389</v>
      </c>
      <c r="C106" s="573"/>
      <c r="D106" s="572" t="s">
        <v>1457</v>
      </c>
      <c r="E106" s="573"/>
      <c r="F106" s="565"/>
      <c r="G106" s="565"/>
      <c r="H106" s="565"/>
      <c r="I106" s="565"/>
    </row>
    <row r="107" spans="1:9" ht="80.25" customHeight="1" x14ac:dyDescent="0.25">
      <c r="A107" s="106" t="s">
        <v>259</v>
      </c>
      <c r="B107" s="568" t="s">
        <v>1387</v>
      </c>
      <c r="C107" s="569"/>
      <c r="D107" s="568" t="s">
        <v>1388</v>
      </c>
      <c r="E107" s="569"/>
      <c r="F107" s="561"/>
      <c r="G107" s="562"/>
      <c r="H107" s="561"/>
      <c r="I107" s="562"/>
    </row>
    <row r="108" spans="1:9" ht="25.35" customHeight="1" x14ac:dyDescent="0.25">
      <c r="A108" s="655" t="s">
        <v>202</v>
      </c>
      <c r="B108" s="150" t="s">
        <v>99</v>
      </c>
      <c r="C108" s="150" t="s">
        <v>236</v>
      </c>
      <c r="D108" s="150" t="s">
        <v>99</v>
      </c>
      <c r="E108" s="150" t="s">
        <v>236</v>
      </c>
      <c r="F108" s="150" t="s">
        <v>99</v>
      </c>
      <c r="G108" s="150" t="s">
        <v>236</v>
      </c>
      <c r="H108" s="150" t="s">
        <v>99</v>
      </c>
      <c r="I108" s="150" t="s">
        <v>236</v>
      </c>
    </row>
    <row r="109" spans="1:9" ht="25.35" customHeight="1" x14ac:dyDescent="0.25">
      <c r="A109" s="656"/>
      <c r="B109" s="108">
        <v>8.4000000000000005E-2</v>
      </c>
      <c r="C109" s="108">
        <v>8.4000000000000005E-2</v>
      </c>
      <c r="D109" s="108">
        <v>8.4000000000000005E-2</v>
      </c>
      <c r="E109" s="108">
        <v>8.4000000000000005E-2</v>
      </c>
      <c r="F109" s="113"/>
      <c r="G109" s="110"/>
      <c r="H109" s="113"/>
      <c r="I109" s="110"/>
    </row>
    <row r="110" spans="1:9" ht="324" customHeight="1" x14ac:dyDescent="0.25">
      <c r="A110" s="106" t="s">
        <v>258</v>
      </c>
      <c r="B110" s="572" t="s">
        <v>1477</v>
      </c>
      <c r="C110" s="573"/>
      <c r="D110" s="572" t="s">
        <v>1478</v>
      </c>
      <c r="E110" s="573"/>
      <c r="F110" s="565"/>
      <c r="G110" s="565"/>
      <c r="H110" s="565"/>
      <c r="I110" s="565"/>
    </row>
    <row r="111" spans="1:9" ht="80.25" customHeight="1" x14ac:dyDescent="0.25">
      <c r="A111" s="106" t="s">
        <v>259</v>
      </c>
      <c r="B111" s="568" t="s">
        <v>1484</v>
      </c>
      <c r="C111" s="569"/>
      <c r="D111" s="568" t="s">
        <v>1485</v>
      </c>
      <c r="E111" s="569"/>
      <c r="F111" s="561"/>
      <c r="G111" s="562"/>
      <c r="H111" s="561"/>
      <c r="I111" s="562"/>
    </row>
    <row r="112" spans="1:9" ht="25.35" customHeight="1" x14ac:dyDescent="0.25">
      <c r="A112" s="655" t="s">
        <v>203</v>
      </c>
      <c r="B112" s="150" t="s">
        <v>99</v>
      </c>
      <c r="C112" s="150" t="s">
        <v>236</v>
      </c>
      <c r="D112" s="150" t="s">
        <v>99</v>
      </c>
      <c r="E112" s="150" t="s">
        <v>236</v>
      </c>
      <c r="F112" s="150" t="s">
        <v>99</v>
      </c>
      <c r="G112" s="150" t="s">
        <v>236</v>
      </c>
      <c r="H112" s="150" t="s">
        <v>99</v>
      </c>
      <c r="I112" s="150" t="s">
        <v>236</v>
      </c>
    </row>
    <row r="113" spans="1:9" ht="25.35" customHeight="1" x14ac:dyDescent="0.25">
      <c r="A113" s="656"/>
      <c r="B113" s="108">
        <v>8.4000000000000005E-2</v>
      </c>
      <c r="C113" s="227"/>
      <c r="D113" s="108">
        <v>8.4000000000000005E-2</v>
      </c>
      <c r="E113" s="227"/>
      <c r="F113" s="227"/>
      <c r="G113" s="228"/>
      <c r="H113" s="227"/>
      <c r="I113" s="228"/>
    </row>
    <row r="114" spans="1:9" ht="80.25" customHeight="1" x14ac:dyDescent="0.25">
      <c r="A114" s="106" t="s">
        <v>258</v>
      </c>
      <c r="B114" s="571"/>
      <c r="C114" s="571"/>
      <c r="D114" s="571"/>
      <c r="E114" s="571"/>
      <c r="F114" s="571"/>
      <c r="G114" s="571"/>
      <c r="H114" s="571"/>
      <c r="I114" s="571"/>
    </row>
    <row r="115" spans="1:9" ht="80.25" customHeight="1" x14ac:dyDescent="0.25">
      <c r="A115" s="106" t="s">
        <v>259</v>
      </c>
      <c r="B115" s="561"/>
      <c r="C115" s="562"/>
      <c r="D115" s="561"/>
      <c r="E115" s="562"/>
      <c r="F115" s="561"/>
      <c r="G115" s="562"/>
      <c r="H115" s="561"/>
      <c r="I115" s="562"/>
    </row>
    <row r="116" spans="1:9" ht="16.5" x14ac:dyDescent="0.25">
      <c r="A116" s="107" t="s">
        <v>260</v>
      </c>
      <c r="B116" s="112">
        <f t="shared" ref="B116:I116" si="0">(B69+B73+B77+B81+B85+B89+B93+B97+B101+B105+B109+B113)</f>
        <v>0.99999999999999989</v>
      </c>
      <c r="C116" s="112">
        <f t="shared" si="0"/>
        <v>0.91599999999999993</v>
      </c>
      <c r="D116" s="112">
        <f t="shared" si="0"/>
        <v>0.99999999999999989</v>
      </c>
      <c r="E116" s="112">
        <f t="shared" si="0"/>
        <v>0.91599999999999993</v>
      </c>
      <c r="F116" s="112">
        <f t="shared" si="0"/>
        <v>0</v>
      </c>
      <c r="G116" s="112">
        <f t="shared" si="0"/>
        <v>0</v>
      </c>
      <c r="H116" s="112">
        <f t="shared" si="0"/>
        <v>0</v>
      </c>
      <c r="I116" s="112">
        <f t="shared" si="0"/>
        <v>0</v>
      </c>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B71" r:id="rId1" xr:uid="{51574F64-1EDE-461F-8305-8CE5C9A3621D}"/>
    <hyperlink ref="D71" r:id="rId2" xr:uid="{10675D3E-95A3-443A-AE0C-6814B237CDA8}"/>
    <hyperlink ref="B75" r:id="rId3" xr:uid="{8D0626A2-D4ED-4E69-815B-C05C6582DFD9}"/>
    <hyperlink ref="D75" r:id="rId4" xr:uid="{24A6B51F-1D23-4DB4-BC99-6CA9E5258666}"/>
    <hyperlink ref="B79" r:id="rId5" xr:uid="{E250D296-1DFD-490C-AB17-6F77C5A20CD8}"/>
    <hyperlink ref="D79" r:id="rId6" xr:uid="{0E29E93D-88AA-44EB-977F-923F7D5012BB}"/>
    <hyperlink ref="B83" r:id="rId7" xr:uid="{B395877A-8A06-4106-BBBB-97DF18AA5522}"/>
    <hyperlink ref="D83" r:id="rId8" xr:uid="{89BE0BBB-E25F-4213-8EBD-30E251224CDF}"/>
    <hyperlink ref="B87" r:id="rId9" xr:uid="{21D765FA-44AF-4D94-8FE0-E27CE902462E}"/>
    <hyperlink ref="D87" r:id="rId10" xr:uid="{9A7FAC49-B842-4A91-BFD2-11D552111B16}"/>
    <hyperlink ref="B91" r:id="rId11" xr:uid="{7F899E19-0208-43A0-AC40-DCCF35BC60F4}"/>
    <hyperlink ref="D91" r:id="rId12" xr:uid="{7385DC2E-32E0-4CA3-BBE5-0F899478C328}"/>
    <hyperlink ref="B95" r:id="rId13" xr:uid="{418CC70E-4763-478C-B2CE-2C76781EC783}"/>
    <hyperlink ref="D95" r:id="rId14" xr:uid="{65D91FAB-F082-4A92-B588-045827FD260E}"/>
    <hyperlink ref="B99" r:id="rId15" xr:uid="{DA1FF385-1168-4EC6-B6A8-21595D268021}"/>
    <hyperlink ref="D99" r:id="rId16" xr:uid="{6BB1A538-AD32-452F-B9E9-65510FE9CCC8}"/>
    <hyperlink ref="B103" r:id="rId17" xr:uid="{166CDD24-A53C-4A38-ADC9-2F7FFAF7C290}"/>
    <hyperlink ref="D103" r:id="rId18" xr:uid="{B2971BD6-3BBE-48C5-8E06-C6CB4E69477C}"/>
    <hyperlink ref="B107" r:id="rId19" xr:uid="{73FB885C-E6D7-441C-8AE3-F62B5877DB59}"/>
    <hyperlink ref="D107" r:id="rId20" xr:uid="{383B5C1B-B923-4157-8DD6-BC871385C851}"/>
    <hyperlink ref="B111" r:id="rId21" xr:uid="{46946EF9-68CE-4A90-A0FB-904622F72FFE}"/>
    <hyperlink ref="D111" r:id="rId22" xr:uid="{5975CDFC-FBA4-4325-A908-939EBA095C40}"/>
  </hyperlinks>
  <pageMargins left="0.25" right="0.25" top="0.75" bottom="0.75" header="0.3" footer="0.3"/>
  <pageSetup scale="22" fitToHeight="0" orientation="landscape" r:id="rId23"/>
  <rowBreaks count="2" manualBreakCount="2">
    <brk id="49" max="15" man="1"/>
    <brk id="79" max="15" man="1"/>
  </rowBreaks>
  <drawing r:id="rId24"/>
  <extLst>
    <ext xmlns:x14="http://schemas.microsoft.com/office/spreadsheetml/2009/9/main" uri="{CCE6A557-97BC-4b89-ADB6-D9C93CAAB3DF}">
      <x14:dataValidations xmlns:xm="http://schemas.microsoft.com/office/excel/2006/main" count="1">
        <x14:dataValidation type="list" allowBlank="1" showInputMessage="1" showErrorMessage="1" xr:uid="{E6E74068-DF47-4593-ACE2-6A3232821359}">
          <x14:formula1>
            <xm:f>Listas!$B$2:$B$4</xm:f>
          </x14:formula1>
          <xm:sqref>H35:I36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4F58B-0959-4C98-9B2C-BBC77FA2EE17}">
  <sheetPr>
    <tabColor theme="0"/>
    <pageSetUpPr fitToPage="1"/>
  </sheetPr>
  <dimension ref="A1:O116"/>
  <sheetViews>
    <sheetView showGridLines="0" topLeftCell="A52" zoomScale="70" zoomScaleNormal="70" zoomScaleSheetLayoutView="30" workbookViewId="0">
      <selection activeCell="F110" sqref="F110:G110"/>
    </sheetView>
  </sheetViews>
  <sheetFormatPr baseColWidth="10" defaultColWidth="10.5703125" defaultRowHeight="14.25" x14ac:dyDescent="0.25"/>
  <cols>
    <col min="1" max="1" width="49.5703125" style="66" customWidth="1"/>
    <col min="2" max="7" width="35.5703125" style="66" customWidth="1"/>
    <col min="8" max="8" width="54.5703125" style="66" customWidth="1"/>
    <col min="9" max="9" width="58.5703125" style="66" customWidth="1"/>
    <col min="10" max="13" width="35.5703125" style="66" customWidth="1"/>
    <col min="14" max="14" width="22.42578125"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8" customFormat="1" ht="32.25" customHeight="1" thickBot="1" x14ac:dyDescent="0.3">
      <c r="A1" s="622"/>
      <c r="B1" s="608" t="s">
        <v>182</v>
      </c>
      <c r="C1" s="609"/>
      <c r="D1" s="609"/>
      <c r="E1" s="609"/>
      <c r="F1" s="609"/>
      <c r="G1" s="609"/>
      <c r="H1" s="609"/>
      <c r="I1" s="609"/>
      <c r="J1" s="609"/>
      <c r="K1" s="609"/>
      <c r="L1" s="610"/>
      <c r="M1" s="605" t="s">
        <v>838</v>
      </c>
      <c r="N1" s="606"/>
      <c r="O1" s="607"/>
    </row>
    <row r="2" spans="1:15" s="138" customFormat="1" ht="30.75" customHeight="1" thickBot="1" x14ac:dyDescent="0.3">
      <c r="A2" s="623"/>
      <c r="B2" s="611" t="s">
        <v>184</v>
      </c>
      <c r="C2" s="612"/>
      <c r="D2" s="612"/>
      <c r="E2" s="612"/>
      <c r="F2" s="612"/>
      <c r="G2" s="612"/>
      <c r="H2" s="612"/>
      <c r="I2" s="612"/>
      <c r="J2" s="612"/>
      <c r="K2" s="612"/>
      <c r="L2" s="613"/>
      <c r="M2" s="605" t="s">
        <v>839</v>
      </c>
      <c r="N2" s="606"/>
      <c r="O2" s="607"/>
    </row>
    <row r="3" spans="1:15" s="138" customFormat="1" ht="24" customHeight="1" thickBot="1" x14ac:dyDescent="0.3">
      <c r="A3" s="623"/>
      <c r="B3" s="611" t="s">
        <v>847</v>
      </c>
      <c r="C3" s="612"/>
      <c r="D3" s="612"/>
      <c r="E3" s="612"/>
      <c r="F3" s="612"/>
      <c r="G3" s="612"/>
      <c r="H3" s="612"/>
      <c r="I3" s="612"/>
      <c r="J3" s="612"/>
      <c r="K3" s="612"/>
      <c r="L3" s="613"/>
      <c r="M3" s="605" t="s">
        <v>840</v>
      </c>
      <c r="N3" s="606"/>
      <c r="O3" s="607"/>
    </row>
    <row r="4" spans="1:15" s="138" customFormat="1" ht="21.75" customHeight="1" thickBot="1" x14ac:dyDescent="0.3">
      <c r="A4" s="624"/>
      <c r="B4" s="614" t="s">
        <v>185</v>
      </c>
      <c r="C4" s="615"/>
      <c r="D4" s="615"/>
      <c r="E4" s="615"/>
      <c r="F4" s="615"/>
      <c r="G4" s="615"/>
      <c r="H4" s="615"/>
      <c r="I4" s="615"/>
      <c r="J4" s="615"/>
      <c r="K4" s="615"/>
      <c r="L4" s="616"/>
      <c r="M4" s="605" t="s">
        <v>841</v>
      </c>
      <c r="N4" s="606"/>
      <c r="O4" s="607"/>
    </row>
    <row r="5" spans="1:15" s="138" customFormat="1" ht="21.75" customHeight="1" thickBot="1" x14ac:dyDescent="0.3">
      <c r="A5" s="139"/>
      <c r="B5" s="140"/>
      <c r="C5" s="140"/>
      <c r="D5" s="140"/>
      <c r="E5" s="140"/>
      <c r="F5" s="140"/>
      <c r="G5" s="140"/>
      <c r="H5" s="140"/>
      <c r="I5" s="140"/>
      <c r="J5" s="140"/>
      <c r="K5" s="140"/>
      <c r="L5" s="140"/>
      <c r="M5" s="141"/>
      <c r="N5" s="141"/>
      <c r="O5" s="141"/>
    </row>
    <row r="6" spans="1:15" s="138" customFormat="1" ht="21.75" customHeight="1" thickBot="1" x14ac:dyDescent="0.3">
      <c r="A6" s="626" t="s">
        <v>187</v>
      </c>
      <c r="B6" s="211" t="s">
        <v>188</v>
      </c>
      <c r="C6" s="184"/>
      <c r="D6" s="211" t="s">
        <v>189</v>
      </c>
      <c r="E6" s="184"/>
      <c r="F6" s="211" t="s">
        <v>190</v>
      </c>
      <c r="G6" s="184"/>
      <c r="H6" s="211" t="s">
        <v>191</v>
      </c>
      <c r="I6" s="186"/>
      <c r="J6" s="619" t="s">
        <v>192</v>
      </c>
      <c r="K6" s="625"/>
      <c r="L6" s="210" t="s">
        <v>193</v>
      </c>
      <c r="M6" s="657"/>
      <c r="N6" s="657"/>
      <c r="O6" s="657"/>
    </row>
    <row r="7" spans="1:15" s="138" customFormat="1" ht="21.75" customHeight="1" thickBot="1" x14ac:dyDescent="0.3">
      <c r="A7" s="626"/>
      <c r="B7" s="212" t="s">
        <v>195</v>
      </c>
      <c r="C7" s="187"/>
      <c r="D7" s="211" t="s">
        <v>196</v>
      </c>
      <c r="E7" s="187"/>
      <c r="F7" s="211" t="s">
        <v>197</v>
      </c>
      <c r="G7" s="187"/>
      <c r="H7" s="211" t="s">
        <v>198</v>
      </c>
      <c r="I7" s="186"/>
      <c r="J7" s="619"/>
      <c r="K7" s="625"/>
      <c r="L7" s="210" t="s">
        <v>199</v>
      </c>
      <c r="M7" s="657"/>
      <c r="N7" s="657"/>
      <c r="O7" s="657"/>
    </row>
    <row r="8" spans="1:15" s="138" customFormat="1" ht="21.75" customHeight="1" thickBot="1" x14ac:dyDescent="0.3">
      <c r="A8" s="626"/>
      <c r="B8" s="211" t="s">
        <v>200</v>
      </c>
      <c r="C8" s="184"/>
      <c r="D8" s="211" t="s">
        <v>201</v>
      </c>
      <c r="E8" s="187"/>
      <c r="F8" s="211" t="s">
        <v>202</v>
      </c>
      <c r="G8" s="187" t="s">
        <v>194</v>
      </c>
      <c r="H8" s="211" t="s">
        <v>203</v>
      </c>
      <c r="I8" s="186"/>
      <c r="J8" s="619"/>
      <c r="K8" s="625"/>
      <c r="L8" s="210" t="s">
        <v>204</v>
      </c>
      <c r="M8" s="657" t="s">
        <v>194</v>
      </c>
      <c r="N8" s="657"/>
      <c r="O8" s="657"/>
    </row>
    <row r="9" spans="1:15" s="138" customFormat="1" ht="21.75" customHeight="1" x14ac:dyDescent="0.25">
      <c r="A9" s="139"/>
      <c r="B9" s="140"/>
      <c r="C9" s="140"/>
      <c r="D9" s="140"/>
      <c r="E9" s="140"/>
      <c r="F9" s="140"/>
      <c r="G9" s="140"/>
      <c r="H9" s="140"/>
      <c r="I9" s="140"/>
      <c r="J9" s="140"/>
      <c r="K9" s="140"/>
      <c r="L9" s="140"/>
      <c r="M9" s="141"/>
      <c r="N9" s="141"/>
      <c r="O9" s="141"/>
    </row>
    <row r="10" spans="1:15" ht="15" customHeight="1" thickBot="1" x14ac:dyDescent="0.3">
      <c r="A10" s="71"/>
      <c r="B10" s="72"/>
      <c r="C10" s="72"/>
      <c r="D10" s="74"/>
      <c r="E10" s="73"/>
      <c r="F10" s="73"/>
      <c r="G10" s="286"/>
      <c r="H10" s="286"/>
      <c r="I10" s="75"/>
      <c r="J10" s="75"/>
      <c r="K10" s="72"/>
      <c r="L10" s="72"/>
      <c r="M10" s="72"/>
      <c r="N10" s="72"/>
      <c r="O10" s="72"/>
    </row>
    <row r="11" spans="1:15" ht="15" customHeight="1" x14ac:dyDescent="0.25">
      <c r="A11" s="632" t="s">
        <v>205</v>
      </c>
      <c r="B11" s="638" t="s">
        <v>279</v>
      </c>
      <c r="C11" s="639"/>
      <c r="D11" s="639"/>
      <c r="E11" s="639"/>
      <c r="F11" s="639"/>
      <c r="G11" s="639"/>
      <c r="H11" s="639"/>
      <c r="I11" s="639"/>
      <c r="J11" s="639"/>
      <c r="K11" s="640"/>
      <c r="L11" s="635" t="s">
        <v>844</v>
      </c>
      <c r="M11" s="646">
        <v>2024110010298</v>
      </c>
      <c r="N11" s="647"/>
      <c r="O11" s="648"/>
    </row>
    <row r="12" spans="1:15" ht="15" customHeight="1" x14ac:dyDescent="0.25">
      <c r="A12" s="633"/>
      <c r="B12" s="641"/>
      <c r="C12" s="631"/>
      <c r="D12" s="631"/>
      <c r="E12" s="631"/>
      <c r="F12" s="631"/>
      <c r="G12" s="631"/>
      <c r="H12" s="631"/>
      <c r="I12" s="631"/>
      <c r="J12" s="631"/>
      <c r="K12" s="642"/>
      <c r="L12" s="636"/>
      <c r="M12" s="649"/>
      <c r="N12" s="650"/>
      <c r="O12" s="651"/>
    </row>
    <row r="13" spans="1:15" ht="15" customHeight="1" thickBot="1" x14ac:dyDescent="0.3">
      <c r="A13" s="634"/>
      <c r="B13" s="643"/>
      <c r="C13" s="644"/>
      <c r="D13" s="644"/>
      <c r="E13" s="644"/>
      <c r="F13" s="644"/>
      <c r="G13" s="644"/>
      <c r="H13" s="644"/>
      <c r="I13" s="644"/>
      <c r="J13" s="644"/>
      <c r="K13" s="645"/>
      <c r="L13" s="637"/>
      <c r="M13" s="652"/>
      <c r="N13" s="653"/>
      <c r="O13" s="654"/>
    </row>
    <row r="14" spans="1:15" ht="9" customHeight="1" thickBot="1" x14ac:dyDescent="0.3">
      <c r="A14" s="76"/>
      <c r="B14" s="137"/>
      <c r="C14" s="77"/>
      <c r="D14" s="77"/>
      <c r="E14" s="77"/>
      <c r="F14" s="77"/>
      <c r="G14" s="78"/>
      <c r="H14" s="78"/>
      <c r="I14" s="78"/>
      <c r="J14" s="78"/>
      <c r="K14" s="78"/>
      <c r="L14" s="79"/>
      <c r="M14" s="79"/>
      <c r="N14" s="79"/>
      <c r="O14" s="79"/>
    </row>
    <row r="15" spans="1:15" s="80" customFormat="1" ht="37.5" customHeight="1" thickBot="1" x14ac:dyDescent="0.3">
      <c r="A15" s="115" t="s">
        <v>207</v>
      </c>
      <c r="B15" s="620" t="s">
        <v>267</v>
      </c>
      <c r="C15" s="620"/>
      <c r="D15" s="620"/>
      <c r="E15" s="620"/>
      <c r="F15" s="620"/>
      <c r="G15" s="626" t="s">
        <v>209</v>
      </c>
      <c r="H15" s="626"/>
      <c r="I15" s="621" t="s">
        <v>280</v>
      </c>
      <c r="J15" s="621"/>
      <c r="K15" s="621"/>
      <c r="L15" s="621"/>
      <c r="M15" s="621"/>
      <c r="N15" s="621"/>
      <c r="O15" s="62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20" t="s">
        <v>212</v>
      </c>
      <c r="C17" s="620"/>
      <c r="D17" s="620"/>
      <c r="E17" s="620"/>
      <c r="F17" s="115" t="s">
        <v>213</v>
      </c>
      <c r="G17" s="627" t="s">
        <v>214</v>
      </c>
      <c r="H17" s="627"/>
      <c r="I17" s="627"/>
      <c r="J17" s="115" t="s">
        <v>215</v>
      </c>
      <c r="K17" s="620" t="s">
        <v>269</v>
      </c>
      <c r="L17" s="620"/>
      <c r="M17" s="620"/>
      <c r="N17" s="620"/>
      <c r="O17" s="620"/>
    </row>
    <row r="18" spans="1:15" ht="9" customHeight="1" x14ac:dyDescent="0.25">
      <c r="A18" s="70"/>
      <c r="B18" s="67"/>
      <c r="C18" s="631"/>
      <c r="D18" s="631"/>
      <c r="E18" s="631"/>
      <c r="F18" s="631"/>
      <c r="G18" s="631"/>
      <c r="H18" s="631"/>
      <c r="I18" s="631"/>
      <c r="J18" s="631"/>
      <c r="K18" s="631"/>
      <c r="L18" s="631"/>
      <c r="M18" s="631"/>
      <c r="N18" s="631"/>
      <c r="O18" s="631"/>
    </row>
    <row r="20" spans="1:15" ht="16.5" customHeight="1" thickBot="1" x14ac:dyDescent="0.3">
      <c r="A20" s="135"/>
      <c r="B20" s="136"/>
      <c r="C20" s="136"/>
      <c r="D20" s="136"/>
      <c r="E20" s="136"/>
      <c r="F20" s="136"/>
      <c r="G20" s="136"/>
      <c r="H20" s="136"/>
      <c r="I20" s="136"/>
      <c r="J20" s="136"/>
      <c r="K20" s="136"/>
      <c r="L20" s="136"/>
      <c r="M20" s="136"/>
      <c r="N20" s="136"/>
      <c r="O20" s="136"/>
    </row>
    <row r="21" spans="1:15" ht="32.1" customHeight="1" thickBot="1" x14ac:dyDescent="0.3">
      <c r="A21" s="617" t="s">
        <v>217</v>
      </c>
      <c r="B21" s="618"/>
      <c r="C21" s="618"/>
      <c r="D21" s="618"/>
      <c r="E21" s="618"/>
      <c r="F21" s="618"/>
      <c r="G21" s="618"/>
      <c r="H21" s="618"/>
      <c r="I21" s="618"/>
      <c r="J21" s="618"/>
      <c r="K21" s="618"/>
      <c r="L21" s="618"/>
      <c r="M21" s="618"/>
      <c r="N21" s="618"/>
      <c r="O21" s="619"/>
    </row>
    <row r="22" spans="1:15" ht="32.1" customHeight="1" thickBot="1" x14ac:dyDescent="0.3">
      <c r="A22" s="617" t="s">
        <v>218</v>
      </c>
      <c r="B22" s="618"/>
      <c r="C22" s="618"/>
      <c r="D22" s="618"/>
      <c r="E22" s="618"/>
      <c r="F22" s="618"/>
      <c r="G22" s="618"/>
      <c r="H22" s="618"/>
      <c r="I22" s="618"/>
      <c r="J22" s="618"/>
      <c r="K22" s="618"/>
      <c r="L22" s="618"/>
      <c r="M22" s="618"/>
      <c r="N22" s="618"/>
      <c r="O22" s="61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607803000</v>
      </c>
      <c r="C24" s="86"/>
      <c r="D24" s="86"/>
      <c r="E24" s="86"/>
      <c r="F24" s="86"/>
      <c r="G24" s="86"/>
      <c r="H24" s="83"/>
      <c r="I24" s="83">
        <v>67633000</v>
      </c>
      <c r="J24" s="83"/>
      <c r="K24" s="83">
        <v>-181466</v>
      </c>
      <c r="L24" s="83"/>
      <c r="M24" s="83"/>
      <c r="N24" s="457">
        <f t="shared" ref="N24:N29" si="0">SUM(B24:M24)</f>
        <v>675254534</v>
      </c>
      <c r="O24" s="84"/>
    </row>
    <row r="25" spans="1:15" ht="32.1" customHeight="1" x14ac:dyDescent="0.25">
      <c r="A25" s="85" t="s">
        <v>222</v>
      </c>
      <c r="B25" s="86">
        <v>72740000</v>
      </c>
      <c r="C25" s="86">
        <v>534911000</v>
      </c>
      <c r="D25" s="86"/>
      <c r="E25" s="86"/>
      <c r="F25" s="86"/>
      <c r="G25" s="86">
        <v>0</v>
      </c>
      <c r="H25" s="86"/>
      <c r="I25" s="86"/>
      <c r="J25" s="86"/>
      <c r="K25" s="86">
        <v>43105267</v>
      </c>
      <c r="L25" s="86">
        <v>24498267</v>
      </c>
      <c r="M25" s="86"/>
      <c r="N25" s="167">
        <f t="shared" si="0"/>
        <v>675254534</v>
      </c>
      <c r="O25" s="114">
        <f>+(B25+C25+D25+E25+F25+G25+H25+I25+J25+K25+L25+M25)/N24</f>
        <v>1</v>
      </c>
    </row>
    <row r="26" spans="1:15" ht="32.1" customHeight="1" x14ac:dyDescent="0.25">
      <c r="A26" s="85" t="s">
        <v>223</v>
      </c>
      <c r="B26" s="86"/>
      <c r="C26" s="86"/>
      <c r="D26" s="86">
        <v>18566867</v>
      </c>
      <c r="E26" s="402">
        <v>59612000</v>
      </c>
      <c r="F26" s="86">
        <v>70921667</v>
      </c>
      <c r="G26" s="86">
        <v>64860000</v>
      </c>
      <c r="H26" s="86">
        <v>64860000</v>
      </c>
      <c r="I26" s="86">
        <v>72134000</v>
      </c>
      <c r="J26" s="86">
        <v>64860000</v>
      </c>
      <c r="K26" s="86">
        <v>57586000</v>
      </c>
      <c r="L26" s="86">
        <v>72134000</v>
      </c>
      <c r="M26" s="86"/>
      <c r="N26" s="167">
        <f t="shared" si="0"/>
        <v>545534534</v>
      </c>
      <c r="O26" s="114"/>
    </row>
    <row r="27" spans="1:15" ht="32.1" customHeight="1" x14ac:dyDescent="0.25">
      <c r="A27" s="85" t="s">
        <v>224</v>
      </c>
      <c r="B27" s="86">
        <v>7062000</v>
      </c>
      <c r="C27" s="86"/>
      <c r="D27" s="86"/>
      <c r="E27" s="86"/>
      <c r="F27" s="86"/>
      <c r="G27" s="86"/>
      <c r="H27" s="86"/>
      <c r="I27" s="86"/>
      <c r="J27" s="86"/>
      <c r="K27" s="86"/>
      <c r="L27" s="86"/>
      <c r="M27" s="294"/>
      <c r="N27" s="167">
        <f t="shared" si="0"/>
        <v>7062000</v>
      </c>
      <c r="O27" s="295"/>
    </row>
    <row r="28" spans="1:15" ht="32.1" customHeight="1" x14ac:dyDescent="0.25">
      <c r="A28" s="85" t="s">
        <v>225</v>
      </c>
      <c r="B28" s="86">
        <v>0</v>
      </c>
      <c r="C28" s="86"/>
      <c r="D28" s="86"/>
      <c r="E28" s="86"/>
      <c r="F28" s="86"/>
      <c r="G28" s="86"/>
      <c r="H28" s="86"/>
      <c r="I28" s="86"/>
      <c r="J28" s="86"/>
      <c r="K28" s="86"/>
      <c r="L28" s="86"/>
      <c r="M28" s="86"/>
      <c r="N28" s="167">
        <f t="shared" si="0"/>
        <v>0</v>
      </c>
      <c r="O28" s="87"/>
    </row>
    <row r="29" spans="1:15" ht="32.1" customHeight="1" thickBot="1" x14ac:dyDescent="0.3">
      <c r="A29" s="88" t="s">
        <v>226</v>
      </c>
      <c r="B29" s="89">
        <v>0</v>
      </c>
      <c r="C29" s="89">
        <v>7062000</v>
      </c>
      <c r="D29" s="89"/>
      <c r="E29" s="89"/>
      <c r="F29" s="89"/>
      <c r="G29" s="89"/>
      <c r="H29" s="89"/>
      <c r="I29" s="89"/>
      <c r="J29" s="89"/>
      <c r="K29" s="89"/>
      <c r="L29" s="89"/>
      <c r="M29" s="89"/>
      <c r="N29" s="89">
        <f t="shared" si="0"/>
        <v>7062000</v>
      </c>
      <c r="O29" s="114">
        <f>+(B29+C29+D29+E29+F29+G29+H29+I29+J29+K29+L29+M29)/N27</f>
        <v>1</v>
      </c>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593" t="s">
        <v>227</v>
      </c>
      <c r="B33" s="594"/>
      <c r="C33" s="594"/>
      <c r="D33" s="594"/>
      <c r="E33" s="594"/>
      <c r="F33" s="594"/>
      <c r="G33" s="594"/>
      <c r="H33" s="594"/>
      <c r="I33" s="595"/>
      <c r="J33" s="95"/>
      <c r="K33" s="453"/>
    </row>
    <row r="34" spans="1:11" ht="50.25" customHeight="1" thickBot="1" x14ac:dyDescent="0.3">
      <c r="A34" s="101" t="s">
        <v>228</v>
      </c>
      <c r="B34" s="596" t="str">
        <f>+B11</f>
        <v>Realizar 10.300 acciones de atención, acceso a la justicia y articulación interinstitucional a casos de mujeres valoradas  para prevenir el riesgo de feminicidio en la ciudad</v>
      </c>
      <c r="C34" s="597"/>
      <c r="D34" s="597"/>
      <c r="E34" s="597"/>
      <c r="F34" s="597"/>
      <c r="G34" s="597"/>
      <c r="H34" s="597"/>
      <c r="I34" s="598"/>
      <c r="J34" s="93"/>
    </row>
    <row r="35" spans="1:11" ht="18.75" customHeight="1" thickBot="1" x14ac:dyDescent="0.3">
      <c r="A35" s="591" t="s">
        <v>229</v>
      </c>
      <c r="B35" s="143">
        <v>2024</v>
      </c>
      <c r="C35" s="143">
        <v>2025</v>
      </c>
      <c r="D35" s="143">
        <v>2026</v>
      </c>
      <c r="E35" s="143">
        <v>2027</v>
      </c>
      <c r="F35" s="143" t="s">
        <v>230</v>
      </c>
      <c r="G35" s="604" t="s">
        <v>231</v>
      </c>
      <c r="H35" s="604" t="s">
        <v>21</v>
      </c>
      <c r="I35" s="604"/>
      <c r="J35" s="93"/>
    </row>
    <row r="36" spans="1:11" ht="50.25" customHeight="1" thickBot="1" x14ac:dyDescent="0.3">
      <c r="A36" s="592"/>
      <c r="B36" s="239">
        <v>1172</v>
      </c>
      <c r="C36" s="239">
        <v>3000</v>
      </c>
      <c r="D36" s="239">
        <v>3128</v>
      </c>
      <c r="E36" s="239">
        <v>3000</v>
      </c>
      <c r="F36" s="251">
        <v>10300</v>
      </c>
      <c r="G36" s="604"/>
      <c r="H36" s="604"/>
      <c r="I36" s="604"/>
      <c r="J36" s="93"/>
    </row>
    <row r="37" spans="1:11" ht="52.5" customHeight="1" thickBot="1" x14ac:dyDescent="0.3">
      <c r="A37" s="102" t="s">
        <v>232</v>
      </c>
      <c r="B37" s="599">
        <v>0.1</v>
      </c>
      <c r="C37" s="600"/>
      <c r="D37" s="601" t="s">
        <v>233</v>
      </c>
      <c r="E37" s="602"/>
      <c r="F37" s="602"/>
      <c r="G37" s="602"/>
      <c r="H37" s="602"/>
      <c r="I37" s="603"/>
    </row>
    <row r="38" spans="1:11" s="94" customFormat="1" ht="48" hidden="1" customHeight="1" thickBot="1" x14ac:dyDescent="0.3">
      <c r="A38" s="591" t="s">
        <v>234</v>
      </c>
      <c r="B38" s="102" t="s">
        <v>235</v>
      </c>
      <c r="C38" s="101" t="s">
        <v>236</v>
      </c>
      <c r="D38" s="578" t="s">
        <v>237</v>
      </c>
      <c r="E38" s="579"/>
      <c r="F38" s="578" t="s">
        <v>238</v>
      </c>
      <c r="G38" s="579"/>
      <c r="H38" s="103" t="s">
        <v>239</v>
      </c>
      <c r="I38" s="105" t="s">
        <v>240</v>
      </c>
    </row>
    <row r="39" spans="1:11" ht="120.75" hidden="1" customHeight="1" thickBot="1" x14ac:dyDescent="0.3">
      <c r="A39" s="592"/>
      <c r="B39" s="97">
        <v>0</v>
      </c>
      <c r="C39" s="98">
        <v>0</v>
      </c>
      <c r="D39" s="696" t="s">
        <v>617</v>
      </c>
      <c r="E39" s="697"/>
      <c r="F39" s="696" t="s">
        <v>617</v>
      </c>
      <c r="G39" s="697"/>
      <c r="H39" s="146" t="s">
        <v>617</v>
      </c>
      <c r="I39" s="209" t="s">
        <v>617</v>
      </c>
    </row>
    <row r="40" spans="1:11" s="94" customFormat="1" ht="54" hidden="1" customHeight="1" thickBot="1" x14ac:dyDescent="0.3">
      <c r="A40" s="591" t="s">
        <v>241</v>
      </c>
      <c r="B40" s="104" t="s">
        <v>235</v>
      </c>
      <c r="C40" s="103" t="s">
        <v>236</v>
      </c>
      <c r="D40" s="578" t="s">
        <v>237</v>
      </c>
      <c r="E40" s="579"/>
      <c r="F40" s="578" t="s">
        <v>238</v>
      </c>
      <c r="G40" s="579"/>
      <c r="H40" s="103" t="s">
        <v>239</v>
      </c>
      <c r="I40" s="105" t="s">
        <v>240</v>
      </c>
    </row>
    <row r="41" spans="1:11" ht="158.25" hidden="1" customHeight="1" thickBot="1" x14ac:dyDescent="0.3">
      <c r="A41" s="592"/>
      <c r="B41" s="97">
        <v>0</v>
      </c>
      <c r="C41" s="358">
        <v>0</v>
      </c>
      <c r="D41" s="716" t="s">
        <v>665</v>
      </c>
      <c r="E41" s="717"/>
      <c r="F41" s="716" t="s">
        <v>665</v>
      </c>
      <c r="G41" s="717"/>
      <c r="H41" s="359" t="s">
        <v>626</v>
      </c>
      <c r="I41" s="360" t="s">
        <v>666</v>
      </c>
    </row>
    <row r="42" spans="1:11" s="94" customFormat="1" ht="35.1" hidden="1" customHeight="1" thickBot="1" x14ac:dyDescent="0.3">
      <c r="A42" s="591" t="s">
        <v>242</v>
      </c>
      <c r="B42" s="104" t="s">
        <v>235</v>
      </c>
      <c r="C42" s="103" t="s">
        <v>236</v>
      </c>
      <c r="D42" s="578" t="s">
        <v>237</v>
      </c>
      <c r="E42" s="579"/>
      <c r="F42" s="578" t="s">
        <v>238</v>
      </c>
      <c r="G42" s="579"/>
      <c r="H42" s="103" t="s">
        <v>239</v>
      </c>
      <c r="I42" s="105" t="s">
        <v>240</v>
      </c>
    </row>
    <row r="43" spans="1:11" ht="120.75" hidden="1" customHeight="1" thickBot="1" x14ac:dyDescent="0.3">
      <c r="A43" s="592"/>
      <c r="B43" s="97">
        <v>450</v>
      </c>
      <c r="C43" s="98">
        <v>560</v>
      </c>
      <c r="D43" s="716" t="s">
        <v>819</v>
      </c>
      <c r="E43" s="717"/>
      <c r="F43" s="716" t="s">
        <v>820</v>
      </c>
      <c r="G43" s="717"/>
      <c r="H43" s="359" t="s">
        <v>626</v>
      </c>
      <c r="I43" s="360" t="s">
        <v>821</v>
      </c>
    </row>
    <row r="44" spans="1:11" s="94" customFormat="1" ht="35.1" hidden="1" customHeight="1" thickBot="1" x14ac:dyDescent="0.3">
      <c r="A44" s="591" t="s">
        <v>243</v>
      </c>
      <c r="B44" s="104" t="s">
        <v>235</v>
      </c>
      <c r="C44" s="104" t="s">
        <v>236</v>
      </c>
      <c r="D44" s="578" t="s">
        <v>237</v>
      </c>
      <c r="E44" s="579"/>
      <c r="F44" s="578" t="s">
        <v>238</v>
      </c>
      <c r="G44" s="579"/>
      <c r="H44" s="103" t="s">
        <v>239</v>
      </c>
      <c r="I44" s="103" t="s">
        <v>240</v>
      </c>
    </row>
    <row r="45" spans="1:11" ht="120.75" hidden="1" customHeight="1" thickBot="1" x14ac:dyDescent="0.3">
      <c r="A45" s="592"/>
      <c r="B45" s="97">
        <v>350</v>
      </c>
      <c r="C45" s="98">
        <v>260</v>
      </c>
      <c r="D45" s="696" t="s">
        <v>871</v>
      </c>
      <c r="E45" s="697"/>
      <c r="F45" s="696" t="s">
        <v>872</v>
      </c>
      <c r="G45" s="697"/>
      <c r="H45" s="359" t="s">
        <v>626</v>
      </c>
      <c r="I45" s="360" t="s">
        <v>821</v>
      </c>
    </row>
    <row r="46" spans="1:11" s="94" customFormat="1" ht="35.1" hidden="1" customHeight="1" thickBot="1" x14ac:dyDescent="0.3">
      <c r="A46" s="591" t="s">
        <v>244</v>
      </c>
      <c r="B46" s="104" t="s">
        <v>235</v>
      </c>
      <c r="C46" s="103" t="s">
        <v>236</v>
      </c>
      <c r="D46" s="578" t="s">
        <v>237</v>
      </c>
      <c r="E46" s="579"/>
      <c r="F46" s="578" t="s">
        <v>238</v>
      </c>
      <c r="G46" s="579"/>
      <c r="H46" s="103" t="s">
        <v>239</v>
      </c>
      <c r="I46" s="105" t="s">
        <v>240</v>
      </c>
    </row>
    <row r="47" spans="1:11" ht="120.75" hidden="1" customHeight="1" thickBot="1" x14ac:dyDescent="0.3">
      <c r="A47" s="592"/>
      <c r="B47" s="97">
        <v>300</v>
      </c>
      <c r="C47" s="98">
        <v>320</v>
      </c>
      <c r="D47" s="696" t="s">
        <v>995</v>
      </c>
      <c r="E47" s="697"/>
      <c r="F47" s="696" t="s">
        <v>999</v>
      </c>
      <c r="G47" s="697"/>
      <c r="H47" s="359" t="s">
        <v>626</v>
      </c>
      <c r="I47" s="360" t="s">
        <v>821</v>
      </c>
    </row>
    <row r="48" spans="1:11" s="94" customFormat="1" ht="35.1" customHeight="1" thickBot="1" x14ac:dyDescent="0.3">
      <c r="A48" s="591" t="s">
        <v>245</v>
      </c>
      <c r="B48" s="104" t="s">
        <v>235</v>
      </c>
      <c r="C48" s="103" t="s">
        <v>236</v>
      </c>
      <c r="D48" s="578" t="s">
        <v>237</v>
      </c>
      <c r="E48" s="579"/>
      <c r="F48" s="578" t="s">
        <v>238</v>
      </c>
      <c r="G48" s="579"/>
      <c r="H48" s="103" t="s">
        <v>239</v>
      </c>
      <c r="I48" s="105" t="s">
        <v>240</v>
      </c>
    </row>
    <row r="49" spans="1:9" ht="120.75" customHeight="1" thickBot="1" x14ac:dyDescent="0.3">
      <c r="A49" s="592"/>
      <c r="B49" s="99">
        <v>300</v>
      </c>
      <c r="C49" s="100">
        <v>478</v>
      </c>
      <c r="D49" s="696" t="s">
        <v>1083</v>
      </c>
      <c r="E49" s="697"/>
      <c r="F49" s="696" t="s">
        <v>1084</v>
      </c>
      <c r="G49" s="697"/>
      <c r="H49" s="359" t="s">
        <v>626</v>
      </c>
      <c r="I49" s="360" t="s">
        <v>821</v>
      </c>
    </row>
    <row r="50" spans="1:9" ht="35.1" customHeight="1" thickBot="1" x14ac:dyDescent="0.3">
      <c r="A50" s="591" t="s">
        <v>246</v>
      </c>
      <c r="B50" s="102" t="s">
        <v>235</v>
      </c>
      <c r="C50" s="101" t="s">
        <v>236</v>
      </c>
      <c r="D50" s="578" t="s">
        <v>237</v>
      </c>
      <c r="E50" s="579"/>
      <c r="F50" s="578" t="s">
        <v>238</v>
      </c>
      <c r="G50" s="579"/>
      <c r="H50" s="103" t="s">
        <v>239</v>
      </c>
      <c r="I50" s="105" t="s">
        <v>240</v>
      </c>
    </row>
    <row r="51" spans="1:9" ht="120.75" customHeight="1" thickBot="1" x14ac:dyDescent="0.3">
      <c r="A51" s="592"/>
      <c r="B51" s="99">
        <v>300</v>
      </c>
      <c r="C51" s="100">
        <v>500</v>
      </c>
      <c r="D51" s="696" t="s">
        <v>1129</v>
      </c>
      <c r="E51" s="697"/>
      <c r="F51" s="696" t="s">
        <v>1130</v>
      </c>
      <c r="G51" s="697"/>
      <c r="H51" s="359" t="s">
        <v>626</v>
      </c>
      <c r="I51" s="360" t="s">
        <v>821</v>
      </c>
    </row>
    <row r="52" spans="1:9" ht="35.1" customHeight="1" thickBot="1" x14ac:dyDescent="0.3">
      <c r="A52" s="591" t="s">
        <v>247</v>
      </c>
      <c r="B52" s="102" t="s">
        <v>235</v>
      </c>
      <c r="C52" s="101" t="s">
        <v>236</v>
      </c>
      <c r="D52" s="578" t="s">
        <v>237</v>
      </c>
      <c r="E52" s="579"/>
      <c r="F52" s="578" t="s">
        <v>238</v>
      </c>
      <c r="G52" s="579"/>
      <c r="H52" s="103" t="s">
        <v>239</v>
      </c>
      <c r="I52" s="105" t="s">
        <v>240</v>
      </c>
    </row>
    <row r="53" spans="1:9" ht="150.75" customHeight="1" thickBot="1" x14ac:dyDescent="0.3">
      <c r="A53" s="592"/>
      <c r="B53" s="99">
        <v>300</v>
      </c>
      <c r="C53" s="100">
        <v>65</v>
      </c>
      <c r="D53" s="696" t="s">
        <v>1262</v>
      </c>
      <c r="E53" s="697"/>
      <c r="F53" s="696" t="s">
        <v>1263</v>
      </c>
      <c r="G53" s="697"/>
      <c r="H53" s="436" t="s">
        <v>1264</v>
      </c>
      <c r="I53" s="209" t="s">
        <v>821</v>
      </c>
    </row>
    <row r="54" spans="1:9" ht="35.1" customHeight="1" thickBot="1" x14ac:dyDescent="0.3">
      <c r="A54" s="591" t="s">
        <v>248</v>
      </c>
      <c r="B54" s="102" t="s">
        <v>235</v>
      </c>
      <c r="C54" s="101" t="s">
        <v>236</v>
      </c>
      <c r="D54" s="578" t="s">
        <v>237</v>
      </c>
      <c r="E54" s="579"/>
      <c r="F54" s="578" t="s">
        <v>238</v>
      </c>
      <c r="G54" s="579"/>
      <c r="H54" s="103" t="s">
        <v>239</v>
      </c>
      <c r="I54" s="105" t="s">
        <v>240</v>
      </c>
    </row>
    <row r="55" spans="1:9" ht="120.75" customHeight="1" thickBot="1" x14ac:dyDescent="0.3">
      <c r="A55" s="592"/>
      <c r="B55" s="99">
        <v>300</v>
      </c>
      <c r="C55" s="100">
        <v>305</v>
      </c>
      <c r="D55" s="696" t="s">
        <v>1358</v>
      </c>
      <c r="E55" s="697"/>
      <c r="F55" s="696" t="s">
        <v>1359</v>
      </c>
      <c r="G55" s="697"/>
      <c r="H55" s="359" t="s">
        <v>626</v>
      </c>
      <c r="I55" s="360" t="s">
        <v>821</v>
      </c>
    </row>
    <row r="56" spans="1:9" ht="35.1" customHeight="1" thickBot="1" x14ac:dyDescent="0.3">
      <c r="A56" s="591" t="s">
        <v>249</v>
      </c>
      <c r="B56" s="102" t="s">
        <v>235</v>
      </c>
      <c r="C56" s="101" t="s">
        <v>236</v>
      </c>
      <c r="D56" s="578" t="s">
        <v>237</v>
      </c>
      <c r="E56" s="579"/>
      <c r="F56" s="578" t="s">
        <v>238</v>
      </c>
      <c r="G56" s="579"/>
      <c r="H56" s="103" t="s">
        <v>239</v>
      </c>
      <c r="I56" s="105" t="s">
        <v>240</v>
      </c>
    </row>
    <row r="57" spans="1:9" ht="120.75" customHeight="1" thickBot="1" x14ac:dyDescent="0.3">
      <c r="A57" s="592"/>
      <c r="B57" s="99">
        <v>300</v>
      </c>
      <c r="C57" s="100">
        <v>498</v>
      </c>
      <c r="D57" s="696" t="s">
        <v>1440</v>
      </c>
      <c r="E57" s="697"/>
      <c r="F57" s="696" t="s">
        <v>1441</v>
      </c>
      <c r="G57" s="697"/>
      <c r="H57" s="359" t="s">
        <v>626</v>
      </c>
      <c r="I57" s="360" t="s">
        <v>821</v>
      </c>
    </row>
    <row r="58" spans="1:9" ht="35.1" customHeight="1" thickBot="1" x14ac:dyDescent="0.3">
      <c r="A58" s="591" t="s">
        <v>250</v>
      </c>
      <c r="B58" s="102" t="s">
        <v>235</v>
      </c>
      <c r="C58" s="101" t="s">
        <v>236</v>
      </c>
      <c r="D58" s="578" t="s">
        <v>237</v>
      </c>
      <c r="E58" s="579"/>
      <c r="F58" s="578" t="s">
        <v>238</v>
      </c>
      <c r="G58" s="579"/>
      <c r="H58" s="103" t="s">
        <v>239</v>
      </c>
      <c r="I58" s="105" t="s">
        <v>240</v>
      </c>
    </row>
    <row r="59" spans="1:9" ht="120.75" customHeight="1" thickBot="1" x14ac:dyDescent="0.3">
      <c r="A59" s="592"/>
      <c r="B59" s="99">
        <v>300</v>
      </c>
      <c r="C59" s="100">
        <v>126</v>
      </c>
      <c r="D59" s="696" t="s">
        <v>1537</v>
      </c>
      <c r="E59" s="697"/>
      <c r="F59" s="696" t="s">
        <v>1538</v>
      </c>
      <c r="G59" s="697"/>
      <c r="H59" s="436" t="s">
        <v>1539</v>
      </c>
      <c r="I59" s="209" t="s">
        <v>821</v>
      </c>
    </row>
    <row r="60" spans="1:9" ht="35.1" customHeight="1" thickBot="1" x14ac:dyDescent="0.3">
      <c r="A60" s="591" t="s">
        <v>251</v>
      </c>
      <c r="B60" s="102" t="s">
        <v>235</v>
      </c>
      <c r="C60" s="101" t="s">
        <v>236</v>
      </c>
      <c r="D60" s="578" t="s">
        <v>237</v>
      </c>
      <c r="E60" s="579"/>
      <c r="F60" s="578" t="s">
        <v>238</v>
      </c>
      <c r="G60" s="579"/>
      <c r="H60" s="103" t="s">
        <v>239</v>
      </c>
      <c r="I60" s="105" t="s">
        <v>240</v>
      </c>
    </row>
    <row r="61" spans="1:9" ht="120.75" customHeight="1" thickBot="1" x14ac:dyDescent="0.3">
      <c r="A61" s="592"/>
      <c r="B61" s="99">
        <v>100</v>
      </c>
      <c r="C61" s="100"/>
      <c r="D61" s="582"/>
      <c r="E61" s="583"/>
      <c r="F61" s="582"/>
      <c r="G61" s="583"/>
      <c r="H61" s="96"/>
      <c r="I61" s="96"/>
    </row>
    <row r="64" spans="1:9" s="93" customFormat="1" ht="30" customHeight="1" x14ac:dyDescent="0.25">
      <c r="A64" s="66"/>
      <c r="B64" s="66"/>
      <c r="C64" s="66"/>
      <c r="D64" s="66"/>
      <c r="E64" s="66"/>
      <c r="F64" s="66"/>
      <c r="G64" s="66"/>
      <c r="H64" s="66"/>
      <c r="I64" s="66"/>
    </row>
    <row r="65" spans="1:9" ht="34.5" customHeight="1" x14ac:dyDescent="0.25">
      <c r="A65" s="659" t="s">
        <v>252</v>
      </c>
      <c r="B65" s="659"/>
      <c r="C65" s="659"/>
      <c r="D65" s="659"/>
      <c r="E65" s="659"/>
      <c r="F65" s="659"/>
      <c r="G65" s="659"/>
      <c r="H65" s="659"/>
      <c r="I65" s="659"/>
    </row>
    <row r="66" spans="1:9" ht="146.25" customHeight="1" x14ac:dyDescent="0.25">
      <c r="A66" s="106" t="s">
        <v>253</v>
      </c>
      <c r="B66" s="584" t="s">
        <v>281</v>
      </c>
      <c r="C66" s="585"/>
      <c r="D66" s="584" t="s">
        <v>282</v>
      </c>
      <c r="E66" s="585"/>
      <c r="F66" s="584" t="s">
        <v>283</v>
      </c>
      <c r="G66" s="585"/>
      <c r="H66" s="666"/>
      <c r="I66" s="667"/>
    </row>
    <row r="67" spans="1:9" ht="40.5" customHeight="1" x14ac:dyDescent="0.25">
      <c r="A67" s="106" t="s">
        <v>257</v>
      </c>
      <c r="B67" s="662">
        <v>0.04</v>
      </c>
      <c r="C67" s="663"/>
      <c r="D67" s="662">
        <v>0.04</v>
      </c>
      <c r="E67" s="663"/>
      <c r="F67" s="662">
        <v>0.02</v>
      </c>
      <c r="G67" s="663"/>
      <c r="H67" s="668"/>
      <c r="I67" s="669"/>
    </row>
    <row r="68" spans="1:9" ht="30" hidden="1" customHeight="1" x14ac:dyDescent="0.25">
      <c r="A68" s="655" t="s">
        <v>188</v>
      </c>
      <c r="B68" s="150" t="s">
        <v>99</v>
      </c>
      <c r="C68" s="150" t="s">
        <v>236</v>
      </c>
      <c r="D68" s="150" t="s">
        <v>99</v>
      </c>
      <c r="E68" s="150" t="s">
        <v>236</v>
      </c>
      <c r="F68" s="150" t="s">
        <v>99</v>
      </c>
      <c r="G68" s="150" t="s">
        <v>236</v>
      </c>
      <c r="H68" s="150" t="s">
        <v>99</v>
      </c>
      <c r="I68" s="150" t="s">
        <v>236</v>
      </c>
    </row>
    <row r="69" spans="1:9" ht="30" hidden="1" customHeight="1" x14ac:dyDescent="0.25">
      <c r="A69" s="656"/>
      <c r="B69" s="108">
        <v>0</v>
      </c>
      <c r="C69" s="108">
        <v>0</v>
      </c>
      <c r="D69" s="108">
        <v>0</v>
      </c>
      <c r="E69" s="108">
        <v>0</v>
      </c>
      <c r="F69" s="108">
        <v>0</v>
      </c>
      <c r="G69" s="108">
        <v>0</v>
      </c>
      <c r="H69" s="113"/>
      <c r="I69" s="109"/>
    </row>
    <row r="70" spans="1:9" ht="80.25" hidden="1" customHeight="1" x14ac:dyDescent="0.25">
      <c r="A70" s="106" t="s">
        <v>258</v>
      </c>
      <c r="B70" s="722" t="s">
        <v>617</v>
      </c>
      <c r="C70" s="723"/>
      <c r="D70" s="722" t="s">
        <v>617</v>
      </c>
      <c r="E70" s="723"/>
      <c r="F70" s="722" t="s">
        <v>617</v>
      </c>
      <c r="G70" s="723"/>
      <c r="H70" s="660"/>
      <c r="I70" s="661"/>
    </row>
    <row r="71" spans="1:9" ht="80.25" hidden="1" customHeight="1" x14ac:dyDescent="0.25">
      <c r="A71" s="106" t="s">
        <v>259</v>
      </c>
      <c r="B71" s="722" t="s">
        <v>617</v>
      </c>
      <c r="C71" s="723"/>
      <c r="D71" s="722" t="s">
        <v>617</v>
      </c>
      <c r="E71" s="723"/>
      <c r="F71" s="722" t="s">
        <v>617</v>
      </c>
      <c r="G71" s="723"/>
      <c r="H71" s="574"/>
      <c r="I71" s="575"/>
    </row>
    <row r="72" spans="1:9" ht="30.75" hidden="1" customHeight="1" x14ac:dyDescent="0.25">
      <c r="A72" s="655" t="s">
        <v>189</v>
      </c>
      <c r="B72" s="150" t="s">
        <v>99</v>
      </c>
      <c r="C72" s="150" t="s">
        <v>236</v>
      </c>
      <c r="D72" s="150" t="s">
        <v>99</v>
      </c>
      <c r="E72" s="150" t="s">
        <v>236</v>
      </c>
      <c r="F72" s="150" t="s">
        <v>99</v>
      </c>
      <c r="G72" s="150" t="s">
        <v>236</v>
      </c>
      <c r="H72" s="150" t="s">
        <v>99</v>
      </c>
      <c r="I72" s="150" t="s">
        <v>236</v>
      </c>
    </row>
    <row r="73" spans="1:9" ht="30.75" hidden="1" customHeight="1" x14ac:dyDescent="0.25">
      <c r="A73" s="656"/>
      <c r="B73" s="108">
        <v>0.03</v>
      </c>
      <c r="C73" s="108">
        <v>0.03</v>
      </c>
      <c r="D73" s="108">
        <v>0.02</v>
      </c>
      <c r="E73" s="108">
        <v>0.02</v>
      </c>
      <c r="F73" s="108">
        <v>0.02</v>
      </c>
      <c r="G73" s="108">
        <v>0.02</v>
      </c>
      <c r="H73" s="113"/>
      <c r="I73" s="110"/>
    </row>
    <row r="74" spans="1:9" ht="193.5" hidden="1" customHeight="1" x14ac:dyDescent="0.25">
      <c r="A74" s="106" t="s">
        <v>258</v>
      </c>
      <c r="B74" s="572" t="s">
        <v>667</v>
      </c>
      <c r="C74" s="573"/>
      <c r="D74" s="572" t="s">
        <v>668</v>
      </c>
      <c r="E74" s="573"/>
      <c r="F74" s="572" t="s">
        <v>669</v>
      </c>
      <c r="G74" s="573"/>
      <c r="H74" s="588"/>
      <c r="I74" s="589"/>
    </row>
    <row r="75" spans="1:9" ht="80.25" hidden="1" customHeight="1" x14ac:dyDescent="0.25">
      <c r="A75" s="106" t="s">
        <v>259</v>
      </c>
      <c r="B75" s="722" t="s">
        <v>617</v>
      </c>
      <c r="C75" s="723"/>
      <c r="D75" s="724" t="s">
        <v>670</v>
      </c>
      <c r="E75" s="723"/>
      <c r="F75" s="722" t="s">
        <v>617</v>
      </c>
      <c r="G75" s="723"/>
      <c r="H75" s="574"/>
      <c r="I75" s="575"/>
    </row>
    <row r="76" spans="1:9" ht="30.75" hidden="1" customHeight="1" x14ac:dyDescent="0.25">
      <c r="A76" s="655" t="s">
        <v>190</v>
      </c>
      <c r="B76" s="150" t="s">
        <v>99</v>
      </c>
      <c r="C76" s="150" t="s">
        <v>236</v>
      </c>
      <c r="D76" s="150" t="s">
        <v>99</v>
      </c>
      <c r="E76" s="150" t="s">
        <v>236</v>
      </c>
      <c r="F76" s="150" t="s">
        <v>99</v>
      </c>
      <c r="G76" s="150" t="s">
        <v>236</v>
      </c>
      <c r="H76" s="150" t="s">
        <v>99</v>
      </c>
      <c r="I76" s="150" t="s">
        <v>236</v>
      </c>
    </row>
    <row r="77" spans="1:9" ht="30.75" hidden="1" customHeight="1" x14ac:dyDescent="0.25">
      <c r="A77" s="656"/>
      <c r="B77" s="108">
        <v>0.12</v>
      </c>
      <c r="C77" s="109">
        <v>0.12</v>
      </c>
      <c r="D77" s="108">
        <v>0.12</v>
      </c>
      <c r="E77" s="109">
        <v>0.12</v>
      </c>
      <c r="F77" s="108">
        <v>0.12</v>
      </c>
      <c r="G77" s="109">
        <v>0.12</v>
      </c>
      <c r="H77" s="113"/>
      <c r="I77" s="110"/>
    </row>
    <row r="78" spans="1:9" ht="216" hidden="1" customHeight="1" x14ac:dyDescent="0.25">
      <c r="A78" s="106" t="s">
        <v>258</v>
      </c>
      <c r="B78" s="572" t="s">
        <v>822</v>
      </c>
      <c r="C78" s="573"/>
      <c r="D78" s="572" t="s">
        <v>823</v>
      </c>
      <c r="E78" s="573"/>
      <c r="F78" s="572" t="s">
        <v>824</v>
      </c>
      <c r="G78" s="573"/>
      <c r="H78" s="574"/>
      <c r="I78" s="575"/>
    </row>
    <row r="79" spans="1:9" ht="80.25" hidden="1" customHeight="1" x14ac:dyDescent="0.25">
      <c r="A79" s="106" t="s">
        <v>259</v>
      </c>
      <c r="B79" s="568" t="s">
        <v>825</v>
      </c>
      <c r="C79" s="569"/>
      <c r="D79" s="568" t="s">
        <v>826</v>
      </c>
      <c r="E79" s="569"/>
      <c r="F79" s="568" t="s">
        <v>827</v>
      </c>
      <c r="G79" s="569"/>
      <c r="H79" s="574"/>
      <c r="I79" s="575"/>
    </row>
    <row r="80" spans="1:9" ht="30.75" hidden="1" customHeight="1" x14ac:dyDescent="0.25">
      <c r="A80" s="655" t="s">
        <v>191</v>
      </c>
      <c r="B80" s="150" t="s">
        <v>99</v>
      </c>
      <c r="C80" s="150" t="s">
        <v>236</v>
      </c>
      <c r="D80" s="150" t="s">
        <v>99</v>
      </c>
      <c r="E80" s="150" t="s">
        <v>236</v>
      </c>
      <c r="F80" s="150" t="s">
        <v>99</v>
      </c>
      <c r="G80" s="150" t="s">
        <v>236</v>
      </c>
      <c r="H80" s="150" t="s">
        <v>99</v>
      </c>
      <c r="I80" s="150" t="s">
        <v>236</v>
      </c>
    </row>
    <row r="81" spans="1:9" ht="30.75" hidden="1" customHeight="1" x14ac:dyDescent="0.25">
      <c r="A81" s="656"/>
      <c r="B81" s="108">
        <v>0.12</v>
      </c>
      <c r="C81" s="109">
        <v>0.12</v>
      </c>
      <c r="D81" s="108">
        <v>0.12</v>
      </c>
      <c r="E81" s="109">
        <v>0.12</v>
      </c>
      <c r="F81" s="108">
        <v>0.12</v>
      </c>
      <c r="G81" s="109">
        <v>0.12</v>
      </c>
      <c r="H81" s="113"/>
      <c r="I81" s="110"/>
    </row>
    <row r="82" spans="1:9" ht="237" hidden="1" customHeight="1" x14ac:dyDescent="0.25">
      <c r="A82" s="106" t="s">
        <v>258</v>
      </c>
      <c r="B82" s="572" t="s">
        <v>873</v>
      </c>
      <c r="C82" s="573"/>
      <c r="D82" s="572" t="s">
        <v>874</v>
      </c>
      <c r="E82" s="573"/>
      <c r="F82" s="572" t="s">
        <v>875</v>
      </c>
      <c r="G82" s="573"/>
      <c r="H82" s="574"/>
      <c r="I82" s="575"/>
    </row>
    <row r="83" spans="1:9" ht="80.25" hidden="1" customHeight="1" x14ac:dyDescent="0.25">
      <c r="A83" s="106" t="s">
        <v>259</v>
      </c>
      <c r="B83" s="568" t="s">
        <v>876</v>
      </c>
      <c r="C83" s="702"/>
      <c r="D83" s="568" t="s">
        <v>877</v>
      </c>
      <c r="E83" s="702"/>
      <c r="F83" s="568" t="s">
        <v>878</v>
      </c>
      <c r="G83" s="702"/>
      <c r="H83" s="574"/>
      <c r="I83" s="575"/>
    </row>
    <row r="84" spans="1:9" ht="30" hidden="1" customHeight="1" x14ac:dyDescent="0.25">
      <c r="A84" s="655" t="s">
        <v>195</v>
      </c>
      <c r="B84" s="150" t="s">
        <v>99</v>
      </c>
      <c r="C84" s="150" t="s">
        <v>236</v>
      </c>
      <c r="D84" s="150" t="s">
        <v>99</v>
      </c>
      <c r="E84" s="150" t="s">
        <v>236</v>
      </c>
      <c r="F84" s="150" t="s">
        <v>99</v>
      </c>
      <c r="G84" s="150" t="s">
        <v>236</v>
      </c>
      <c r="H84" s="150" t="s">
        <v>99</v>
      </c>
      <c r="I84" s="150" t="s">
        <v>236</v>
      </c>
    </row>
    <row r="85" spans="1:9" ht="30" hidden="1" customHeight="1" x14ac:dyDescent="0.25">
      <c r="A85" s="656"/>
      <c r="B85" s="108">
        <v>0.1</v>
      </c>
      <c r="C85" s="109">
        <v>0.1</v>
      </c>
      <c r="D85" s="108">
        <v>0.1</v>
      </c>
      <c r="E85" s="109">
        <v>0.1</v>
      </c>
      <c r="F85" s="108">
        <v>0.1</v>
      </c>
      <c r="G85" s="109">
        <v>0.1</v>
      </c>
      <c r="H85" s="113"/>
      <c r="I85" s="110"/>
    </row>
    <row r="86" spans="1:9" ht="227.25" hidden="1" customHeight="1" x14ac:dyDescent="0.25">
      <c r="A86" s="106" t="s">
        <v>258</v>
      </c>
      <c r="B86" s="572" t="s">
        <v>1000</v>
      </c>
      <c r="C86" s="573"/>
      <c r="D86" s="572" t="s">
        <v>1001</v>
      </c>
      <c r="E86" s="573"/>
      <c r="F86" s="572" t="s">
        <v>1002</v>
      </c>
      <c r="G86" s="573"/>
      <c r="H86" s="577"/>
      <c r="I86" s="577"/>
    </row>
    <row r="87" spans="1:9" ht="80.25" hidden="1" customHeight="1" x14ac:dyDescent="0.25">
      <c r="A87" s="106" t="s">
        <v>259</v>
      </c>
      <c r="B87" s="568" t="s">
        <v>1003</v>
      </c>
      <c r="C87" s="569"/>
      <c r="D87" s="568" t="s">
        <v>1004</v>
      </c>
      <c r="E87" s="569"/>
      <c r="F87" s="568" t="s">
        <v>1005</v>
      </c>
      <c r="G87" s="569"/>
      <c r="H87" s="561"/>
      <c r="I87" s="562"/>
    </row>
    <row r="88" spans="1:9" ht="29.25" customHeight="1" x14ac:dyDescent="0.25">
      <c r="A88" s="655" t="s">
        <v>196</v>
      </c>
      <c r="B88" s="150" t="s">
        <v>99</v>
      </c>
      <c r="C88" s="150" t="s">
        <v>236</v>
      </c>
      <c r="D88" s="150" t="s">
        <v>99</v>
      </c>
      <c r="E88" s="150" t="s">
        <v>236</v>
      </c>
      <c r="F88" s="150" t="s">
        <v>99</v>
      </c>
      <c r="G88" s="150" t="s">
        <v>236</v>
      </c>
      <c r="H88" s="150" t="s">
        <v>99</v>
      </c>
      <c r="I88" s="150" t="s">
        <v>236</v>
      </c>
    </row>
    <row r="89" spans="1:9" ht="29.25" customHeight="1" x14ac:dyDescent="0.25">
      <c r="A89" s="656"/>
      <c r="B89" s="108">
        <v>0.1</v>
      </c>
      <c r="C89" s="108">
        <v>0.1</v>
      </c>
      <c r="D89" s="108">
        <v>0.1</v>
      </c>
      <c r="E89" s="108">
        <v>0.1</v>
      </c>
      <c r="F89" s="108">
        <v>0.1</v>
      </c>
      <c r="G89" s="108">
        <v>0.1</v>
      </c>
      <c r="H89" s="113"/>
      <c r="I89" s="110"/>
    </row>
    <row r="90" spans="1:9" ht="253.5" customHeight="1" x14ac:dyDescent="0.25">
      <c r="A90" s="106" t="s">
        <v>258</v>
      </c>
      <c r="B90" s="572" t="s">
        <v>1077</v>
      </c>
      <c r="C90" s="573"/>
      <c r="D90" s="572" t="s">
        <v>1078</v>
      </c>
      <c r="E90" s="573"/>
      <c r="F90" s="572" t="s">
        <v>1079</v>
      </c>
      <c r="G90" s="573"/>
      <c r="H90" s="565"/>
      <c r="I90" s="565"/>
    </row>
    <row r="91" spans="1:9" ht="80.25" customHeight="1" x14ac:dyDescent="0.25">
      <c r="A91" s="106" t="s">
        <v>259</v>
      </c>
      <c r="B91" s="568" t="s">
        <v>1080</v>
      </c>
      <c r="C91" s="569"/>
      <c r="D91" s="568" t="s">
        <v>1081</v>
      </c>
      <c r="E91" s="569"/>
      <c r="F91" s="568" t="s">
        <v>1082</v>
      </c>
      <c r="G91" s="569"/>
      <c r="H91" s="561"/>
      <c r="I91" s="562"/>
    </row>
    <row r="92" spans="1:9" ht="25.35" customHeight="1" x14ac:dyDescent="0.25">
      <c r="A92" s="655" t="s">
        <v>197</v>
      </c>
      <c r="B92" s="150" t="s">
        <v>99</v>
      </c>
      <c r="C92" s="150" t="s">
        <v>236</v>
      </c>
      <c r="D92" s="150" t="s">
        <v>99</v>
      </c>
      <c r="E92" s="150" t="s">
        <v>236</v>
      </c>
      <c r="F92" s="150" t="s">
        <v>99</v>
      </c>
      <c r="G92" s="150" t="s">
        <v>236</v>
      </c>
      <c r="H92" s="150" t="s">
        <v>99</v>
      </c>
      <c r="I92" s="150" t="s">
        <v>236</v>
      </c>
    </row>
    <row r="93" spans="1:9" ht="25.35" customHeight="1" x14ac:dyDescent="0.25">
      <c r="A93" s="656"/>
      <c r="B93" s="108">
        <v>0.1</v>
      </c>
      <c r="C93" s="108">
        <v>0.1</v>
      </c>
      <c r="D93" s="108">
        <v>0.1</v>
      </c>
      <c r="E93" s="108">
        <v>0.1</v>
      </c>
      <c r="F93" s="108">
        <v>0.1</v>
      </c>
      <c r="G93" s="108">
        <v>0.1</v>
      </c>
      <c r="H93" s="113"/>
      <c r="I93" s="110"/>
    </row>
    <row r="94" spans="1:9" ht="252" customHeight="1" x14ac:dyDescent="0.25">
      <c r="A94" s="106" t="s">
        <v>258</v>
      </c>
      <c r="B94" s="572" t="s">
        <v>1131</v>
      </c>
      <c r="C94" s="573"/>
      <c r="D94" s="572" t="s">
        <v>1132</v>
      </c>
      <c r="E94" s="573"/>
      <c r="F94" s="572" t="s">
        <v>1133</v>
      </c>
      <c r="G94" s="573"/>
      <c r="H94" s="565"/>
      <c r="I94" s="565"/>
    </row>
    <row r="95" spans="1:9" ht="80.25" customHeight="1" x14ac:dyDescent="0.25">
      <c r="A95" s="106" t="s">
        <v>259</v>
      </c>
      <c r="B95" s="568" t="s">
        <v>1134</v>
      </c>
      <c r="C95" s="569"/>
      <c r="D95" s="568" t="s">
        <v>1135</v>
      </c>
      <c r="E95" s="569"/>
      <c r="F95" s="568" t="s">
        <v>1136</v>
      </c>
      <c r="G95" s="569"/>
      <c r="H95" s="561"/>
      <c r="I95" s="562"/>
    </row>
    <row r="96" spans="1:9" ht="25.35" customHeight="1" x14ac:dyDescent="0.25">
      <c r="A96" s="655" t="s">
        <v>198</v>
      </c>
      <c r="B96" s="150" t="s">
        <v>99</v>
      </c>
      <c r="C96" s="150" t="s">
        <v>236</v>
      </c>
      <c r="D96" s="150" t="s">
        <v>99</v>
      </c>
      <c r="E96" s="150" t="s">
        <v>236</v>
      </c>
      <c r="F96" s="150" t="s">
        <v>99</v>
      </c>
      <c r="G96" s="150" t="s">
        <v>236</v>
      </c>
      <c r="H96" s="150" t="s">
        <v>99</v>
      </c>
      <c r="I96" s="150" t="s">
        <v>236</v>
      </c>
    </row>
    <row r="97" spans="1:9" ht="25.35" customHeight="1" x14ac:dyDescent="0.25">
      <c r="A97" s="656"/>
      <c r="B97" s="108">
        <v>0.1</v>
      </c>
      <c r="C97" s="108">
        <v>0.1</v>
      </c>
      <c r="D97" s="108">
        <v>0.1</v>
      </c>
      <c r="E97" s="108">
        <v>0.1</v>
      </c>
      <c r="F97" s="108">
        <v>0.1</v>
      </c>
      <c r="G97" s="108">
        <v>0.1</v>
      </c>
      <c r="H97" s="113"/>
      <c r="I97" s="110"/>
    </row>
    <row r="98" spans="1:9" ht="292.5" customHeight="1" x14ac:dyDescent="0.25">
      <c r="A98" s="106" t="s">
        <v>258</v>
      </c>
      <c r="B98" s="572" t="s">
        <v>1265</v>
      </c>
      <c r="C98" s="573"/>
      <c r="D98" s="572" t="s">
        <v>1266</v>
      </c>
      <c r="E98" s="573"/>
      <c r="F98" s="572" t="s">
        <v>1267</v>
      </c>
      <c r="G98" s="573"/>
      <c r="H98" s="565"/>
      <c r="I98" s="565"/>
    </row>
    <row r="99" spans="1:9" ht="80.25" customHeight="1" x14ac:dyDescent="0.25">
      <c r="A99" s="106" t="s">
        <v>259</v>
      </c>
      <c r="B99" s="568" t="s">
        <v>1268</v>
      </c>
      <c r="C99" s="569"/>
      <c r="D99" s="568" t="s">
        <v>1269</v>
      </c>
      <c r="E99" s="569"/>
      <c r="F99" s="568" t="s">
        <v>1270</v>
      </c>
      <c r="G99" s="569"/>
      <c r="H99" s="561"/>
      <c r="I99" s="562"/>
    </row>
    <row r="100" spans="1:9" ht="25.35" customHeight="1" x14ac:dyDescent="0.25">
      <c r="A100" s="655" t="s">
        <v>200</v>
      </c>
      <c r="B100" s="150" t="s">
        <v>99</v>
      </c>
      <c r="C100" s="150" t="s">
        <v>236</v>
      </c>
      <c r="D100" s="150" t="s">
        <v>99</v>
      </c>
      <c r="E100" s="150" t="s">
        <v>236</v>
      </c>
      <c r="F100" s="150" t="s">
        <v>99</v>
      </c>
      <c r="G100" s="150" t="s">
        <v>236</v>
      </c>
      <c r="H100" s="150" t="s">
        <v>99</v>
      </c>
      <c r="I100" s="150" t="s">
        <v>236</v>
      </c>
    </row>
    <row r="101" spans="1:9" ht="25.35" customHeight="1" x14ac:dyDescent="0.25">
      <c r="A101" s="656"/>
      <c r="B101" s="108">
        <v>0.1</v>
      </c>
      <c r="C101" s="108">
        <v>0.1</v>
      </c>
      <c r="D101" s="108">
        <v>0.1</v>
      </c>
      <c r="E101" s="108">
        <v>0.1</v>
      </c>
      <c r="F101" s="108">
        <v>0.1</v>
      </c>
      <c r="G101" s="108">
        <v>0.1</v>
      </c>
      <c r="H101" s="113"/>
      <c r="I101" s="110"/>
    </row>
    <row r="102" spans="1:9" ht="243" customHeight="1" x14ac:dyDescent="0.25">
      <c r="A102" s="106" t="s">
        <v>258</v>
      </c>
      <c r="B102" s="572" t="s">
        <v>1360</v>
      </c>
      <c r="C102" s="573"/>
      <c r="D102" s="572" t="s">
        <v>1361</v>
      </c>
      <c r="E102" s="573"/>
      <c r="F102" s="572" t="s">
        <v>1362</v>
      </c>
      <c r="G102" s="573"/>
      <c r="H102" s="565"/>
      <c r="I102" s="565"/>
    </row>
    <row r="103" spans="1:9" ht="80.25" customHeight="1" x14ac:dyDescent="0.25">
      <c r="A103" s="106" t="s">
        <v>259</v>
      </c>
      <c r="B103" s="568" t="s">
        <v>1363</v>
      </c>
      <c r="C103" s="569"/>
      <c r="D103" s="568" t="s">
        <v>1364</v>
      </c>
      <c r="E103" s="569"/>
      <c r="F103" s="568" t="s">
        <v>1365</v>
      </c>
      <c r="G103" s="569"/>
      <c r="H103" s="561"/>
      <c r="I103" s="562"/>
    </row>
    <row r="104" spans="1:9" ht="25.35" customHeight="1" x14ac:dyDescent="0.25">
      <c r="A104" s="655" t="s">
        <v>201</v>
      </c>
      <c r="B104" s="150" t="s">
        <v>99</v>
      </c>
      <c r="C104" s="150" t="s">
        <v>236</v>
      </c>
      <c r="D104" s="150" t="s">
        <v>99</v>
      </c>
      <c r="E104" s="150" t="s">
        <v>236</v>
      </c>
      <c r="F104" s="150" t="s">
        <v>99</v>
      </c>
      <c r="G104" s="150" t="s">
        <v>236</v>
      </c>
      <c r="H104" s="150" t="s">
        <v>99</v>
      </c>
      <c r="I104" s="150" t="s">
        <v>236</v>
      </c>
    </row>
    <row r="105" spans="1:9" ht="25.35" customHeight="1" x14ac:dyDescent="0.25">
      <c r="A105" s="656"/>
      <c r="B105" s="108">
        <v>0.1</v>
      </c>
      <c r="C105" s="108">
        <v>0.1</v>
      </c>
      <c r="D105" s="108">
        <v>0.1</v>
      </c>
      <c r="E105" s="108">
        <v>0.1</v>
      </c>
      <c r="F105" s="108">
        <v>0.1</v>
      </c>
      <c r="G105" s="108">
        <v>0.1</v>
      </c>
      <c r="H105" s="113"/>
      <c r="I105" s="110"/>
    </row>
    <row r="106" spans="1:9" ht="248.25" customHeight="1" x14ac:dyDescent="0.25">
      <c r="A106" s="106" t="s">
        <v>258</v>
      </c>
      <c r="B106" s="572" t="s">
        <v>1442</v>
      </c>
      <c r="C106" s="573"/>
      <c r="D106" s="572" t="s">
        <v>1443</v>
      </c>
      <c r="E106" s="573"/>
      <c r="F106" s="572" t="s">
        <v>1444</v>
      </c>
      <c r="G106" s="573"/>
      <c r="H106" s="565"/>
      <c r="I106" s="565"/>
    </row>
    <row r="107" spans="1:9" ht="80.25" customHeight="1" x14ac:dyDescent="0.25">
      <c r="A107" s="106" t="s">
        <v>259</v>
      </c>
      <c r="B107" s="568" t="s">
        <v>1445</v>
      </c>
      <c r="C107" s="569"/>
      <c r="D107" s="568" t="s">
        <v>1446</v>
      </c>
      <c r="E107" s="569"/>
      <c r="F107" s="568" t="s">
        <v>1447</v>
      </c>
      <c r="G107" s="569"/>
      <c r="H107" s="561"/>
      <c r="I107" s="562"/>
    </row>
    <row r="108" spans="1:9" ht="25.35" customHeight="1" x14ac:dyDescent="0.25">
      <c r="A108" s="655" t="s">
        <v>202</v>
      </c>
      <c r="B108" s="150" t="s">
        <v>99</v>
      </c>
      <c r="C108" s="150" t="s">
        <v>236</v>
      </c>
      <c r="D108" s="150" t="s">
        <v>99</v>
      </c>
      <c r="E108" s="150" t="s">
        <v>236</v>
      </c>
      <c r="F108" s="150" t="s">
        <v>99</v>
      </c>
      <c r="G108" s="150" t="s">
        <v>236</v>
      </c>
      <c r="H108" s="150" t="s">
        <v>99</v>
      </c>
      <c r="I108" s="150" t="s">
        <v>236</v>
      </c>
    </row>
    <row r="109" spans="1:9" ht="25.35" customHeight="1" x14ac:dyDescent="0.25">
      <c r="A109" s="656"/>
      <c r="B109" s="108">
        <v>0.1</v>
      </c>
      <c r="C109" s="108">
        <v>0.1</v>
      </c>
      <c r="D109" s="108">
        <v>0.1</v>
      </c>
      <c r="E109" s="108">
        <v>0.1</v>
      </c>
      <c r="F109" s="108">
        <v>0.1</v>
      </c>
      <c r="G109" s="108">
        <v>0.1</v>
      </c>
      <c r="H109" s="113"/>
      <c r="I109" s="110"/>
    </row>
    <row r="110" spans="1:9" ht="285.75" customHeight="1" x14ac:dyDescent="0.25">
      <c r="A110" s="106" t="s">
        <v>258</v>
      </c>
      <c r="B110" s="572" t="s">
        <v>1540</v>
      </c>
      <c r="C110" s="573"/>
      <c r="D110" s="572" t="s">
        <v>1541</v>
      </c>
      <c r="E110" s="573"/>
      <c r="F110" s="572" t="s">
        <v>1542</v>
      </c>
      <c r="G110" s="573"/>
      <c r="H110" s="565"/>
      <c r="I110" s="565"/>
    </row>
    <row r="111" spans="1:9" ht="80.25" customHeight="1" x14ac:dyDescent="0.25">
      <c r="A111" s="106" t="s">
        <v>259</v>
      </c>
      <c r="B111" s="568" t="s">
        <v>1543</v>
      </c>
      <c r="C111" s="569"/>
      <c r="D111" s="568" t="s">
        <v>1544</v>
      </c>
      <c r="E111" s="569"/>
      <c r="F111" s="568" t="s">
        <v>1545</v>
      </c>
      <c r="G111" s="569"/>
      <c r="H111" s="561"/>
      <c r="I111" s="562"/>
    </row>
    <row r="112" spans="1:9" ht="25.35" customHeight="1" x14ac:dyDescent="0.25">
      <c r="A112" s="655" t="s">
        <v>203</v>
      </c>
      <c r="B112" s="150" t="s">
        <v>99</v>
      </c>
      <c r="C112" s="150" t="s">
        <v>236</v>
      </c>
      <c r="D112" s="150" t="s">
        <v>99</v>
      </c>
      <c r="E112" s="150" t="s">
        <v>236</v>
      </c>
      <c r="F112" s="150" t="s">
        <v>99</v>
      </c>
      <c r="G112" s="150" t="s">
        <v>236</v>
      </c>
      <c r="H112" s="150" t="s">
        <v>99</v>
      </c>
      <c r="I112" s="150" t="s">
        <v>236</v>
      </c>
    </row>
    <row r="113" spans="1:9" ht="25.35" customHeight="1" x14ac:dyDescent="0.25">
      <c r="A113" s="656"/>
      <c r="B113" s="108">
        <v>0.03</v>
      </c>
      <c r="C113" s="227"/>
      <c r="D113" s="108">
        <v>0.03</v>
      </c>
      <c r="E113" s="227"/>
      <c r="F113" s="108">
        <v>0.03</v>
      </c>
      <c r="G113" s="227"/>
      <c r="H113" s="227"/>
      <c r="I113" s="228"/>
    </row>
    <row r="114" spans="1:9" ht="80.25" customHeight="1" x14ac:dyDescent="0.25">
      <c r="A114" s="106" t="s">
        <v>258</v>
      </c>
      <c r="B114" s="571"/>
      <c r="C114" s="571"/>
      <c r="D114" s="571"/>
      <c r="E114" s="571"/>
      <c r="F114" s="571"/>
      <c r="G114" s="571"/>
      <c r="H114" s="571"/>
      <c r="I114" s="571"/>
    </row>
    <row r="115" spans="1:9" ht="80.25" customHeight="1" x14ac:dyDescent="0.25">
      <c r="A115" s="106" t="s">
        <v>259</v>
      </c>
      <c r="B115" s="561"/>
      <c r="C115" s="562"/>
      <c r="D115" s="561"/>
      <c r="E115" s="562"/>
      <c r="F115" s="561"/>
      <c r="G115" s="562"/>
      <c r="H115" s="561"/>
      <c r="I115" s="562"/>
    </row>
    <row r="116" spans="1:9" ht="16.5" x14ac:dyDescent="0.25">
      <c r="A116" s="107" t="s">
        <v>260</v>
      </c>
      <c r="B116" s="112">
        <f t="shared" ref="B116:I116" si="1">(B69+B73+B77+B81+B85+B89+B93+B97+B101+B105+B109+B113)</f>
        <v>0.99999999999999989</v>
      </c>
      <c r="C116" s="112">
        <f t="shared" si="1"/>
        <v>0.96999999999999986</v>
      </c>
      <c r="D116" s="112">
        <f t="shared" si="1"/>
        <v>0.98999999999999988</v>
      </c>
      <c r="E116" s="112">
        <f t="shared" si="1"/>
        <v>0.95999999999999985</v>
      </c>
      <c r="F116" s="112">
        <f t="shared" si="1"/>
        <v>0.98999999999999988</v>
      </c>
      <c r="G116" s="112">
        <f t="shared" si="1"/>
        <v>0.95999999999999985</v>
      </c>
      <c r="H116" s="112">
        <f t="shared" si="1"/>
        <v>0</v>
      </c>
      <c r="I116" s="112">
        <f t="shared" si="1"/>
        <v>0</v>
      </c>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D75" r:id="rId1" xr:uid="{D09AABE2-46E7-4BEF-8E3F-68C675089E79}"/>
    <hyperlink ref="B79" r:id="rId2" xr:uid="{375C0A12-72B2-4E2A-B5C3-58608D671B82}"/>
    <hyperlink ref="D79" r:id="rId3" xr:uid="{623DA400-C997-4265-AB48-3BACF52F1196}"/>
    <hyperlink ref="F79" r:id="rId4" xr:uid="{126A5E44-3CE1-4B39-9A36-8CB3610EFF4E}"/>
    <hyperlink ref="B83" r:id="rId5" xr:uid="{A461D714-9E79-4C9C-A0CC-3556EBE8BB1E}"/>
    <hyperlink ref="D83" r:id="rId6" xr:uid="{CE906ADE-2C2C-4352-A4FC-E5D93602073F}"/>
    <hyperlink ref="F83" r:id="rId7" xr:uid="{0B180C4A-3580-47A0-98D3-9ECFF380B637}"/>
    <hyperlink ref="B87" r:id="rId8" xr:uid="{1018D20A-CC0B-4B08-850F-0AD4522EFFC2}"/>
    <hyperlink ref="D87" r:id="rId9" xr:uid="{D40C1EED-872C-4660-BFD1-9A1D48FC6F36}"/>
    <hyperlink ref="F87" r:id="rId10" xr:uid="{8B76AD70-5CA8-4609-B3CF-CDAA6A04034C}"/>
    <hyperlink ref="B91" r:id="rId11" xr:uid="{6E539B62-B790-42AD-BAFE-F98D5D03C392}"/>
    <hyperlink ref="D91" r:id="rId12" xr:uid="{EA92782A-94DE-4478-94E7-A5391D8D91A7}"/>
    <hyperlink ref="F91" r:id="rId13" xr:uid="{3F788053-25A5-44DF-8CE6-4FD57E736C90}"/>
    <hyperlink ref="B95" r:id="rId14" xr:uid="{D28273C6-F00D-4613-BDBA-D064DB1981DE}"/>
    <hyperlink ref="D95" r:id="rId15" xr:uid="{40D7B89D-EC7B-470A-BD2E-39ECF6E5BD83}"/>
    <hyperlink ref="F95" r:id="rId16" xr:uid="{01051F69-0FDE-4D11-B081-70BD8080266A}"/>
    <hyperlink ref="B99" r:id="rId17" xr:uid="{7B162876-A5FE-4C01-963E-7A8DF4A518E6}"/>
    <hyperlink ref="D99" r:id="rId18" xr:uid="{48A79CE1-F6E3-4BE8-8404-35A6F2E74D40}"/>
    <hyperlink ref="F99" r:id="rId19" xr:uid="{B6FEB076-4564-4B43-997A-AD56B1A5C2E6}"/>
    <hyperlink ref="B103" r:id="rId20" xr:uid="{253CA5E0-AAF4-4AAE-88FC-D38327B748D2}"/>
    <hyperlink ref="D103" r:id="rId21" xr:uid="{BDD7632A-0897-479D-B96B-A9891A94E64A}"/>
    <hyperlink ref="F103" r:id="rId22" xr:uid="{F8C6E3DB-3033-403D-A99D-7BF0C8CFE426}"/>
    <hyperlink ref="B107" r:id="rId23" xr:uid="{8F649CE4-5C90-4F30-9E60-875C463BDDAA}"/>
    <hyperlink ref="D107" r:id="rId24" xr:uid="{F40EABE0-2304-4DA8-99D4-2E41D9490D78}"/>
    <hyperlink ref="F107" r:id="rId25" xr:uid="{9C2085A4-FECC-42F2-9F0D-F3E79004E2D8}"/>
    <hyperlink ref="B111" r:id="rId26" xr:uid="{C69B2787-CE63-4C47-8FA8-37BB626D4A00}"/>
    <hyperlink ref="D111" r:id="rId27" xr:uid="{18D44524-9D22-43B5-A6A4-6324B822E377}"/>
    <hyperlink ref="F111" r:id="rId28" xr:uid="{4789A6F5-0A7C-48DC-99EF-1537CC75A137}"/>
  </hyperlinks>
  <pageMargins left="0.25" right="0.25" top="0.75" bottom="0.75" header="0.3" footer="0.3"/>
  <pageSetup scale="24" fitToHeight="0" orientation="landscape" r:id="rId29"/>
  <rowBreaks count="2" manualBreakCount="2">
    <brk id="49" max="15" man="1"/>
    <brk id="79" max="15" man="1"/>
  </rowBreaks>
  <drawing r:id="rId3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9C323-ECE1-4758-8A31-500E6ABB9DE3}">
  <sheetPr>
    <tabColor theme="0"/>
    <pageSetUpPr fitToPage="1"/>
  </sheetPr>
  <dimension ref="A1:O279"/>
  <sheetViews>
    <sheetView showGridLines="0" topLeftCell="A58" zoomScale="70" zoomScaleNormal="70" zoomScaleSheetLayoutView="80" workbookViewId="0">
      <selection activeCell="D110" sqref="D110:E110"/>
    </sheetView>
  </sheetViews>
  <sheetFormatPr baseColWidth="10" defaultColWidth="10.5703125" defaultRowHeight="14.25" x14ac:dyDescent="0.25"/>
  <cols>
    <col min="1" max="1" width="72.5703125" style="66" customWidth="1"/>
    <col min="2" max="4" width="35.5703125" style="66" customWidth="1"/>
    <col min="5" max="5" width="48.5703125" style="66" customWidth="1"/>
    <col min="6" max="7" width="35.5703125" style="66" customWidth="1"/>
    <col min="8" max="8" width="54.42578125" style="66" customWidth="1"/>
    <col min="9" max="9" width="55.42578125" style="66" customWidth="1"/>
    <col min="10" max="13" width="35.5703125" style="66" customWidth="1"/>
    <col min="14" max="14" width="20.42578125" style="66" customWidth="1"/>
    <col min="15" max="15" width="18.42578125" style="66" customWidth="1"/>
    <col min="16" max="16" width="8.42578125" style="66" customWidth="1"/>
    <col min="17" max="17" width="18.42578125" style="66" bestFit="1" customWidth="1"/>
    <col min="18" max="18" width="5.5703125" style="66" customWidth="1"/>
    <col min="19" max="19" width="18.42578125" style="66" bestFit="1" customWidth="1"/>
    <col min="20" max="20" width="4.5703125" style="66" customWidth="1"/>
    <col min="21" max="21" width="23" style="66" bestFit="1" customWidth="1"/>
    <col min="22" max="22" width="10.5703125" style="66"/>
    <col min="23" max="23" width="18.42578125" style="66" bestFit="1" customWidth="1"/>
    <col min="24" max="24" width="16.42578125" style="66" customWidth="1"/>
    <col min="25" max="16384" width="10.5703125" style="66"/>
  </cols>
  <sheetData>
    <row r="1" spans="1:15" s="138" customFormat="1" ht="32.25" customHeight="1" thickBot="1" x14ac:dyDescent="0.3">
      <c r="A1" s="622"/>
      <c r="B1" s="608" t="s">
        <v>182</v>
      </c>
      <c r="C1" s="609"/>
      <c r="D1" s="609"/>
      <c r="E1" s="609"/>
      <c r="F1" s="609"/>
      <c r="G1" s="609"/>
      <c r="H1" s="609"/>
      <c r="I1" s="609"/>
      <c r="J1" s="609"/>
      <c r="K1" s="609"/>
      <c r="L1" s="610"/>
      <c r="M1" s="605" t="s">
        <v>838</v>
      </c>
      <c r="N1" s="606"/>
      <c r="O1" s="607"/>
    </row>
    <row r="2" spans="1:15" s="138" customFormat="1" ht="30.75" customHeight="1" thickBot="1" x14ac:dyDescent="0.3">
      <c r="A2" s="623"/>
      <c r="B2" s="611" t="s">
        <v>184</v>
      </c>
      <c r="C2" s="612"/>
      <c r="D2" s="612"/>
      <c r="E2" s="612"/>
      <c r="F2" s="612"/>
      <c r="G2" s="612"/>
      <c r="H2" s="612"/>
      <c r="I2" s="612"/>
      <c r="J2" s="612"/>
      <c r="K2" s="612"/>
      <c r="L2" s="613"/>
      <c r="M2" s="605" t="s">
        <v>839</v>
      </c>
      <c r="N2" s="606"/>
      <c r="O2" s="607"/>
    </row>
    <row r="3" spans="1:15" s="138" customFormat="1" ht="24" customHeight="1" thickBot="1" x14ac:dyDescent="0.3">
      <c r="A3" s="623"/>
      <c r="B3" s="611" t="s">
        <v>847</v>
      </c>
      <c r="C3" s="612"/>
      <c r="D3" s="612"/>
      <c r="E3" s="612"/>
      <c r="F3" s="612"/>
      <c r="G3" s="612"/>
      <c r="H3" s="612"/>
      <c r="I3" s="612"/>
      <c r="J3" s="612"/>
      <c r="K3" s="612"/>
      <c r="L3" s="613"/>
      <c r="M3" s="605" t="s">
        <v>840</v>
      </c>
      <c r="N3" s="606"/>
      <c r="O3" s="607"/>
    </row>
    <row r="4" spans="1:15" s="138" customFormat="1" ht="21.75" customHeight="1" thickBot="1" x14ac:dyDescent="0.3">
      <c r="A4" s="624"/>
      <c r="B4" s="614" t="s">
        <v>185</v>
      </c>
      <c r="C4" s="615"/>
      <c r="D4" s="615"/>
      <c r="E4" s="615"/>
      <c r="F4" s="615"/>
      <c r="G4" s="615"/>
      <c r="H4" s="615"/>
      <c r="I4" s="615"/>
      <c r="J4" s="615"/>
      <c r="K4" s="615"/>
      <c r="L4" s="616"/>
      <c r="M4" s="605" t="s">
        <v>841</v>
      </c>
      <c r="N4" s="606"/>
      <c r="O4" s="607"/>
    </row>
    <row r="5" spans="1:15" s="138" customFormat="1" ht="21.75" customHeight="1" thickBot="1" x14ac:dyDescent="0.3">
      <c r="A5" s="139"/>
      <c r="B5" s="140"/>
      <c r="C5" s="140"/>
      <c r="D5" s="140"/>
      <c r="E5" s="140"/>
      <c r="F5" s="140"/>
      <c r="G5" s="140"/>
      <c r="H5" s="140"/>
      <c r="I5" s="140"/>
      <c r="J5" s="140"/>
      <c r="K5" s="140"/>
      <c r="L5" s="140"/>
      <c r="M5" s="141"/>
      <c r="N5" s="141"/>
      <c r="O5" s="141"/>
    </row>
    <row r="6" spans="1:15" s="138" customFormat="1" ht="21.75" customHeight="1" thickBot="1" x14ac:dyDescent="0.3">
      <c r="A6" s="626" t="s">
        <v>187</v>
      </c>
      <c r="B6" s="211" t="s">
        <v>188</v>
      </c>
      <c r="C6" s="184"/>
      <c r="D6" s="211" t="s">
        <v>189</v>
      </c>
      <c r="E6" s="184"/>
      <c r="F6" s="211" t="s">
        <v>190</v>
      </c>
      <c r="G6" s="184"/>
      <c r="H6" s="211" t="s">
        <v>191</v>
      </c>
      <c r="I6" s="186"/>
      <c r="J6" s="619" t="s">
        <v>192</v>
      </c>
      <c r="K6" s="625"/>
      <c r="L6" s="210" t="s">
        <v>193</v>
      </c>
      <c r="M6" s="657"/>
      <c r="N6" s="657"/>
      <c r="O6" s="657"/>
    </row>
    <row r="7" spans="1:15" s="138" customFormat="1" ht="21.75" customHeight="1" thickBot="1" x14ac:dyDescent="0.3">
      <c r="A7" s="626"/>
      <c r="B7" s="212" t="s">
        <v>195</v>
      </c>
      <c r="C7" s="187"/>
      <c r="D7" s="211" t="s">
        <v>196</v>
      </c>
      <c r="E7" s="187"/>
      <c r="F7" s="211" t="s">
        <v>197</v>
      </c>
      <c r="G7" s="187"/>
      <c r="H7" s="211" t="s">
        <v>198</v>
      </c>
      <c r="I7" s="186"/>
      <c r="J7" s="619"/>
      <c r="K7" s="625"/>
      <c r="L7" s="210" t="s">
        <v>199</v>
      </c>
      <c r="M7" s="657" t="s">
        <v>194</v>
      </c>
      <c r="N7" s="657"/>
      <c r="O7" s="657"/>
    </row>
    <row r="8" spans="1:15" s="138" customFormat="1" ht="21.75" customHeight="1" thickBot="1" x14ac:dyDescent="0.3">
      <c r="A8" s="626"/>
      <c r="B8" s="211" t="s">
        <v>200</v>
      </c>
      <c r="C8" s="184"/>
      <c r="D8" s="211" t="s">
        <v>201</v>
      </c>
      <c r="E8" s="187"/>
      <c r="F8" s="211" t="s">
        <v>202</v>
      </c>
      <c r="G8" s="187" t="s">
        <v>194</v>
      </c>
      <c r="H8" s="211" t="s">
        <v>203</v>
      </c>
      <c r="I8" s="186"/>
      <c r="J8" s="619"/>
      <c r="K8" s="625"/>
      <c r="L8" s="210" t="s">
        <v>204</v>
      </c>
      <c r="M8" s="657"/>
      <c r="N8" s="657"/>
      <c r="O8" s="657"/>
    </row>
    <row r="9" spans="1:15" s="138" customFormat="1" ht="21.75" customHeight="1" x14ac:dyDescent="0.25">
      <c r="A9" s="139"/>
      <c r="B9" s="140"/>
      <c r="C9" s="140"/>
      <c r="D9" s="140"/>
      <c r="E9" s="140"/>
      <c r="F9" s="140"/>
      <c r="G9" s="140"/>
      <c r="H9" s="140"/>
      <c r="I9" s="140"/>
      <c r="J9" s="140"/>
      <c r="K9" s="140"/>
      <c r="L9" s="140"/>
      <c r="M9" s="141"/>
      <c r="N9" s="141"/>
      <c r="O9" s="141"/>
    </row>
    <row r="10" spans="1:15" ht="15" customHeight="1" thickBot="1" x14ac:dyDescent="0.3">
      <c r="A10" s="71"/>
      <c r="B10" s="72"/>
      <c r="C10" s="72"/>
      <c r="D10" s="74"/>
      <c r="E10" s="73"/>
      <c r="F10" s="73"/>
      <c r="G10" s="286"/>
      <c r="H10" s="286"/>
      <c r="I10" s="75"/>
      <c r="J10" s="75"/>
      <c r="K10" s="72"/>
      <c r="L10" s="72"/>
      <c r="M10" s="72"/>
      <c r="N10" s="72"/>
      <c r="O10" s="72"/>
    </row>
    <row r="11" spans="1:15" ht="15" customHeight="1" x14ac:dyDescent="0.25">
      <c r="A11" s="632" t="s">
        <v>205</v>
      </c>
      <c r="B11" s="638" t="s">
        <v>1377</v>
      </c>
      <c r="C11" s="639"/>
      <c r="D11" s="639"/>
      <c r="E11" s="639"/>
      <c r="F11" s="639"/>
      <c r="G11" s="639"/>
      <c r="H11" s="639"/>
      <c r="I11" s="639"/>
      <c r="J11" s="639"/>
      <c r="K11" s="640"/>
      <c r="L11" s="635" t="s">
        <v>844</v>
      </c>
      <c r="M11" s="646">
        <v>2024110010298</v>
      </c>
      <c r="N11" s="647"/>
      <c r="O11" s="648"/>
    </row>
    <row r="12" spans="1:15" ht="15" customHeight="1" x14ac:dyDescent="0.25">
      <c r="A12" s="633"/>
      <c r="B12" s="641"/>
      <c r="C12" s="631"/>
      <c r="D12" s="631"/>
      <c r="E12" s="631"/>
      <c r="F12" s="631"/>
      <c r="G12" s="631"/>
      <c r="H12" s="631"/>
      <c r="I12" s="631"/>
      <c r="J12" s="631"/>
      <c r="K12" s="642"/>
      <c r="L12" s="636"/>
      <c r="M12" s="649"/>
      <c r="N12" s="650"/>
      <c r="O12" s="651"/>
    </row>
    <row r="13" spans="1:15" ht="15" customHeight="1" thickBot="1" x14ac:dyDescent="0.3">
      <c r="A13" s="634"/>
      <c r="B13" s="643"/>
      <c r="C13" s="644"/>
      <c r="D13" s="644"/>
      <c r="E13" s="644"/>
      <c r="F13" s="644"/>
      <c r="G13" s="644"/>
      <c r="H13" s="644"/>
      <c r="I13" s="644"/>
      <c r="J13" s="644"/>
      <c r="K13" s="645"/>
      <c r="L13" s="637"/>
      <c r="M13" s="652"/>
      <c r="N13" s="653"/>
      <c r="O13" s="654"/>
    </row>
    <row r="14" spans="1:15" ht="9" customHeight="1" thickBot="1" x14ac:dyDescent="0.3">
      <c r="A14" s="76"/>
      <c r="B14" s="137"/>
      <c r="C14" s="77"/>
      <c r="D14" s="77"/>
      <c r="E14" s="77"/>
      <c r="F14" s="77"/>
      <c r="G14" s="78"/>
      <c r="H14" s="78"/>
      <c r="I14" s="78"/>
      <c r="J14" s="78"/>
      <c r="K14" s="78"/>
      <c r="L14" s="79"/>
      <c r="M14" s="79"/>
      <c r="N14" s="79"/>
      <c r="O14" s="79"/>
    </row>
    <row r="15" spans="1:15" s="80" customFormat="1" ht="37.5" customHeight="1" thickBot="1" x14ac:dyDescent="0.3">
      <c r="A15" s="115" t="s">
        <v>207</v>
      </c>
      <c r="B15" s="620" t="s">
        <v>267</v>
      </c>
      <c r="C15" s="620"/>
      <c r="D15" s="620"/>
      <c r="E15" s="620"/>
      <c r="F15" s="620"/>
      <c r="G15" s="626" t="s">
        <v>209</v>
      </c>
      <c r="H15" s="626"/>
      <c r="I15" s="621" t="s">
        <v>285</v>
      </c>
      <c r="J15" s="621"/>
      <c r="K15" s="621"/>
      <c r="L15" s="621"/>
      <c r="M15" s="621"/>
      <c r="N15" s="621"/>
      <c r="O15" s="621"/>
    </row>
    <row r="16" spans="1:15" ht="9" customHeight="1" thickBot="1" x14ac:dyDescent="0.3">
      <c r="A16" s="76"/>
      <c r="B16" s="78"/>
      <c r="C16" s="77"/>
      <c r="D16" s="77"/>
      <c r="E16" s="77"/>
      <c r="F16" s="77"/>
      <c r="G16" s="78"/>
      <c r="H16" s="78"/>
      <c r="I16" s="78"/>
      <c r="J16" s="78"/>
      <c r="K16" s="78"/>
      <c r="L16" s="79"/>
      <c r="M16" s="79"/>
      <c r="N16" s="79"/>
      <c r="O16" s="79"/>
    </row>
    <row r="17" spans="1:15" ht="56.25" customHeight="1" thickBot="1" x14ac:dyDescent="0.3">
      <c r="A17" s="115" t="s">
        <v>211</v>
      </c>
      <c r="B17" s="620" t="s">
        <v>212</v>
      </c>
      <c r="C17" s="620"/>
      <c r="D17" s="620"/>
      <c r="E17" s="620"/>
      <c r="F17" s="115" t="s">
        <v>213</v>
      </c>
      <c r="G17" s="627" t="s">
        <v>214</v>
      </c>
      <c r="H17" s="627"/>
      <c r="I17" s="627"/>
      <c r="J17" s="115" t="s">
        <v>215</v>
      </c>
      <c r="K17" s="620" t="s">
        <v>269</v>
      </c>
      <c r="L17" s="620"/>
      <c r="M17" s="620"/>
      <c r="N17" s="620"/>
      <c r="O17" s="620"/>
    </row>
    <row r="18" spans="1:15" ht="9" customHeight="1" x14ac:dyDescent="0.25">
      <c r="A18" s="70"/>
      <c r="B18" s="67"/>
      <c r="C18" s="631"/>
      <c r="D18" s="631"/>
      <c r="E18" s="631"/>
      <c r="F18" s="631"/>
      <c r="G18" s="631"/>
      <c r="H18" s="631"/>
      <c r="I18" s="631"/>
      <c r="J18" s="631"/>
      <c r="K18" s="631"/>
      <c r="L18" s="631"/>
      <c r="M18" s="631"/>
      <c r="N18" s="631"/>
      <c r="O18" s="631"/>
    </row>
    <row r="20" spans="1:15" ht="16.5" customHeight="1" thickBot="1" x14ac:dyDescent="0.3">
      <c r="A20" s="135"/>
      <c r="B20" s="136"/>
      <c r="C20" s="136"/>
      <c r="D20" s="136"/>
      <c r="E20" s="136"/>
      <c r="F20" s="136"/>
      <c r="G20" s="136"/>
      <c r="H20" s="136"/>
      <c r="I20" s="136"/>
      <c r="J20" s="136"/>
      <c r="K20" s="136"/>
      <c r="L20" s="136"/>
      <c r="M20" s="136"/>
      <c r="N20" s="136"/>
      <c r="O20" s="136"/>
    </row>
    <row r="21" spans="1:15" ht="32.1" customHeight="1" thickBot="1" x14ac:dyDescent="0.3">
      <c r="A21" s="617" t="s">
        <v>217</v>
      </c>
      <c r="B21" s="618"/>
      <c r="C21" s="618"/>
      <c r="D21" s="618"/>
      <c r="E21" s="618"/>
      <c r="F21" s="618"/>
      <c r="G21" s="618"/>
      <c r="H21" s="618"/>
      <c r="I21" s="618"/>
      <c r="J21" s="618"/>
      <c r="K21" s="618"/>
      <c r="L21" s="618"/>
      <c r="M21" s="618"/>
      <c r="N21" s="618"/>
      <c r="O21" s="619"/>
    </row>
    <row r="22" spans="1:15" ht="32.1" customHeight="1" thickBot="1" x14ac:dyDescent="0.3">
      <c r="A22" s="617" t="s">
        <v>218</v>
      </c>
      <c r="B22" s="618"/>
      <c r="C22" s="618"/>
      <c r="D22" s="618"/>
      <c r="E22" s="618"/>
      <c r="F22" s="618"/>
      <c r="G22" s="618"/>
      <c r="H22" s="618"/>
      <c r="I22" s="618"/>
      <c r="J22" s="618"/>
      <c r="K22" s="618"/>
      <c r="L22" s="618"/>
      <c r="M22" s="618"/>
      <c r="N22" s="618"/>
      <c r="O22" s="619"/>
    </row>
    <row r="23" spans="1:15" ht="32.1" customHeight="1" thickBot="1" x14ac:dyDescent="0.3">
      <c r="A23" s="91"/>
      <c r="B23" s="81" t="s">
        <v>188</v>
      </c>
      <c r="C23" s="81" t="s">
        <v>189</v>
      </c>
      <c r="D23" s="81" t="s">
        <v>190</v>
      </c>
      <c r="E23" s="81" t="s">
        <v>191</v>
      </c>
      <c r="F23" s="81" t="s">
        <v>195</v>
      </c>
      <c r="G23" s="81" t="s">
        <v>196</v>
      </c>
      <c r="H23" s="81" t="s">
        <v>197</v>
      </c>
      <c r="I23" s="81" t="s">
        <v>198</v>
      </c>
      <c r="J23" s="81" t="s">
        <v>200</v>
      </c>
      <c r="K23" s="81" t="s">
        <v>201</v>
      </c>
      <c r="L23" s="81" t="s">
        <v>202</v>
      </c>
      <c r="M23" s="81" t="s">
        <v>203</v>
      </c>
      <c r="N23" s="82" t="s">
        <v>219</v>
      </c>
      <c r="O23" s="82" t="s">
        <v>220</v>
      </c>
    </row>
    <row r="24" spans="1:15" ht="32.1" customHeight="1" x14ac:dyDescent="0.25">
      <c r="A24" s="85" t="s">
        <v>221</v>
      </c>
      <c r="B24" s="86">
        <v>650150000</v>
      </c>
      <c r="C24" s="86"/>
      <c r="D24" s="86"/>
      <c r="E24" s="86"/>
      <c r="F24" s="86"/>
      <c r="G24" s="86"/>
      <c r="H24" s="83"/>
      <c r="I24" s="83">
        <v>55500000</v>
      </c>
      <c r="J24" s="83"/>
      <c r="K24" s="83">
        <v>-409133</v>
      </c>
      <c r="L24" s="83"/>
      <c r="M24" s="83"/>
      <c r="N24" s="457">
        <f>SUM(B24:M24)</f>
        <v>705240867</v>
      </c>
      <c r="O24" s="84"/>
    </row>
    <row r="25" spans="1:15" ht="32.1" customHeight="1" x14ac:dyDescent="0.25">
      <c r="A25" s="85" t="s">
        <v>222</v>
      </c>
      <c r="B25" s="86">
        <v>72740000</v>
      </c>
      <c r="C25" s="86">
        <v>522708000</v>
      </c>
      <c r="D25" s="86">
        <v>-6078000</v>
      </c>
      <c r="E25" s="86">
        <v>54702000</v>
      </c>
      <c r="F25" s="86">
        <v>0</v>
      </c>
      <c r="G25" s="86">
        <v>-2026000</v>
      </c>
      <c r="H25" s="86"/>
      <c r="I25" s="86"/>
      <c r="J25" s="86"/>
      <c r="K25" s="86">
        <v>13760467</v>
      </c>
      <c r="L25" s="86">
        <v>48624000</v>
      </c>
      <c r="M25" s="86"/>
      <c r="N25" s="167">
        <f>SUM(B25:M25)</f>
        <v>704430467</v>
      </c>
      <c r="O25" s="114">
        <f>+(B25+C25+D25+E25+F25+G25+H25+I25+J25+K25+L25+M25)/N24</f>
        <v>0.99885088905376773</v>
      </c>
    </row>
    <row r="26" spans="1:15" ht="32.1" customHeight="1" x14ac:dyDescent="0.25">
      <c r="A26" s="85" t="s">
        <v>223</v>
      </c>
      <c r="B26" s="86"/>
      <c r="C26" s="86"/>
      <c r="D26" s="86">
        <v>23890467</v>
      </c>
      <c r="E26" s="403">
        <v>58734400</v>
      </c>
      <c r="F26" s="86">
        <v>66028000</v>
      </c>
      <c r="G26" s="86">
        <v>68054000</v>
      </c>
      <c r="H26" s="86">
        <v>68054000</v>
      </c>
      <c r="I26" s="86">
        <v>68054000</v>
      </c>
      <c r="J26" s="86">
        <v>68054000</v>
      </c>
      <c r="K26" s="86">
        <v>68054000</v>
      </c>
      <c r="L26" s="86">
        <v>68054000</v>
      </c>
      <c r="M26" s="86"/>
      <c r="N26" s="167">
        <f>SUM(B26:M26)</f>
        <v>556976867</v>
      </c>
      <c r="O26" s="114"/>
    </row>
    <row r="27" spans="1:15" ht="32.1" customHeight="1" x14ac:dyDescent="0.25">
      <c r="A27" s="85" t="s">
        <v>224</v>
      </c>
      <c r="B27" s="86"/>
      <c r="C27" s="86">
        <v>13375600</v>
      </c>
      <c r="D27" s="86"/>
      <c r="E27" s="86"/>
      <c r="F27" s="86"/>
      <c r="G27" s="86"/>
      <c r="H27" s="86"/>
      <c r="I27" s="86"/>
      <c r="J27" s="86"/>
      <c r="K27" s="86"/>
      <c r="L27" s="86"/>
      <c r="M27" s="294"/>
      <c r="N27" s="293">
        <f>SUM(B27:M27)</f>
        <v>13375600</v>
      </c>
      <c r="O27" s="295"/>
    </row>
    <row r="28" spans="1:15" ht="32.1" customHeight="1" x14ac:dyDescent="0.25">
      <c r="A28" s="85" t="s">
        <v>225</v>
      </c>
      <c r="B28" s="86">
        <v>0</v>
      </c>
      <c r="C28" s="86"/>
      <c r="D28" s="86"/>
      <c r="E28" s="86"/>
      <c r="F28" s="86"/>
      <c r="G28" s="86">
        <v>1573600</v>
      </c>
      <c r="H28" s="86"/>
      <c r="I28" s="86"/>
      <c r="J28" s="86"/>
      <c r="K28" s="86"/>
      <c r="L28" s="86"/>
      <c r="M28" s="86"/>
      <c r="N28" s="167"/>
      <c r="O28" s="87"/>
    </row>
    <row r="29" spans="1:15" ht="32.1" customHeight="1" thickBot="1" x14ac:dyDescent="0.3">
      <c r="A29" s="88" t="s">
        <v>226</v>
      </c>
      <c r="B29" s="89">
        <v>0</v>
      </c>
      <c r="C29" s="89">
        <v>11802000</v>
      </c>
      <c r="D29" s="89"/>
      <c r="E29" s="89"/>
      <c r="F29" s="89"/>
      <c r="G29" s="89"/>
      <c r="H29" s="89"/>
      <c r="I29" s="89"/>
      <c r="J29" s="89"/>
      <c r="K29" s="89"/>
      <c r="L29" s="89"/>
      <c r="M29" s="89"/>
      <c r="N29" s="89">
        <f>SUM(B29:M29)</f>
        <v>11802000</v>
      </c>
      <c r="O29" s="114">
        <f>+(B29+C29+D29+E29+F29+G29+H29+I29+J29+K29+L29+M29)/N27</f>
        <v>0.88235294117647056</v>
      </c>
    </row>
    <row r="30" spans="1:15" s="90" customFormat="1" ht="16.5" customHeight="1" x14ac:dyDescent="0.2"/>
    <row r="31" spans="1:15" s="90" customFormat="1" ht="17.25" customHeight="1" x14ac:dyDescent="0.2"/>
    <row r="32" spans="1:15" ht="5.25" customHeight="1" thickBot="1" x14ac:dyDescent="0.3"/>
    <row r="33" spans="1:11" ht="48" customHeight="1" thickBot="1" x14ac:dyDescent="0.3">
      <c r="A33" s="593" t="s">
        <v>227</v>
      </c>
      <c r="B33" s="594"/>
      <c r="C33" s="594"/>
      <c r="D33" s="594"/>
      <c r="E33" s="594"/>
      <c r="F33" s="594"/>
      <c r="G33" s="594"/>
      <c r="H33" s="594"/>
      <c r="I33" s="595"/>
      <c r="J33" s="95"/>
      <c r="K33" s="453"/>
    </row>
    <row r="34" spans="1:11" ht="50.25" customHeight="1" thickBot="1" x14ac:dyDescent="0.3">
      <c r="A34" s="101" t="s">
        <v>228</v>
      </c>
      <c r="B34" s="596" t="str">
        <f>+B11</f>
        <v>Brindar 10.000 atenciones y seguimientos psicosociales a los casos de mujeres víctimas de violencias en el contexto intrafamiliar y en el marco de relaciones de pareja y expareja remitidos</v>
      </c>
      <c r="C34" s="597"/>
      <c r="D34" s="597"/>
      <c r="E34" s="597"/>
      <c r="F34" s="597"/>
      <c r="G34" s="597"/>
      <c r="H34" s="597"/>
      <c r="I34" s="598"/>
      <c r="J34" s="93"/>
    </row>
    <row r="35" spans="1:11" ht="18.75" customHeight="1" thickBot="1" x14ac:dyDescent="0.3">
      <c r="A35" s="591" t="s">
        <v>229</v>
      </c>
      <c r="B35" s="143">
        <v>2024</v>
      </c>
      <c r="C35" s="143">
        <v>2025</v>
      </c>
      <c r="D35" s="143">
        <v>2026</v>
      </c>
      <c r="E35" s="143">
        <v>2027</v>
      </c>
      <c r="F35" s="143" t="s">
        <v>230</v>
      </c>
      <c r="G35" s="604" t="s">
        <v>231</v>
      </c>
      <c r="H35" s="604" t="s">
        <v>21</v>
      </c>
      <c r="I35" s="604"/>
      <c r="J35" s="93"/>
    </row>
    <row r="36" spans="1:11" ht="50.25" customHeight="1" thickBot="1" x14ac:dyDescent="0.3">
      <c r="A36" s="592"/>
      <c r="B36" s="441">
        <v>1168</v>
      </c>
      <c r="C36" s="441">
        <v>3100</v>
      </c>
      <c r="D36" s="441">
        <v>3100</v>
      </c>
      <c r="E36" s="441">
        <v>2632</v>
      </c>
      <c r="F36" s="449">
        <v>10000</v>
      </c>
      <c r="G36" s="604"/>
      <c r="H36" s="604"/>
      <c r="I36" s="604"/>
      <c r="J36" s="93"/>
    </row>
    <row r="37" spans="1:11" ht="52.5" customHeight="1" thickBot="1" x14ac:dyDescent="0.3">
      <c r="A37" s="102" t="s">
        <v>232</v>
      </c>
      <c r="B37" s="599">
        <v>0.1</v>
      </c>
      <c r="C37" s="600"/>
      <c r="D37" s="601" t="s">
        <v>233</v>
      </c>
      <c r="E37" s="602"/>
      <c r="F37" s="602"/>
      <c r="G37" s="602"/>
      <c r="H37" s="602"/>
      <c r="I37" s="603"/>
    </row>
    <row r="38" spans="1:11" s="94" customFormat="1" ht="48" customHeight="1" thickBot="1" x14ac:dyDescent="0.3">
      <c r="A38" s="591" t="s">
        <v>234</v>
      </c>
      <c r="B38" s="102" t="s">
        <v>235</v>
      </c>
      <c r="C38" s="101" t="s">
        <v>236</v>
      </c>
      <c r="D38" s="578" t="s">
        <v>237</v>
      </c>
      <c r="E38" s="579"/>
      <c r="F38" s="578" t="s">
        <v>238</v>
      </c>
      <c r="G38" s="579"/>
      <c r="H38" s="103" t="s">
        <v>239</v>
      </c>
      <c r="I38" s="105" t="s">
        <v>240</v>
      </c>
    </row>
    <row r="39" spans="1:11" ht="164.85" customHeight="1" thickBot="1" x14ac:dyDescent="0.3">
      <c r="A39" s="592"/>
      <c r="B39" s="446">
        <v>50</v>
      </c>
      <c r="C39" s="98">
        <v>63</v>
      </c>
      <c r="D39" s="580" t="s">
        <v>671</v>
      </c>
      <c r="E39" s="581"/>
      <c r="F39" s="580" t="s">
        <v>671</v>
      </c>
      <c r="G39" s="581"/>
      <c r="H39" s="357" t="s">
        <v>626</v>
      </c>
      <c r="I39" s="352" t="s">
        <v>672</v>
      </c>
    </row>
    <row r="40" spans="1:11" s="94" customFormat="1" ht="54" customHeight="1" thickBot="1" x14ac:dyDescent="0.3">
      <c r="A40" s="591" t="s">
        <v>241</v>
      </c>
      <c r="B40" s="444" t="s">
        <v>235</v>
      </c>
      <c r="C40" s="103" t="s">
        <v>236</v>
      </c>
      <c r="D40" s="578" t="s">
        <v>237</v>
      </c>
      <c r="E40" s="579"/>
      <c r="F40" s="578" t="s">
        <v>238</v>
      </c>
      <c r="G40" s="579"/>
      <c r="H40" s="103" t="s">
        <v>239</v>
      </c>
      <c r="I40" s="105" t="s">
        <v>240</v>
      </c>
    </row>
    <row r="41" spans="1:11" ht="169.5" customHeight="1" thickBot="1" x14ac:dyDescent="0.3">
      <c r="A41" s="592"/>
      <c r="B41" s="446">
        <v>50</v>
      </c>
      <c r="C41" s="98">
        <v>75</v>
      </c>
      <c r="D41" s="580" t="s">
        <v>673</v>
      </c>
      <c r="E41" s="581"/>
      <c r="F41" s="580" t="s">
        <v>674</v>
      </c>
      <c r="G41" s="581"/>
      <c r="H41" s="357" t="s">
        <v>675</v>
      </c>
      <c r="I41" s="352" t="s">
        <v>676</v>
      </c>
    </row>
    <row r="42" spans="1:11" s="94" customFormat="1" ht="35.1" customHeight="1" thickBot="1" x14ac:dyDescent="0.3">
      <c r="A42" s="591" t="s">
        <v>242</v>
      </c>
      <c r="B42" s="443" t="s">
        <v>235</v>
      </c>
      <c r="C42" s="103" t="s">
        <v>236</v>
      </c>
      <c r="D42" s="578" t="s">
        <v>237</v>
      </c>
      <c r="E42" s="579"/>
      <c r="F42" s="578" t="s">
        <v>238</v>
      </c>
      <c r="G42" s="579"/>
      <c r="H42" s="103" t="s">
        <v>239</v>
      </c>
      <c r="I42" s="105" t="s">
        <v>240</v>
      </c>
    </row>
    <row r="43" spans="1:11" ht="201" customHeight="1" thickBot="1" x14ac:dyDescent="0.3">
      <c r="A43" s="592"/>
      <c r="B43" s="445">
        <v>150</v>
      </c>
      <c r="C43" s="98">
        <v>185</v>
      </c>
      <c r="D43" s="716" t="s">
        <v>775</v>
      </c>
      <c r="E43" s="717"/>
      <c r="F43" s="716" t="s">
        <v>776</v>
      </c>
      <c r="G43" s="717"/>
      <c r="H43" s="359" t="s">
        <v>777</v>
      </c>
      <c r="I43" s="360" t="s">
        <v>778</v>
      </c>
    </row>
    <row r="44" spans="1:11" s="94" customFormat="1" ht="35.1" customHeight="1" thickBot="1" x14ac:dyDescent="0.3">
      <c r="A44" s="591" t="s">
        <v>243</v>
      </c>
      <c r="B44" s="443" t="s">
        <v>235</v>
      </c>
      <c r="C44" s="104" t="s">
        <v>236</v>
      </c>
      <c r="D44" s="578" t="s">
        <v>237</v>
      </c>
      <c r="E44" s="579"/>
      <c r="F44" s="578" t="s">
        <v>238</v>
      </c>
      <c r="G44" s="579"/>
      <c r="H44" s="103" t="s">
        <v>239</v>
      </c>
      <c r="I44" s="103" t="s">
        <v>240</v>
      </c>
    </row>
    <row r="45" spans="1:11" ht="160.5" customHeight="1" thickBot="1" x14ac:dyDescent="0.3">
      <c r="A45" s="592"/>
      <c r="B45" s="446">
        <v>150</v>
      </c>
      <c r="C45" s="98">
        <v>283</v>
      </c>
      <c r="D45" s="716" t="s">
        <v>864</v>
      </c>
      <c r="E45" s="717"/>
      <c r="F45" s="716" t="s">
        <v>865</v>
      </c>
      <c r="G45" s="717"/>
      <c r="H45" s="359" t="s">
        <v>626</v>
      </c>
      <c r="I45" s="360" t="s">
        <v>866</v>
      </c>
    </row>
    <row r="46" spans="1:11" s="94" customFormat="1" ht="35.1" customHeight="1" thickBot="1" x14ac:dyDescent="0.3">
      <c r="A46" s="591" t="s">
        <v>244</v>
      </c>
      <c r="B46" s="443" t="s">
        <v>235</v>
      </c>
      <c r="C46" s="103" t="s">
        <v>236</v>
      </c>
      <c r="D46" s="578" t="s">
        <v>237</v>
      </c>
      <c r="E46" s="579"/>
      <c r="F46" s="578" t="s">
        <v>238</v>
      </c>
      <c r="G46" s="579"/>
      <c r="H46" s="103" t="s">
        <v>239</v>
      </c>
      <c r="I46" s="105" t="s">
        <v>240</v>
      </c>
    </row>
    <row r="47" spans="1:11" ht="169.5" customHeight="1" thickBot="1" x14ac:dyDescent="0.3">
      <c r="A47" s="592"/>
      <c r="B47" s="445">
        <v>350</v>
      </c>
      <c r="C47" s="98">
        <v>409</v>
      </c>
      <c r="D47" s="716" t="s">
        <v>954</v>
      </c>
      <c r="E47" s="717"/>
      <c r="F47" s="716" t="s">
        <v>955</v>
      </c>
      <c r="G47" s="717"/>
      <c r="H47" s="359" t="s">
        <v>626</v>
      </c>
      <c r="I47" s="360" t="s">
        <v>866</v>
      </c>
    </row>
    <row r="48" spans="1:11" s="94" customFormat="1" ht="35.1" customHeight="1" thickBot="1" x14ac:dyDescent="0.3">
      <c r="A48" s="591" t="s">
        <v>245</v>
      </c>
      <c r="B48" s="443" t="s">
        <v>235</v>
      </c>
      <c r="C48" s="103" t="s">
        <v>236</v>
      </c>
      <c r="D48" s="578" t="s">
        <v>237</v>
      </c>
      <c r="E48" s="579"/>
      <c r="F48" s="578" t="s">
        <v>238</v>
      </c>
      <c r="G48" s="579"/>
      <c r="H48" s="103" t="s">
        <v>239</v>
      </c>
      <c r="I48" s="105" t="s">
        <v>240</v>
      </c>
    </row>
    <row r="49" spans="1:9" ht="147.75" customHeight="1" thickBot="1" x14ac:dyDescent="0.3">
      <c r="A49" s="592"/>
      <c r="B49" s="445">
        <v>350</v>
      </c>
      <c r="C49" s="100">
        <v>401</v>
      </c>
      <c r="D49" s="716" t="s">
        <v>1013</v>
      </c>
      <c r="E49" s="725"/>
      <c r="F49" s="716" t="s">
        <v>1014</v>
      </c>
      <c r="G49" s="725"/>
      <c r="H49" s="426" t="s">
        <v>626</v>
      </c>
      <c r="I49" s="424" t="s">
        <v>866</v>
      </c>
    </row>
    <row r="50" spans="1:9" ht="35.1" customHeight="1" thickBot="1" x14ac:dyDescent="0.3">
      <c r="A50" s="591" t="s">
        <v>246</v>
      </c>
      <c r="B50" s="447" t="s">
        <v>235</v>
      </c>
      <c r="C50" s="101" t="s">
        <v>236</v>
      </c>
      <c r="D50" s="578" t="s">
        <v>237</v>
      </c>
      <c r="E50" s="579"/>
      <c r="F50" s="578" t="s">
        <v>238</v>
      </c>
      <c r="G50" s="579"/>
      <c r="H50" s="103" t="s">
        <v>239</v>
      </c>
      <c r="I50" s="105" t="s">
        <v>240</v>
      </c>
    </row>
    <row r="51" spans="1:9" ht="183" customHeight="1" thickBot="1" x14ac:dyDescent="0.3">
      <c r="A51" s="592"/>
      <c r="B51" s="445">
        <v>350</v>
      </c>
      <c r="C51" s="100">
        <v>481</v>
      </c>
      <c r="D51" s="716" t="s">
        <v>1141</v>
      </c>
      <c r="E51" s="725"/>
      <c r="F51" s="716" t="s">
        <v>1139</v>
      </c>
      <c r="G51" s="725"/>
      <c r="H51" s="96" t="s">
        <v>626</v>
      </c>
      <c r="I51" s="360" t="s">
        <v>1140</v>
      </c>
    </row>
    <row r="52" spans="1:9" ht="35.1" customHeight="1" thickBot="1" x14ac:dyDescent="0.3">
      <c r="A52" s="591" t="s">
        <v>247</v>
      </c>
      <c r="B52" s="443" t="s">
        <v>235</v>
      </c>
      <c r="C52" s="101" t="s">
        <v>236</v>
      </c>
      <c r="D52" s="578" t="s">
        <v>237</v>
      </c>
      <c r="E52" s="579"/>
      <c r="F52" s="578" t="s">
        <v>238</v>
      </c>
      <c r="G52" s="579"/>
      <c r="H52" s="103" t="s">
        <v>239</v>
      </c>
      <c r="I52" s="105" t="s">
        <v>240</v>
      </c>
    </row>
    <row r="53" spans="1:9" ht="195" customHeight="1" thickBot="1" x14ac:dyDescent="0.3">
      <c r="A53" s="592"/>
      <c r="B53" s="445">
        <v>350</v>
      </c>
      <c r="C53" s="100">
        <v>405</v>
      </c>
      <c r="D53" s="716" t="s">
        <v>1210</v>
      </c>
      <c r="E53" s="725"/>
      <c r="F53" s="716" t="s">
        <v>1211</v>
      </c>
      <c r="G53" s="725"/>
      <c r="H53" s="96" t="s">
        <v>626</v>
      </c>
      <c r="I53" s="360" t="s">
        <v>676</v>
      </c>
    </row>
    <row r="54" spans="1:9" ht="35.1" customHeight="1" thickBot="1" x14ac:dyDescent="0.3">
      <c r="A54" s="591" t="s">
        <v>248</v>
      </c>
      <c r="B54" s="443" t="s">
        <v>235</v>
      </c>
      <c r="C54" s="101" t="s">
        <v>236</v>
      </c>
      <c r="D54" s="578" t="s">
        <v>237</v>
      </c>
      <c r="E54" s="579"/>
      <c r="F54" s="578" t="s">
        <v>238</v>
      </c>
      <c r="G54" s="579"/>
      <c r="H54" s="103" t="s">
        <v>239</v>
      </c>
      <c r="I54" s="105" t="s">
        <v>240</v>
      </c>
    </row>
    <row r="55" spans="1:9" ht="194.1" customHeight="1" thickBot="1" x14ac:dyDescent="0.3">
      <c r="A55" s="592"/>
      <c r="B55" s="445">
        <v>350</v>
      </c>
      <c r="C55" s="100">
        <v>487</v>
      </c>
      <c r="D55" s="716" t="s">
        <v>1315</v>
      </c>
      <c r="E55" s="725"/>
      <c r="F55" s="716" t="s">
        <v>1469</v>
      </c>
      <c r="G55" s="725"/>
      <c r="H55" s="96" t="s">
        <v>626</v>
      </c>
      <c r="I55" s="424" t="s">
        <v>866</v>
      </c>
    </row>
    <row r="56" spans="1:9" ht="35.1" customHeight="1" thickBot="1" x14ac:dyDescent="0.3">
      <c r="A56" s="591" t="s">
        <v>249</v>
      </c>
      <c r="B56" s="443" t="s">
        <v>235</v>
      </c>
      <c r="C56" s="101" t="s">
        <v>236</v>
      </c>
      <c r="D56" s="578" t="s">
        <v>237</v>
      </c>
      <c r="E56" s="579"/>
      <c r="F56" s="578" t="s">
        <v>238</v>
      </c>
      <c r="G56" s="579"/>
      <c r="H56" s="103" t="s">
        <v>239</v>
      </c>
      <c r="I56" s="105" t="s">
        <v>240</v>
      </c>
    </row>
    <row r="57" spans="1:9" ht="203.25" customHeight="1" thickBot="1" x14ac:dyDescent="0.3">
      <c r="A57" s="592"/>
      <c r="B57" s="445">
        <v>350</v>
      </c>
      <c r="C57" s="100">
        <v>461</v>
      </c>
      <c r="D57" s="716" t="s">
        <v>1414</v>
      </c>
      <c r="E57" s="725"/>
      <c r="F57" s="716" t="s">
        <v>1470</v>
      </c>
      <c r="G57" s="725"/>
      <c r="H57" s="96" t="s">
        <v>626</v>
      </c>
      <c r="I57" s="424" t="s">
        <v>676</v>
      </c>
    </row>
    <row r="58" spans="1:9" ht="35.1" customHeight="1" thickBot="1" x14ac:dyDescent="0.3">
      <c r="A58" s="591" t="s">
        <v>250</v>
      </c>
      <c r="B58" s="443" t="s">
        <v>235</v>
      </c>
      <c r="C58" s="101" t="s">
        <v>236</v>
      </c>
      <c r="D58" s="578" t="s">
        <v>237</v>
      </c>
      <c r="E58" s="579"/>
      <c r="F58" s="578" t="s">
        <v>238</v>
      </c>
      <c r="G58" s="579"/>
      <c r="H58" s="103" t="s">
        <v>239</v>
      </c>
      <c r="I58" s="105" t="s">
        <v>240</v>
      </c>
    </row>
    <row r="59" spans="1:9" ht="156.75" customHeight="1" thickBot="1" x14ac:dyDescent="0.3">
      <c r="A59" s="592"/>
      <c r="B59" s="445">
        <v>350</v>
      </c>
      <c r="C59" s="100">
        <v>403</v>
      </c>
      <c r="D59" s="716" t="s">
        <v>1479</v>
      </c>
      <c r="E59" s="725"/>
      <c r="F59" s="716" t="s">
        <v>1480</v>
      </c>
      <c r="G59" s="725"/>
      <c r="H59" s="96" t="s">
        <v>626</v>
      </c>
      <c r="I59" s="424" t="s">
        <v>1481</v>
      </c>
    </row>
    <row r="60" spans="1:9" ht="35.1" customHeight="1" thickBot="1" x14ac:dyDescent="0.3">
      <c r="A60" s="591" t="s">
        <v>251</v>
      </c>
      <c r="B60" s="443" t="s">
        <v>235</v>
      </c>
      <c r="C60" s="101" t="s">
        <v>236</v>
      </c>
      <c r="D60" s="578" t="s">
        <v>237</v>
      </c>
      <c r="E60" s="579"/>
      <c r="F60" s="578" t="s">
        <v>238</v>
      </c>
      <c r="G60" s="579"/>
      <c r="H60" s="103" t="s">
        <v>239</v>
      </c>
      <c r="I60" s="105" t="s">
        <v>240</v>
      </c>
    </row>
    <row r="61" spans="1:9" ht="120.75" customHeight="1" thickBot="1" x14ac:dyDescent="0.3">
      <c r="A61" s="592"/>
      <c r="B61" s="445">
        <v>250</v>
      </c>
      <c r="C61" s="100"/>
      <c r="D61" s="582"/>
      <c r="E61" s="583"/>
      <c r="F61" s="582"/>
      <c r="G61" s="583"/>
      <c r="H61" s="96"/>
      <c r="I61" s="96"/>
    </row>
    <row r="64" spans="1:9" s="93" customFormat="1" ht="30" customHeight="1" x14ac:dyDescent="0.25">
      <c r="A64" s="66"/>
      <c r="B64" s="66"/>
      <c r="C64" s="66"/>
      <c r="D64" s="66"/>
      <c r="E64" s="66"/>
      <c r="F64" s="66"/>
      <c r="G64" s="66"/>
      <c r="H64" s="66"/>
      <c r="I64" s="66"/>
    </row>
    <row r="65" spans="1:9" ht="34.5" customHeight="1" x14ac:dyDescent="0.25">
      <c r="A65" s="659" t="s">
        <v>252</v>
      </c>
      <c r="B65" s="659"/>
      <c r="C65" s="659"/>
      <c r="D65" s="659"/>
      <c r="E65" s="659"/>
      <c r="F65" s="659"/>
      <c r="G65" s="659"/>
      <c r="H65" s="659"/>
      <c r="I65" s="659"/>
    </row>
    <row r="66" spans="1:9" ht="160.5" customHeight="1" x14ac:dyDescent="0.25">
      <c r="A66" s="106" t="s">
        <v>253</v>
      </c>
      <c r="B66" s="726" t="s">
        <v>286</v>
      </c>
      <c r="C66" s="727"/>
      <c r="D66" s="728" t="s">
        <v>287</v>
      </c>
      <c r="E66" s="729"/>
      <c r="F66" s="666"/>
      <c r="G66" s="667"/>
      <c r="H66" s="666"/>
      <c r="I66" s="667"/>
    </row>
    <row r="67" spans="1:9" ht="40.5" customHeight="1" x14ac:dyDescent="0.25">
      <c r="A67" s="106" t="s">
        <v>257</v>
      </c>
      <c r="B67" s="662">
        <v>0.05</v>
      </c>
      <c r="C67" s="663"/>
      <c r="D67" s="662">
        <v>0.05</v>
      </c>
      <c r="E67" s="663"/>
      <c r="F67" s="668"/>
      <c r="G67" s="669"/>
      <c r="H67" s="668"/>
      <c r="I67" s="669"/>
    </row>
    <row r="68" spans="1:9" ht="30" hidden="1" customHeight="1" x14ac:dyDescent="0.25">
      <c r="A68" s="655" t="s">
        <v>188</v>
      </c>
      <c r="B68" s="150" t="s">
        <v>99</v>
      </c>
      <c r="C68" s="150" t="s">
        <v>236</v>
      </c>
      <c r="D68" s="150" t="s">
        <v>99</v>
      </c>
      <c r="E68" s="150" t="s">
        <v>236</v>
      </c>
      <c r="F68" s="150" t="s">
        <v>99</v>
      </c>
      <c r="G68" s="150" t="s">
        <v>236</v>
      </c>
      <c r="H68" s="150" t="s">
        <v>99</v>
      </c>
      <c r="I68" s="150" t="s">
        <v>236</v>
      </c>
    </row>
    <row r="69" spans="1:9" ht="30" hidden="1" customHeight="1" x14ac:dyDescent="0.25">
      <c r="A69" s="656"/>
      <c r="B69" s="109">
        <v>0.02</v>
      </c>
      <c r="C69" s="109">
        <v>0.02</v>
      </c>
      <c r="D69" s="109">
        <v>0.02</v>
      </c>
      <c r="E69" s="109">
        <v>0.02</v>
      </c>
      <c r="F69" s="113"/>
      <c r="G69" s="109"/>
      <c r="H69" s="113"/>
      <c r="I69" s="109"/>
    </row>
    <row r="70" spans="1:9" ht="309.75" hidden="1" customHeight="1" x14ac:dyDescent="0.25">
      <c r="A70" s="106" t="s">
        <v>258</v>
      </c>
      <c r="B70" s="670" t="s">
        <v>677</v>
      </c>
      <c r="C70" s="671"/>
      <c r="D70" s="670" t="s">
        <v>678</v>
      </c>
      <c r="E70" s="671"/>
      <c r="F70" s="730"/>
      <c r="G70" s="731"/>
      <c r="H70" s="660"/>
      <c r="I70" s="661"/>
    </row>
    <row r="71" spans="1:9" ht="80.25" hidden="1" customHeight="1" x14ac:dyDescent="0.25">
      <c r="A71" s="106" t="s">
        <v>259</v>
      </c>
      <c r="B71" s="724" t="s">
        <v>679</v>
      </c>
      <c r="C71" s="569"/>
      <c r="D71" s="724" t="s">
        <v>680</v>
      </c>
      <c r="E71" s="569"/>
      <c r="F71" s="574"/>
      <c r="G71" s="575"/>
      <c r="H71" s="574"/>
      <c r="I71" s="575"/>
    </row>
    <row r="72" spans="1:9" ht="30.75" hidden="1" customHeight="1" x14ac:dyDescent="0.25">
      <c r="A72" s="655" t="s">
        <v>189</v>
      </c>
      <c r="B72" s="150" t="s">
        <v>99</v>
      </c>
      <c r="C72" s="150" t="s">
        <v>236</v>
      </c>
      <c r="D72" s="150" t="s">
        <v>99</v>
      </c>
      <c r="E72" s="150" t="s">
        <v>236</v>
      </c>
      <c r="F72" s="150" t="s">
        <v>99</v>
      </c>
      <c r="G72" s="150" t="s">
        <v>236</v>
      </c>
      <c r="H72" s="150" t="s">
        <v>99</v>
      </c>
      <c r="I72" s="150" t="s">
        <v>236</v>
      </c>
    </row>
    <row r="73" spans="1:9" ht="30.75" hidden="1" customHeight="1" x14ac:dyDescent="0.25">
      <c r="A73" s="656"/>
      <c r="B73" s="109">
        <v>0.05</v>
      </c>
      <c r="C73" s="109">
        <v>0.05</v>
      </c>
      <c r="D73" s="109">
        <v>0.05</v>
      </c>
      <c r="E73" s="109">
        <v>0.05</v>
      </c>
      <c r="F73" s="113"/>
      <c r="G73" s="110"/>
      <c r="H73" s="113"/>
      <c r="I73" s="110"/>
    </row>
    <row r="74" spans="1:9" ht="328.5" hidden="1" customHeight="1" x14ac:dyDescent="0.25">
      <c r="A74" s="106" t="s">
        <v>258</v>
      </c>
      <c r="B74" s="680" t="s">
        <v>681</v>
      </c>
      <c r="C74" s="681"/>
      <c r="D74" s="732" t="s">
        <v>682</v>
      </c>
      <c r="E74" s="573"/>
      <c r="F74" s="660"/>
      <c r="G74" s="672"/>
      <c r="H74" s="588"/>
      <c r="I74" s="589"/>
    </row>
    <row r="75" spans="1:9" ht="80.25" hidden="1" customHeight="1" x14ac:dyDescent="0.25">
      <c r="A75" s="106" t="s">
        <v>259</v>
      </c>
      <c r="B75" s="724" t="s">
        <v>683</v>
      </c>
      <c r="C75" s="569"/>
      <c r="D75" s="724" t="s">
        <v>684</v>
      </c>
      <c r="E75" s="569"/>
      <c r="F75" s="574"/>
      <c r="G75" s="575"/>
      <c r="H75" s="574"/>
      <c r="I75" s="575"/>
    </row>
    <row r="76" spans="1:9" ht="30.75" hidden="1" customHeight="1" x14ac:dyDescent="0.25">
      <c r="A76" s="655" t="s">
        <v>190</v>
      </c>
      <c r="B76" s="150" t="s">
        <v>99</v>
      </c>
      <c r="C76" s="150" t="s">
        <v>236</v>
      </c>
      <c r="D76" s="150" t="s">
        <v>99</v>
      </c>
      <c r="E76" s="150" t="s">
        <v>236</v>
      </c>
      <c r="F76" s="150" t="s">
        <v>99</v>
      </c>
      <c r="G76" s="150" t="s">
        <v>236</v>
      </c>
      <c r="H76" s="150" t="s">
        <v>99</v>
      </c>
      <c r="I76" s="150" t="s">
        <v>236</v>
      </c>
    </row>
    <row r="77" spans="1:9" ht="30.75" hidden="1" customHeight="1" x14ac:dyDescent="0.25">
      <c r="A77" s="656"/>
      <c r="B77" s="109">
        <v>0.1</v>
      </c>
      <c r="C77" s="109">
        <v>0.1</v>
      </c>
      <c r="D77" s="109">
        <v>0.1</v>
      </c>
      <c r="E77" s="109">
        <v>0.1</v>
      </c>
      <c r="F77" s="113"/>
      <c r="G77" s="110"/>
      <c r="H77" s="113"/>
      <c r="I77" s="110"/>
    </row>
    <row r="78" spans="1:9" ht="310.35000000000002" hidden="1" customHeight="1" x14ac:dyDescent="0.25">
      <c r="A78" s="106" t="s">
        <v>258</v>
      </c>
      <c r="B78" s="572" t="s">
        <v>828</v>
      </c>
      <c r="C78" s="573"/>
      <c r="D78" s="670" t="s">
        <v>779</v>
      </c>
      <c r="E78" s="671"/>
      <c r="F78" s="660"/>
      <c r="G78" s="672"/>
      <c r="H78" s="574"/>
      <c r="I78" s="575"/>
    </row>
    <row r="79" spans="1:9" ht="80.25" hidden="1" customHeight="1" x14ac:dyDescent="0.25">
      <c r="A79" s="106" t="s">
        <v>259</v>
      </c>
      <c r="B79" s="568" t="s">
        <v>780</v>
      </c>
      <c r="C79" s="569"/>
      <c r="D79" s="568" t="s">
        <v>781</v>
      </c>
      <c r="E79" s="569"/>
      <c r="F79" s="574"/>
      <c r="G79" s="575"/>
      <c r="H79" s="574"/>
      <c r="I79" s="575"/>
    </row>
    <row r="80" spans="1:9" ht="30.75" hidden="1" customHeight="1" x14ac:dyDescent="0.25">
      <c r="A80" s="655" t="s">
        <v>191</v>
      </c>
      <c r="B80" s="150" t="s">
        <v>99</v>
      </c>
      <c r="C80" s="150" t="s">
        <v>236</v>
      </c>
      <c r="D80" s="150" t="s">
        <v>99</v>
      </c>
      <c r="E80" s="150" t="s">
        <v>236</v>
      </c>
      <c r="F80" s="150" t="s">
        <v>99</v>
      </c>
      <c r="G80" s="150" t="s">
        <v>236</v>
      </c>
      <c r="H80" s="150" t="s">
        <v>99</v>
      </c>
      <c r="I80" s="150" t="s">
        <v>236</v>
      </c>
    </row>
    <row r="81" spans="1:9" ht="30.75" hidden="1" customHeight="1" x14ac:dyDescent="0.25">
      <c r="A81" s="656"/>
      <c r="B81" s="109">
        <v>0.1</v>
      </c>
      <c r="C81" s="109">
        <v>0.1</v>
      </c>
      <c r="D81" s="109">
        <v>0.1</v>
      </c>
      <c r="E81" s="109">
        <v>0.1</v>
      </c>
      <c r="F81" s="113"/>
      <c r="G81" s="110"/>
      <c r="H81" s="113"/>
      <c r="I81" s="110"/>
    </row>
    <row r="82" spans="1:9" ht="285.75" hidden="1" customHeight="1" x14ac:dyDescent="0.25">
      <c r="A82" s="106" t="s">
        <v>258</v>
      </c>
      <c r="B82" s="572" t="s">
        <v>957</v>
      </c>
      <c r="C82" s="573"/>
      <c r="D82" s="670" t="s">
        <v>867</v>
      </c>
      <c r="E82" s="671"/>
      <c r="F82" s="660"/>
      <c r="G82" s="672"/>
      <c r="H82" s="574"/>
      <c r="I82" s="575"/>
    </row>
    <row r="83" spans="1:9" ht="80.25" hidden="1" customHeight="1" x14ac:dyDescent="0.25">
      <c r="A83" s="106" t="s">
        <v>259</v>
      </c>
      <c r="B83" s="568" t="s">
        <v>868</v>
      </c>
      <c r="C83" s="702"/>
      <c r="D83" s="568" t="s">
        <v>869</v>
      </c>
      <c r="E83" s="702"/>
      <c r="F83" s="574"/>
      <c r="G83" s="575"/>
      <c r="H83" s="574"/>
      <c r="I83" s="575"/>
    </row>
    <row r="84" spans="1:9" ht="30" hidden="1" customHeight="1" x14ac:dyDescent="0.25">
      <c r="A84" s="655" t="s">
        <v>195</v>
      </c>
      <c r="B84" s="150" t="s">
        <v>99</v>
      </c>
      <c r="C84" s="150" t="s">
        <v>236</v>
      </c>
      <c r="D84" s="150" t="s">
        <v>99</v>
      </c>
      <c r="E84" s="150" t="s">
        <v>236</v>
      </c>
      <c r="F84" s="150" t="s">
        <v>99</v>
      </c>
      <c r="G84" s="150" t="s">
        <v>236</v>
      </c>
      <c r="H84" s="150" t="s">
        <v>99</v>
      </c>
      <c r="I84" s="150" t="s">
        <v>236</v>
      </c>
    </row>
    <row r="85" spans="1:9" ht="30" hidden="1" customHeight="1" x14ac:dyDescent="0.25">
      <c r="A85" s="656"/>
      <c r="B85" s="108">
        <v>0.1</v>
      </c>
      <c r="C85" s="109">
        <v>0.1</v>
      </c>
      <c r="D85" s="108">
        <v>0.1</v>
      </c>
      <c r="E85" s="109">
        <v>0.1</v>
      </c>
      <c r="F85" s="113"/>
      <c r="G85" s="110"/>
      <c r="H85" s="113"/>
      <c r="I85" s="110"/>
    </row>
    <row r="86" spans="1:9" ht="284.25" hidden="1" customHeight="1" x14ac:dyDescent="0.25">
      <c r="A86" s="106" t="s">
        <v>258</v>
      </c>
      <c r="B86" s="572" t="s">
        <v>958</v>
      </c>
      <c r="C86" s="573"/>
      <c r="D86" s="572" t="s">
        <v>956</v>
      </c>
      <c r="E86" s="573"/>
      <c r="F86" s="577"/>
      <c r="G86" s="577"/>
      <c r="H86" s="577"/>
      <c r="I86" s="577"/>
    </row>
    <row r="87" spans="1:9" ht="80.25" hidden="1" customHeight="1" x14ac:dyDescent="0.25">
      <c r="A87" s="106" t="s">
        <v>259</v>
      </c>
      <c r="B87" s="568" t="s">
        <v>959</v>
      </c>
      <c r="C87" s="569"/>
      <c r="D87" s="568" t="s">
        <v>960</v>
      </c>
      <c r="E87" s="569"/>
      <c r="F87" s="561"/>
      <c r="G87" s="562"/>
      <c r="H87" s="561"/>
      <c r="I87" s="562"/>
    </row>
    <row r="88" spans="1:9" ht="29.25" customHeight="1" x14ac:dyDescent="0.25">
      <c r="A88" s="655" t="s">
        <v>196</v>
      </c>
      <c r="B88" s="150" t="s">
        <v>99</v>
      </c>
      <c r="C88" s="150" t="s">
        <v>236</v>
      </c>
      <c r="D88" s="150" t="s">
        <v>99</v>
      </c>
      <c r="E88" s="150" t="s">
        <v>236</v>
      </c>
      <c r="F88" s="150" t="s">
        <v>99</v>
      </c>
      <c r="G88" s="150" t="s">
        <v>236</v>
      </c>
      <c r="H88" s="150" t="s">
        <v>99</v>
      </c>
      <c r="I88" s="150" t="s">
        <v>236</v>
      </c>
    </row>
    <row r="89" spans="1:9" ht="29.25" customHeight="1" x14ac:dyDescent="0.25">
      <c r="A89" s="656"/>
      <c r="B89" s="108">
        <v>0.1</v>
      </c>
      <c r="C89" s="108">
        <v>0.1</v>
      </c>
      <c r="D89" s="108">
        <v>0.1</v>
      </c>
      <c r="E89" s="108">
        <v>0.1</v>
      </c>
      <c r="F89" s="113"/>
      <c r="G89" s="110"/>
      <c r="H89" s="113"/>
      <c r="I89" s="110"/>
    </row>
    <row r="90" spans="1:9" ht="279" customHeight="1" x14ac:dyDescent="0.25">
      <c r="A90" s="106" t="s">
        <v>258</v>
      </c>
      <c r="B90" s="722" t="s">
        <v>1015</v>
      </c>
      <c r="C90" s="669"/>
      <c r="D90" s="722" t="s">
        <v>1016</v>
      </c>
      <c r="E90" s="669"/>
      <c r="F90" s="565"/>
      <c r="G90" s="565"/>
      <c r="H90" s="565"/>
      <c r="I90" s="565"/>
    </row>
    <row r="91" spans="1:9" ht="80.25" customHeight="1" x14ac:dyDescent="0.25">
      <c r="A91" s="106" t="s">
        <v>259</v>
      </c>
      <c r="B91" s="568" t="s">
        <v>1039</v>
      </c>
      <c r="C91" s="569"/>
      <c r="D91" s="568" t="s">
        <v>1040</v>
      </c>
      <c r="E91" s="569"/>
      <c r="F91" s="561"/>
      <c r="G91" s="562"/>
      <c r="H91" s="561"/>
      <c r="I91" s="562"/>
    </row>
    <row r="92" spans="1:9" ht="25.35" customHeight="1" x14ac:dyDescent="0.25">
      <c r="A92" s="655" t="s">
        <v>197</v>
      </c>
      <c r="B92" s="150" t="s">
        <v>99</v>
      </c>
      <c r="C92" s="150" t="s">
        <v>236</v>
      </c>
      <c r="D92" s="150" t="s">
        <v>99</v>
      </c>
      <c r="E92" s="150" t="s">
        <v>236</v>
      </c>
      <c r="F92" s="150" t="s">
        <v>99</v>
      </c>
      <c r="G92" s="150" t="s">
        <v>236</v>
      </c>
      <c r="H92" s="150" t="s">
        <v>99</v>
      </c>
      <c r="I92" s="150" t="s">
        <v>236</v>
      </c>
    </row>
    <row r="93" spans="1:9" ht="25.35" customHeight="1" x14ac:dyDescent="0.25">
      <c r="A93" s="656"/>
      <c r="B93" s="108">
        <v>0.1</v>
      </c>
      <c r="C93" s="108">
        <v>0.1</v>
      </c>
      <c r="D93" s="108">
        <v>0.1</v>
      </c>
      <c r="E93" s="108">
        <v>0.1</v>
      </c>
      <c r="F93" s="113"/>
      <c r="G93" s="110"/>
      <c r="H93" s="113"/>
      <c r="I93" s="110"/>
    </row>
    <row r="94" spans="1:9" ht="354" customHeight="1" x14ac:dyDescent="0.25">
      <c r="A94" s="106" t="s">
        <v>258</v>
      </c>
      <c r="B94" s="572" t="s">
        <v>1143</v>
      </c>
      <c r="C94" s="733"/>
      <c r="D94" s="572" t="s">
        <v>1142</v>
      </c>
      <c r="E94" s="733"/>
      <c r="F94" s="565"/>
      <c r="G94" s="565"/>
      <c r="H94" s="565"/>
      <c r="I94" s="565"/>
    </row>
    <row r="95" spans="1:9" ht="80.25" customHeight="1" x14ac:dyDescent="0.25">
      <c r="A95" s="106" t="s">
        <v>259</v>
      </c>
      <c r="B95" s="568" t="s">
        <v>1145</v>
      </c>
      <c r="C95" s="569"/>
      <c r="D95" s="568" t="s">
        <v>1144</v>
      </c>
      <c r="E95" s="569"/>
      <c r="F95" s="561"/>
      <c r="G95" s="562"/>
      <c r="H95" s="561"/>
      <c r="I95" s="562"/>
    </row>
    <row r="96" spans="1:9" ht="25.35" customHeight="1" x14ac:dyDescent="0.25">
      <c r="A96" s="655" t="s">
        <v>198</v>
      </c>
      <c r="B96" s="150" t="s">
        <v>99</v>
      </c>
      <c r="C96" s="150" t="s">
        <v>236</v>
      </c>
      <c r="D96" s="150" t="s">
        <v>99</v>
      </c>
      <c r="E96" s="150" t="s">
        <v>236</v>
      </c>
      <c r="F96" s="150" t="s">
        <v>99</v>
      </c>
      <c r="G96" s="150" t="s">
        <v>236</v>
      </c>
      <c r="H96" s="150" t="s">
        <v>99</v>
      </c>
      <c r="I96" s="150" t="s">
        <v>236</v>
      </c>
    </row>
    <row r="97" spans="1:9" ht="25.35" customHeight="1" x14ac:dyDescent="0.25">
      <c r="A97" s="656"/>
      <c r="B97" s="108">
        <v>0.1</v>
      </c>
      <c r="C97" s="108">
        <v>0.1</v>
      </c>
      <c r="D97" s="108">
        <v>0.1</v>
      </c>
      <c r="E97" s="108">
        <v>0.1</v>
      </c>
      <c r="F97" s="113"/>
      <c r="G97" s="110"/>
      <c r="H97" s="113"/>
      <c r="I97" s="110"/>
    </row>
    <row r="98" spans="1:9" ht="378.75" customHeight="1" x14ac:dyDescent="0.25">
      <c r="A98" s="106" t="s">
        <v>258</v>
      </c>
      <c r="B98" s="572" t="s">
        <v>1212</v>
      </c>
      <c r="C98" s="733"/>
      <c r="D98" s="572" t="s">
        <v>1213</v>
      </c>
      <c r="E98" s="733"/>
      <c r="F98" s="565"/>
      <c r="G98" s="565"/>
      <c r="H98" s="565"/>
      <c r="I98" s="565"/>
    </row>
    <row r="99" spans="1:9" ht="80.25" customHeight="1" x14ac:dyDescent="0.25">
      <c r="A99" s="106" t="s">
        <v>259</v>
      </c>
      <c r="B99" s="568" t="s">
        <v>1214</v>
      </c>
      <c r="C99" s="569"/>
      <c r="D99" s="568" t="s">
        <v>1215</v>
      </c>
      <c r="E99" s="569"/>
      <c r="F99" s="570"/>
      <c r="G99" s="569"/>
      <c r="H99" s="561"/>
      <c r="I99" s="562"/>
    </row>
    <row r="100" spans="1:9" ht="25.35" customHeight="1" x14ac:dyDescent="0.25">
      <c r="A100" s="655" t="s">
        <v>200</v>
      </c>
      <c r="B100" s="150" t="s">
        <v>99</v>
      </c>
      <c r="C100" s="150" t="s">
        <v>236</v>
      </c>
      <c r="D100" s="150" t="s">
        <v>99</v>
      </c>
      <c r="E100" s="150" t="s">
        <v>236</v>
      </c>
      <c r="F100" s="150" t="s">
        <v>99</v>
      </c>
      <c r="G100" s="150" t="s">
        <v>236</v>
      </c>
      <c r="H100" s="150" t="s">
        <v>99</v>
      </c>
      <c r="I100" s="150" t="s">
        <v>236</v>
      </c>
    </row>
    <row r="101" spans="1:9" ht="25.35" customHeight="1" x14ac:dyDescent="0.25">
      <c r="A101" s="656"/>
      <c r="B101" s="108">
        <v>0.1</v>
      </c>
      <c r="C101" s="108">
        <v>0.1</v>
      </c>
      <c r="D101" s="108">
        <v>0.1</v>
      </c>
      <c r="E101" s="108">
        <v>0.1</v>
      </c>
      <c r="F101" s="113"/>
      <c r="G101" s="110"/>
      <c r="H101" s="113"/>
      <c r="I101" s="110"/>
    </row>
    <row r="102" spans="1:9" ht="381.95" customHeight="1" x14ac:dyDescent="0.25">
      <c r="A102" s="106" t="s">
        <v>258</v>
      </c>
      <c r="B102" s="572" t="s">
        <v>1379</v>
      </c>
      <c r="C102" s="733"/>
      <c r="D102" s="572" t="s">
        <v>1316</v>
      </c>
      <c r="E102" s="733"/>
      <c r="F102" s="565"/>
      <c r="G102" s="565"/>
      <c r="H102" s="565"/>
      <c r="I102" s="565"/>
    </row>
    <row r="103" spans="1:9" ht="80.25" customHeight="1" x14ac:dyDescent="0.25">
      <c r="A103" s="106" t="s">
        <v>259</v>
      </c>
      <c r="B103" s="568" t="s">
        <v>1346</v>
      </c>
      <c r="C103" s="569"/>
      <c r="D103" s="568" t="s">
        <v>1347</v>
      </c>
      <c r="E103" s="569"/>
      <c r="F103" s="561"/>
      <c r="G103" s="562"/>
      <c r="H103" s="561"/>
      <c r="I103" s="562"/>
    </row>
    <row r="104" spans="1:9" ht="25.35" customHeight="1" x14ac:dyDescent="0.25">
      <c r="A104" s="655" t="s">
        <v>201</v>
      </c>
      <c r="B104" s="150" t="s">
        <v>99</v>
      </c>
      <c r="C104" s="150" t="s">
        <v>236</v>
      </c>
      <c r="D104" s="150" t="s">
        <v>99</v>
      </c>
      <c r="E104" s="150" t="s">
        <v>236</v>
      </c>
      <c r="F104" s="150" t="s">
        <v>99</v>
      </c>
      <c r="G104" s="150" t="s">
        <v>236</v>
      </c>
      <c r="H104" s="150" t="s">
        <v>99</v>
      </c>
      <c r="I104" s="150" t="s">
        <v>236</v>
      </c>
    </row>
    <row r="105" spans="1:9" ht="25.35" customHeight="1" x14ac:dyDescent="0.25">
      <c r="A105" s="656"/>
      <c r="B105" s="108">
        <v>0.1</v>
      </c>
      <c r="C105" s="108">
        <v>0.1</v>
      </c>
      <c r="D105" s="108">
        <v>0.1</v>
      </c>
      <c r="E105" s="108">
        <v>0.1</v>
      </c>
      <c r="F105" s="113"/>
      <c r="G105" s="110"/>
      <c r="H105" s="113"/>
      <c r="I105" s="110"/>
    </row>
    <row r="106" spans="1:9" ht="358.5" customHeight="1" x14ac:dyDescent="0.25">
      <c r="A106" s="106" t="s">
        <v>258</v>
      </c>
      <c r="B106" s="572" t="s">
        <v>1415</v>
      </c>
      <c r="C106" s="733"/>
      <c r="D106" s="572" t="s">
        <v>1458</v>
      </c>
      <c r="E106" s="733"/>
      <c r="F106" s="565"/>
      <c r="G106" s="565"/>
      <c r="H106" s="565"/>
      <c r="I106" s="565"/>
    </row>
    <row r="107" spans="1:9" ht="80.25" customHeight="1" x14ac:dyDescent="0.25">
      <c r="A107" s="106" t="s">
        <v>259</v>
      </c>
      <c r="B107" s="568" t="s">
        <v>1416</v>
      </c>
      <c r="C107" s="569"/>
      <c r="D107" s="568" t="s">
        <v>1417</v>
      </c>
      <c r="E107" s="569"/>
      <c r="F107" s="561"/>
      <c r="G107" s="562"/>
      <c r="H107" s="561"/>
      <c r="I107" s="562"/>
    </row>
    <row r="108" spans="1:9" ht="25.35" customHeight="1" x14ac:dyDescent="0.25">
      <c r="A108" s="655" t="s">
        <v>202</v>
      </c>
      <c r="B108" s="150" t="s">
        <v>99</v>
      </c>
      <c r="C108" s="150" t="s">
        <v>236</v>
      </c>
      <c r="D108" s="150" t="s">
        <v>99</v>
      </c>
      <c r="E108" s="150" t="s">
        <v>236</v>
      </c>
      <c r="F108" s="150" t="s">
        <v>99</v>
      </c>
      <c r="G108" s="150" t="s">
        <v>236</v>
      </c>
      <c r="H108" s="150" t="s">
        <v>99</v>
      </c>
      <c r="I108" s="150" t="s">
        <v>236</v>
      </c>
    </row>
    <row r="109" spans="1:9" ht="25.35" customHeight="1" x14ac:dyDescent="0.25">
      <c r="A109" s="656"/>
      <c r="B109" s="108">
        <v>0.1</v>
      </c>
      <c r="C109" s="108">
        <v>0.1</v>
      </c>
      <c r="D109" s="108">
        <v>0.1</v>
      </c>
      <c r="E109" s="108">
        <v>0.1</v>
      </c>
      <c r="F109" s="113"/>
      <c r="G109" s="110"/>
      <c r="H109" s="113"/>
      <c r="I109" s="110"/>
    </row>
    <row r="110" spans="1:9" ht="334.5" customHeight="1" x14ac:dyDescent="0.25">
      <c r="A110" s="106" t="s">
        <v>258</v>
      </c>
      <c r="B110" s="572" t="s">
        <v>1482</v>
      </c>
      <c r="C110" s="733"/>
      <c r="D110" s="572" t="s">
        <v>1483</v>
      </c>
      <c r="E110" s="733"/>
      <c r="F110" s="565"/>
      <c r="G110" s="565"/>
      <c r="H110" s="565"/>
      <c r="I110" s="565"/>
    </row>
    <row r="111" spans="1:9" ht="80.25" customHeight="1" x14ac:dyDescent="0.25">
      <c r="A111" s="106" t="s">
        <v>259</v>
      </c>
      <c r="B111" s="568" t="s">
        <v>1486</v>
      </c>
      <c r="C111" s="569"/>
      <c r="D111" s="568" t="s">
        <v>1487</v>
      </c>
      <c r="E111" s="569"/>
      <c r="F111" s="570"/>
      <c r="G111" s="569"/>
      <c r="H111" s="561"/>
      <c r="I111" s="562"/>
    </row>
    <row r="112" spans="1:9" ht="25.35" customHeight="1" x14ac:dyDescent="0.25">
      <c r="A112" s="655" t="s">
        <v>203</v>
      </c>
      <c r="B112" s="150" t="s">
        <v>99</v>
      </c>
      <c r="C112" s="150" t="s">
        <v>236</v>
      </c>
      <c r="D112" s="150" t="s">
        <v>99</v>
      </c>
      <c r="E112" s="150" t="s">
        <v>236</v>
      </c>
      <c r="F112" s="150" t="s">
        <v>99</v>
      </c>
      <c r="G112" s="150" t="s">
        <v>236</v>
      </c>
      <c r="H112" s="150" t="s">
        <v>99</v>
      </c>
      <c r="I112" s="150" t="s">
        <v>236</v>
      </c>
    </row>
    <row r="113" spans="1:9" ht="25.35" customHeight="1" x14ac:dyDescent="0.25">
      <c r="A113" s="656"/>
      <c r="B113" s="108">
        <v>0.03</v>
      </c>
      <c r="C113" s="227"/>
      <c r="D113" s="108">
        <v>0.03</v>
      </c>
      <c r="E113" s="227"/>
      <c r="F113" s="227"/>
      <c r="G113" s="228"/>
      <c r="H113" s="227"/>
      <c r="I113" s="228"/>
    </row>
    <row r="114" spans="1:9" ht="80.25" customHeight="1" x14ac:dyDescent="0.25">
      <c r="A114" s="106" t="s">
        <v>258</v>
      </c>
      <c r="B114" s="571"/>
      <c r="C114" s="571"/>
      <c r="D114" s="571"/>
      <c r="E114" s="571"/>
      <c r="F114" s="571"/>
      <c r="G114" s="571"/>
      <c r="H114" s="571"/>
      <c r="I114" s="571"/>
    </row>
    <row r="115" spans="1:9" ht="80.25" customHeight="1" x14ac:dyDescent="0.25">
      <c r="A115" s="106" t="s">
        <v>259</v>
      </c>
      <c r="B115" s="561"/>
      <c r="C115" s="562"/>
      <c r="D115" s="561"/>
      <c r="E115" s="562"/>
      <c r="F115" s="561"/>
      <c r="G115" s="562"/>
      <c r="H115" s="561"/>
      <c r="I115" s="562"/>
    </row>
    <row r="116" spans="1:9" ht="16.5" x14ac:dyDescent="0.25">
      <c r="A116" s="107" t="s">
        <v>260</v>
      </c>
      <c r="B116" s="112">
        <f t="shared" ref="B116:I116" si="0">(B69+B73+B77+B81+B85+B89+B93+B97+B101+B105+B109+B113)</f>
        <v>0.99999999999999989</v>
      </c>
      <c r="C116" s="112">
        <f t="shared" si="0"/>
        <v>0.96999999999999986</v>
      </c>
      <c r="D116" s="112">
        <f t="shared" si="0"/>
        <v>0.99999999999999989</v>
      </c>
      <c r="E116" s="112">
        <f t="shared" si="0"/>
        <v>0.96999999999999986</v>
      </c>
      <c r="F116" s="112">
        <f t="shared" si="0"/>
        <v>0</v>
      </c>
      <c r="G116" s="112">
        <f t="shared" si="0"/>
        <v>0</v>
      </c>
      <c r="H116" s="112">
        <f t="shared" si="0"/>
        <v>0</v>
      </c>
      <c r="I116" s="112">
        <f t="shared" si="0"/>
        <v>0</v>
      </c>
    </row>
    <row r="279" spans="10:10" x14ac:dyDescent="0.25">
      <c r="J279" s="66" t="s">
        <v>605</v>
      </c>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K13"/>
    <mergeCell ref="L11:L13"/>
    <mergeCell ref="M11:O13"/>
    <mergeCell ref="A1:A4"/>
    <mergeCell ref="B1:L1"/>
    <mergeCell ref="M1:O1"/>
    <mergeCell ref="B2:L2"/>
    <mergeCell ref="M2:O2"/>
    <mergeCell ref="B3:L3"/>
    <mergeCell ref="M3:O3"/>
    <mergeCell ref="B4:L4"/>
    <mergeCell ref="M4:O4"/>
  </mergeCells>
  <hyperlinks>
    <hyperlink ref="B75" r:id="rId1" xr:uid="{81BB54BD-D8FC-40E5-9FA7-529C9BF0CBBB}"/>
    <hyperlink ref="D75" r:id="rId2" xr:uid="{544DB244-39EF-4776-8E91-B3777864BC3E}"/>
    <hyperlink ref="D71" r:id="rId3" xr:uid="{72FE11A5-2E0F-496A-BBCB-184822DC06A0}"/>
    <hyperlink ref="B79" r:id="rId4" xr:uid="{A4349073-08A9-4A12-84E9-F3582699987D}"/>
    <hyperlink ref="D79" r:id="rId5" xr:uid="{F134A6C6-8CA4-4017-84AB-EA410A2EF935}"/>
    <hyperlink ref="B83" r:id="rId6" xr:uid="{3D353F73-ED4F-4C9E-B989-FEEF28E2FBA1}"/>
    <hyperlink ref="D83" r:id="rId7" xr:uid="{7916F99B-8DB5-4C6F-9DBD-ACD793B46B10}"/>
    <hyperlink ref="B87" r:id="rId8" xr:uid="{E9CB6770-6554-4C4F-938C-B22DDEB8D75F}"/>
    <hyperlink ref="D87" r:id="rId9" xr:uid="{D49B66AF-7726-43D8-9821-289BE32A87AE}"/>
    <hyperlink ref="B91" r:id="rId10" xr:uid="{113FD63A-BCFD-44F3-B965-8BC39B38A369}"/>
    <hyperlink ref="D91" r:id="rId11" xr:uid="{D015BD7D-B3F1-481E-9FFB-7499779C1EBC}"/>
    <hyperlink ref="D95" r:id="rId12" xr:uid="{A2E1DFAA-87CA-4485-8418-A3F33035C724}"/>
    <hyperlink ref="B95" r:id="rId13" xr:uid="{52E6A843-BCF5-401F-B57A-1C0B49656B51}"/>
    <hyperlink ref="B99" r:id="rId14" xr:uid="{F2DD8ED4-ED63-4FBE-B899-CB83291066DE}"/>
    <hyperlink ref="D99" r:id="rId15" xr:uid="{4351D133-B264-41AF-A3AE-E497A5422973}"/>
    <hyperlink ref="B103" r:id="rId16" xr:uid="{62245441-0F37-4111-B879-C0826474B4D4}"/>
    <hyperlink ref="D103" r:id="rId17" xr:uid="{0241DC7C-F1BD-45BA-9FDC-32BFFDA6BA2A}"/>
    <hyperlink ref="B107" r:id="rId18" xr:uid="{43E3C955-2BE2-48A8-9F62-48CF42E306C9}"/>
    <hyperlink ref="D107" r:id="rId19" xr:uid="{642A12DF-F23E-4446-AB47-5F5E7DCEAE3F}"/>
    <hyperlink ref="B111" r:id="rId20" xr:uid="{D78214C7-42E8-4B6E-9A60-FCA5443ED074}"/>
    <hyperlink ref="D111" r:id="rId21" xr:uid="{C377410A-B25B-4788-B6A1-D0DDC7399DE2}"/>
  </hyperlinks>
  <pageMargins left="0.25" right="0.25" top="0.75" bottom="0.75" header="0.3" footer="0.3"/>
  <pageSetup scale="22" fitToHeight="0" orientation="landscape" r:id="rId22"/>
  <rowBreaks count="3" manualBreakCount="3">
    <brk id="43" max="15" man="1"/>
    <brk id="63" max="15" man="1"/>
    <brk id="87" max="15" man="1"/>
  </rowBreaks>
  <drawing r:id="rId2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835ca095044b14fc8c10d21f734a567c">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8a0cd4eca6f7b8f26792c1304a7f3c54"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E9A68845-8674-4738-8958-06700A965ED9}"/>
</file>

<file path=customXml/itemProps3.xml><?xml version="1.0" encoding="utf-8"?>
<ds:datastoreItem xmlns:ds="http://schemas.openxmlformats.org/officeDocument/2006/customXml" ds:itemID="{424D544D-E8DA-422F-9D4F-04A0A303E7CE}">
  <ds:schemaRefs>
    <ds:schemaRef ds:uri="http://schemas.microsoft.com/office/infopath/2007/PartnerControls"/>
    <ds:schemaRef ds:uri="http://schemas.microsoft.com/office/2006/metadata/properties"/>
    <ds:schemaRef ds:uri="http://schemas.openxmlformats.org/package/2006/metadata/core-properties"/>
    <ds:schemaRef ds:uri="http://purl.org/dc/terms/"/>
    <ds:schemaRef ds:uri="3d43119c-b000-4e14-871c-609248d94370"/>
    <ds:schemaRef ds:uri="2bcca7d3-f857-4d2f-865f-8783d48bd658"/>
    <ds:schemaRef ds:uri="http://schemas.microsoft.com/office/2006/documentManagement/types"/>
    <ds:schemaRef ds:uri="http://www.w3.org/XML/1998/namespace"/>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33</vt:i4>
      </vt:variant>
    </vt:vector>
  </HeadingPairs>
  <TitlesOfParts>
    <vt:vector size="67" baseType="lpstr">
      <vt:lpstr>Datos</vt:lpstr>
      <vt:lpstr>Actividades_proyecto </vt:lpstr>
      <vt:lpstr>HV_BaseEstratificacion</vt:lpstr>
      <vt:lpstr>ACTIVIDAD_1</vt:lpstr>
      <vt:lpstr>ACTIVIDAD_2</vt:lpstr>
      <vt:lpstr>ACTIVIDAD_3</vt:lpstr>
      <vt:lpstr>ACTIVIDAD_4</vt:lpstr>
      <vt:lpstr>ACTIVIDAD_5</vt:lpstr>
      <vt:lpstr>ACTIVIDAD_6</vt:lpstr>
      <vt:lpstr>ACTIVIDAD_7</vt:lpstr>
      <vt:lpstr>ACTIVIDAD_8</vt:lpstr>
      <vt:lpstr>ACTIVIDAD_9</vt:lpstr>
      <vt:lpstr>ACTIVIDAD_10</vt:lpstr>
      <vt:lpstr>META_1 PDD</vt:lpstr>
      <vt:lpstr>META_2 PDD </vt:lpstr>
      <vt:lpstr>META_3 PDD</vt:lpstr>
      <vt:lpstr>PRODUCTO_MGA</vt:lpstr>
      <vt:lpstr>TERRITORIALIZACIÓN</vt:lpstr>
      <vt:lpstr>PMR</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ACTIVIDAD_10!Área_de_impresión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ACTIVIDAD_9!Área_de_impresión</vt:lpstr>
      <vt:lpstr>'CONTROL DE CAMBIOS'!Área_de_impresión</vt:lpstr>
      <vt:lpstr>'META_1 PDD'!Área_de_impresión</vt:lpstr>
      <vt:lpstr>'META_2 PDD '!Área_de_impresión</vt:lpstr>
      <vt:lpstr>'META_3 PDD'!Área_de_impresión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cp:lastModifiedBy>
  <cp:revision/>
  <cp:lastPrinted>2025-05-23T01:29:06Z</cp:lastPrinted>
  <dcterms:created xsi:type="dcterms:W3CDTF">2016-04-29T15:11:54Z</dcterms:created>
  <dcterms:modified xsi:type="dcterms:W3CDTF">2025-12-15T23:33:28Z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ies>
</file>