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kbarraza\Downloads\"/>
    </mc:Choice>
  </mc:AlternateContent>
  <xr:revisionPtr revIDLastSave="0" documentId="13_ncr:1_{F7763B96-A0B7-413F-AABF-D68577DDBD55}" xr6:coauthVersionLast="47" xr6:coauthVersionMax="47" xr10:uidLastSave="{00000000-0000-0000-0000-000000000000}"/>
  <bookViews>
    <workbookView xWindow="-120" yWindow="-120" windowWidth="29040" windowHeight="15720" tabRatio="734" firstSheet="11" activeTab="26"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ACTIVIDAD_6" sheetId="59" r:id="rId14"/>
    <sheet name="Hoja de vida A6" sheetId="64" state="hidden" r:id="rId15"/>
    <sheet name="Hoja de vida A7" sheetId="63" state="hidden" r:id="rId16"/>
    <sheet name="ACTIVIDAD_7" sheetId="60" r:id="rId17"/>
    <sheet name="ACTIVIDAD_8" sheetId="61" r:id="rId18"/>
    <sheet name="Hoja de vida A8" sheetId="65" state="hidden"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3">ACTIVIDAD_6!$A$1:$O$120</definedName>
    <definedName name="_xlnm.Print_Area" localSheetId="16">ACTIVIDAD_7!$A$1:$O$119</definedName>
    <definedName name="_xlnm.Print_Area" localSheetId="17">ACTIVIDAD_8!$A$1:$O$120</definedName>
    <definedName name="_xlnm.Print_Area" localSheetId="28">'CONTROL DE CAMBIOS'!$A$1:$E$36</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W69" i="41" l="1"/>
  <c r="U121" i="41"/>
  <c r="R121" i="41"/>
  <c r="O121" i="41"/>
  <c r="W121" i="41"/>
  <c r="V69" i="41"/>
  <c r="T69" i="41"/>
  <c r="T121" i="41"/>
  <c r="S69" i="41"/>
  <c r="N26" i="58"/>
  <c r="C64" i="55" l="1"/>
  <c r="Q121" i="41"/>
  <c r="Q69" i="41"/>
  <c r="P69" i="41"/>
  <c r="AF96" i="41"/>
  <c r="AF44" i="41"/>
  <c r="AE44" i="41"/>
  <c r="B64" i="55"/>
  <c r="N29" i="60"/>
  <c r="AC96" i="41"/>
  <c r="AC44" i="41"/>
  <c r="AB44" i="41"/>
  <c r="Y96" i="41"/>
  <c r="Z96" i="41"/>
  <c r="Z44" i="41"/>
  <c r="Y44" i="41"/>
  <c r="X96" i="41"/>
  <c r="U96" i="41"/>
  <c r="W96" i="41"/>
  <c r="W44" i="41"/>
  <c r="V44" i="41"/>
  <c r="N27" i="61"/>
  <c r="N28" i="61"/>
  <c r="N29" i="61"/>
  <c r="N30" i="61"/>
  <c r="N31" i="61"/>
  <c r="T44" i="41"/>
  <c r="S44" i="41"/>
  <c r="Q44" i="41"/>
  <c r="T96" i="41"/>
  <c r="S96" i="41"/>
  <c r="P96" i="41"/>
  <c r="F96" i="41"/>
  <c r="D96" i="41"/>
  <c r="R96" i="41"/>
  <c r="O96" i="4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D150" i="41"/>
  <c r="E150" i="41"/>
  <c r="F150" i="41"/>
  <c r="G150" i="41"/>
  <c r="H150" i="41"/>
  <c r="I150" i="41"/>
  <c r="K150" i="41"/>
  <c r="L150" i="41"/>
  <c r="M150" i="41"/>
  <c r="N150" i="41"/>
  <c r="O150" i="41"/>
  <c r="P150" i="41"/>
  <c r="Q150" i="41"/>
  <c r="R150" i="41"/>
  <c r="S150" i="41"/>
  <c r="U150" i="41"/>
  <c r="V150" i="41"/>
  <c r="W150" i="41"/>
  <c r="X150" i="41"/>
  <c r="Y150" i="41"/>
  <c r="Z150" i="41"/>
  <c r="C150" i="41"/>
  <c r="D178" i="41"/>
  <c r="E178" i="41"/>
  <c r="F178" i="41"/>
  <c r="G178" i="41"/>
  <c r="H178" i="41"/>
  <c r="I178" i="41"/>
  <c r="K178" i="41"/>
  <c r="L178" i="41"/>
  <c r="M178" i="41"/>
  <c r="N178" i="41"/>
  <c r="O178" i="41"/>
  <c r="P178" i="41"/>
  <c r="Q178" i="41"/>
  <c r="R178" i="41"/>
  <c r="S178" i="41"/>
  <c r="T178" i="41"/>
  <c r="U178" i="41"/>
  <c r="V178" i="41"/>
  <c r="W178" i="41"/>
  <c r="X178" i="41"/>
  <c r="Y178" i="41"/>
  <c r="Z178" i="41"/>
  <c r="C178" i="41"/>
  <c r="E206" i="41"/>
  <c r="F206" i="41"/>
  <c r="G206" i="41"/>
  <c r="H206" i="41"/>
  <c r="I206" i="41"/>
  <c r="K206" i="41"/>
  <c r="L206" i="41"/>
  <c r="M206" i="41"/>
  <c r="N206" i="41"/>
  <c r="O206" i="41"/>
  <c r="P206" i="41"/>
  <c r="Q206" i="41"/>
  <c r="R206" i="41"/>
  <c r="S206" i="41"/>
  <c r="T206" i="41"/>
  <c r="U206" i="41"/>
  <c r="V206" i="41"/>
  <c r="W206" i="41"/>
  <c r="X206" i="41"/>
  <c r="Y206" i="41"/>
  <c r="Z206" i="41"/>
  <c r="D206" i="41"/>
  <c r="C206" i="4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N26" i="60"/>
  <c r="O27" i="60" s="1"/>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Y34" i="46"/>
  <c r="AW35" i="46"/>
  <c r="AW36" i="46"/>
  <c r="AW37" i="46"/>
  <c r="AW38" i="46"/>
  <c r="AW39" i="46"/>
  <c r="AV17" i="46"/>
  <c r="AV18" i="46"/>
  <c r="AV19" i="46"/>
  <c r="AV20" i="46"/>
  <c r="AV21" i="46"/>
  <c r="AV22" i="46"/>
  <c r="AV23" i="46"/>
  <c r="AV24" i="46"/>
  <c r="AV25" i="46"/>
  <c r="AV26" i="46"/>
  <c r="AV27" i="46"/>
  <c r="AV28" i="46"/>
  <c r="AY28" i="46" s="1"/>
  <c r="AV29" i="46"/>
  <c r="AV30" i="46"/>
  <c r="AV31" i="46"/>
  <c r="AV32" i="46"/>
  <c r="AV33" i="46"/>
  <c r="AV35" i="46"/>
  <c r="AV36" i="46"/>
  <c r="AV38" i="46"/>
  <c r="AV16" i="46"/>
  <c r="AA150" i="41"/>
  <c r="AA234" i="41"/>
  <c r="AW16" i="46"/>
  <c r="B37" i="20"/>
  <c r="N27" i="20"/>
  <c r="O28" i="20" s="1"/>
  <c r="C119" i="20"/>
  <c r="D119" i="20"/>
  <c r="E119" i="20"/>
  <c r="F119" i="20"/>
  <c r="G119" i="20"/>
  <c r="H119" i="20"/>
  <c r="I119" i="20"/>
  <c r="B119" i="20"/>
  <c r="H49" i="1"/>
  <c r="AG28" i="18"/>
  <c r="AF25" i="13"/>
  <c r="AG20" i="11"/>
  <c r="AG23" i="10"/>
  <c r="AF26" i="9"/>
  <c r="O71" i="1"/>
  <c r="O66" i="1"/>
  <c r="O59" i="1"/>
  <c r="O55" i="1"/>
  <c r="O50" i="1"/>
  <c r="O43" i="1"/>
  <c r="O42" i="1"/>
  <c r="O38" i="1"/>
  <c r="O37" i="1"/>
  <c r="O32" i="1"/>
  <c r="O28" i="1"/>
  <c r="O24" i="1"/>
  <c r="O20" i="1"/>
  <c r="O15" i="1"/>
  <c r="N8" i="1"/>
  <c r="AA206" i="41" l="1"/>
  <c r="AY29" i="46"/>
  <c r="AY27" i="46"/>
  <c r="AA178"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F101" authorId="0" shapeId="0" xr:uid="{4FF28EAD-72F2-410D-830B-3BA7F7ACEB52}">
      <text>
        <r>
          <rPr>
            <b/>
            <sz val="9"/>
            <color indexed="81"/>
            <rFont val="Tahoma"/>
            <family val="2"/>
          </rPr>
          <t>Liliana Andrea Hernandez:</t>
        </r>
        <r>
          <rPr>
            <sz val="9"/>
            <color indexed="81"/>
            <rFont val="Tahoma"/>
            <family val="2"/>
          </rPr>
          <t xml:space="preserve">
No es coherente con als cifras reportadas en la parte de la actividad</t>
        </r>
      </text>
    </comment>
    <comment ref="F105" authorId="0" shapeId="0" xr:uid="{5B3B7143-6D11-49C4-A409-DEAF80C5840C}">
      <text>
        <r>
          <rPr>
            <b/>
            <sz val="9"/>
            <color rgb="FF000000"/>
            <rFont val="Tahoma"/>
            <family val="2"/>
          </rPr>
          <t>Liliana Andrea Hernandez:</t>
        </r>
        <r>
          <rPr>
            <sz val="9"/>
            <color rgb="FF000000"/>
            <rFont val="Tahoma"/>
            <family val="2"/>
          </rPr>
          <t xml:space="preserve">
</t>
        </r>
        <r>
          <rPr>
            <sz val="9"/>
            <color rgb="FF000000"/>
            <rFont val="Tahoma"/>
            <family val="2"/>
          </rPr>
          <t>No es coherente con als cifras reportadas en la parte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tc={BEEAFA64-0A99-4CD0-AD82-15630CC8C062}</author>
  </authors>
  <commentList>
    <comment ref="B104" authorId="0" shapeId="0" xr:uid="{BEEAFA64-0A99-4CD0-AD82-15630CC8C062}">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tarea solo hace referencia al diseño de los ciclos, si no hubo algo relacionado con el diseño, se debe dejar como que no se avanzo y dejar en cero el avance cuantitativo.
Respuesta:
    Ajustado</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F88" authorId="0" shapeId="0" xr:uid="{5290433D-2838-4F67-87C6-E575A0A6065B}">
      <text>
        <r>
          <rPr>
            <b/>
            <sz val="9"/>
            <color indexed="81"/>
            <rFont val="Tahoma"/>
            <family val="2"/>
          </rPr>
          <t>Liliana Andrea Hernandez:</t>
        </r>
        <r>
          <rPr>
            <sz val="9"/>
            <color indexed="81"/>
            <rFont val="Tahoma"/>
            <family val="2"/>
          </rPr>
          <t xml:space="preserve">
Revisar de acuerdo a la tarea, porque esto no evidencia la asistencia técnica a las instancias de participación local
NOTA: Se da ampliación a la descripción.</t>
        </r>
      </text>
    </comment>
  </commentList>
</comments>
</file>

<file path=xl/sharedStrings.xml><?xml version="1.0" encoding="utf-8"?>
<sst xmlns="http://schemas.openxmlformats.org/spreadsheetml/2006/main" count="6746" uniqueCount="1410">
  <si>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</si>
  <si>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</si>
  <si>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</si>
  <si>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</si>
  <si>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</si>
  <si>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</si>
  <si>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</si>
  <si>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</si>
  <si>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</si>
  <si>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</si>
  <si>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</si>
  <si>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</si>
  <si>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</si>
  <si>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</si>
  <si>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</si>
  <si>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</si>
  <si>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</si>
  <si>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</si>
  <si>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</si>
  <si>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</si>
  <si>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</si>
  <si>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</si>
  <si>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</si>
  <si>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</si>
  <si>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</si>
  <si>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</si>
  <si>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</si>
  <si>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</si>
  <si>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</si>
  <si>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</si>
  <si>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</si>
  <si>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</si>
  <si>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</si>
  <si>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</si>
  <si>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</si>
  <si>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</si>
  <si>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</si>
  <si>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</si>
  <si>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</si>
  <si>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</si>
  <si>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</si>
  <si>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</si>
  <si>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</si>
  <si>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</si>
  <si>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</si>
  <si>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</si>
  <si>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</si>
  <si>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</si>
  <si>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</si>
  <si>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</si>
  <si>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</si>
  <si>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</si>
  <si>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</si>
  <si>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</si>
  <si>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</si>
  <si>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</si>
  <si>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</si>
  <si>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</si>
  <si>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</si>
  <si>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</si>
  <si>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</si>
  <si>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</si>
  <si>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</si>
  <si>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</si>
  <si>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</si>
  <si>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</si>
  <si>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</si>
  <si>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</si>
  <si>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</si>
  <si>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</si>
  <si>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</si>
  <si>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</si>
  <si>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</si>
  <si>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</si>
  <si>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</si>
  <si>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</si>
  <si>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</si>
  <si>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</si>
  <si>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</si>
  <si>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</si>
  <si>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</si>
  <si>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</si>
  <si>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</si>
  <si>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</si>
  <si>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</si>
  <si>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</si>
  <si>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</si>
  <si>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</si>
  <si>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</si>
  <si>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</si>
  <si>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</si>
  <si>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</si>
  <si>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</si>
  <si>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</si>
  <si>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</si>
  <si>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</si>
  <si>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</si>
  <si>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</si>
  <si>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</si>
  <si>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</si>
  <si>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</si>
  <si>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</si>
  <si>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</si>
  <si>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</si>
  <si>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</si>
  <si>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</si>
  <si>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</si>
  <si>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</si>
  <si>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</si>
  <si>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</si>
  <si>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</si>
  <si>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</si>
  <si>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</si>
  <si>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</si>
  <si>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</si>
  <si>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</si>
  <si>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</si>
  <si>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</si>
  <si>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</si>
  <si>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</si>
  <si>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</si>
  <si>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</si>
  <si>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</si>
  <si>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</si>
  <si>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</si>
  <si>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</si>
  <si>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</si>
  <si>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</si>
  <si>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</si>
  <si>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</si>
  <si>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</si>
  <si>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</si>
  <si>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</si>
  <si>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</si>
  <si>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</si>
  <si>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</si>
  <si>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</si>
  <si>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</si>
  <si>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</si>
  <si>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</si>
  <si>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</si>
  <si>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</si>
  <si>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</si>
  <si>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</si>
  <si>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</si>
  <si>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</si>
  <si>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</si>
  <si>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</si>
  <si>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</si>
  <si>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</si>
  <si>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</si>
  <si>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</si>
  <si>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</si>
  <si>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</si>
  <si>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</si>
  <si>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</si>
  <si>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</si>
  <si>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</si>
  <si>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</si>
  <si>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</si>
  <si>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</si>
  <si>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</si>
  <si>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</si>
  <si>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</si>
  <si>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</si>
  <si>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</si>
  <si>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</si>
  <si>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</si>
  <si>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</si>
  <si>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</si>
  <si>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</si>
  <si>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</si>
  <si>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</si>
  <si>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</si>
  <si>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</si>
  <si>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</si>
  <si>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</si>
  <si>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</si>
  <si>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</si>
  <si>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</si>
  <si>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</si>
  <si>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</si>
  <si>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</si>
  <si>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</si>
  <si>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</si>
  <si>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</si>
  <si>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</si>
  <si>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</si>
  <si>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</si>
  <si>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</si>
  <si>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</si>
  <si>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</si>
  <si>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</si>
  <si>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</si>
  <si>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</si>
  <si>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</si>
  <si>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</si>
  <si>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Abril</t>
  </si>
  <si>
    <t>TIPO DE REPORTE</t>
  </si>
  <si>
    <t>FORMULACION</t>
  </si>
  <si>
    <t>Mayo</t>
  </si>
  <si>
    <t>Junio</t>
  </si>
  <si>
    <t>Julio</t>
  </si>
  <si>
    <t>Agosto</t>
  </si>
  <si>
    <t>ACTUALIZACION</t>
  </si>
  <si>
    <t>Septiembre</t>
  </si>
  <si>
    <t>X</t>
  </si>
  <si>
    <t>Octubre</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</si>
  <si>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</si>
  <si>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</si>
  <si>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</si>
  <si>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</si>
  <si>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</si>
  <si>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</si>
  <si>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</si>
  <si>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</si>
  <si>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</si>
  <si>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</si>
  <si>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</si>
  <si>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</si>
  <si>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</si>
  <si>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</si>
  <si>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</si>
  <si>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</si>
  <si>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</si>
  <si>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</si>
  <si>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</si>
  <si>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</si>
  <si>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</si>
  <si>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</si>
  <si>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</si>
  <si>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</si>
  <si>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</si>
  <si>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</si>
  <si>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</si>
  <si>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</si>
  <si>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</si>
  <si>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</si>
  <si>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</si>
  <si>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</si>
  <si>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</si>
  <si>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</si>
  <si>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</si>
  <si>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</si>
  <si>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</si>
  <si>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</si>
  <si>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</si>
  <si>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se logró realizar 159 atenciones y 45 seguimientos socio jurídicos . También se hicieron 66 orientaciones y seguimientos psicosociales y 40 primeras atenciones. Igualmente se avanzo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</si>
  <si>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159 atenciones y 45 seguimientos socio jurídicos . También se hicieron 66 orientaciones y seguimientos psicosociales y 40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</si>
  <si>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</si>
  <si>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</si>
  <si>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Durante el periodo, se logró realizar 214 atenciones y 42 seguimientos socio jurídicos . También se hicieron 221 orientaciones y seguimientos psicosociales y 885 primeras atenciones.</t>
  </si>
  <si>
    <r>
      <rPr>
        <sz val="9"/>
        <color rgb="FF000000"/>
        <rFont val="Arial"/>
        <family val="2"/>
      </rPr>
      <t>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373 atenciones y 87 seguimientos socio jurídicos . También se hicieron 287 orientaciones y seguimientos psicosociales y 925 primeras atenciones.</t>
    </r>
    <r>
      <rPr>
        <sz val="9"/>
        <color rgb="FFFF0000"/>
        <rFont val="Arial"/>
        <family val="2"/>
      </rPr>
      <t xml:space="preserve"> 	</t>
    </r>
  </si>
  <si>
    <t>MARZO</t>
  </si>
  <si>
    <t>Durante el periodo, se logró realizar 271 atenciones y 74 seguimientos socio jurídicos . También se hicieron 264 orientaciones y seguimientos psicosociales y 1209 primeras atenciones.</t>
  </si>
  <si>
    <r>
      <rPr>
        <sz val="9"/>
        <color rgb="FF000000"/>
        <rFont val="Arial"/>
        <family val="2"/>
      </rPr>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644 atenciones y 161 seguimientos socio jurídicos . También se hicieron 551 orientaciones y seguimientos psicosociales y 2134 primeras atenciones. </t>
    </r>
    <r>
      <rPr>
        <sz val="9"/>
        <color rgb="FFFF0000"/>
        <rFont val="Arial"/>
        <family val="2"/>
      </rPr>
      <t xml:space="preserve">	</t>
    </r>
  </si>
  <si>
    <t>Teniendo en cuenta el nuevo proceso de contratación, se avanzó sustancialmente para culminar dicho proceso con el equipo que dinamizará esta meta.</t>
  </si>
  <si>
    <t>ABRIL</t>
  </si>
  <si>
    <t>Durante el periodo, se realizaron 347 atenciones y 67 seguimientos socio jurídicos . También se hicieron 296 orientaciones y seguimientos psicosociales y 1006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</si>
  <si>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991 atenciones y 228 seguimientos socio jurídicos . También se hicieron 833 orientaciones y seguimientos psicosociales y 3140 primeras atenciones. </t>
    </r>
    <r>
      <rPr>
        <sz val="9"/>
        <color rgb="FFFF0000"/>
        <rFont val="Arial"/>
        <family val="2"/>
      </rPr>
      <t xml:space="preserve">	</t>
    </r>
  </si>
  <si>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e invitación a dar el primer paso a favor del bienestar, de su autonomía y goce ejectivo de sus derechos,  invitándolas a recuperar el control sobre sus vidas por una vida libre de violencias. Por otra parte, las atenciones psicosociales, permiten tramitar los malestares y violencias de las mujeres así como la identificación de recusos que tiene cada una para salir de la situación manifiesta. </t>
  </si>
  <si>
    <t>MAYO</t>
  </si>
  <si>
    <t>Durante el periodo, se realizaron 311 atenciones y 68 seguimientos socio jurídicos . También se hicieron 289 orientaciones y seguimientos psicosociales y 1270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</si>
  <si>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1302 atenciones y 296 seguimientos socio jurídicos . También se hicieron 1122 orientaciones y seguimientos psicosociales y 4410 primeras atenciones. </t>
    </r>
    <r>
      <rPr>
        <sz val="9"/>
        <color rgb="FFFF0000"/>
        <rFont val="Arial"/>
        <family val="2"/>
      </rPr>
      <t xml:space="preserve">	</t>
    </r>
  </si>
  <si>
    <t>JUNIO</t>
  </si>
  <si>
    <t>Durante el periodo, se realizaron 380 atenciones y seguimientos socio jurídicos . También se hicieron 302 orientaciones y seguimientos psicosociales y 1030 primeras atenciones.</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</si>
  <si>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1978 atenciones socio juridicas. También se hicieron 1424 orientaciones y seguimientos psicosociales y 5440 primeras atenciones. 	</t>
  </si>
  <si>
    <t>JULIO</t>
  </si>
  <si>
    <t xml:space="preserve">Durante el periodo, se realizaron 355 orientaciones y seguimientos psicosociales,también,  456 orientaciones, asesorias y seguimientos socio jurídicos y 1310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</si>
  <si>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2434 atenciones socio juridicas. También se hicieron 1779 orientaciones y seguimientos psicosociales y 6750 primeras atenciones. 	</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</si>
  <si>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proyecyos de vida  libre de violencias. </t>
  </si>
  <si>
    <t>AGOSTO</t>
  </si>
  <si>
    <t xml:space="preserve">Durante el periodo, se realizaron 291 orientaciones y seguimientos psicosociales,también, 369 orientaciones, asesorías y seguimientos socio jurídicos y 1012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</si>
  <si>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2803 atenciones socio juridicas. También se hicieron 2070 orientaciones y seguimientos psicosociales y 7762 primeras atenciones. 	</t>
  </si>
  <si>
    <t>SEPTIEMBRE</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</si>
  <si>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proyectos de vida  libre de violencias. </t>
  </si>
  <si>
    <t>OCTUBRE</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</si>
  <si>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</si>
  <si>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</si>
  <si>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</si>
  <si>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</si>
  <si>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</si>
  <si>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</si>
  <si>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</si>
  <si>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</si>
  <si>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</si>
  <si>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</si>
  <si>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40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</si>
  <si>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66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</si>
  <si>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159 atenciones y 45 seguimientos socio jurídicos . Igualmente se avanzo en el proceso precontractual del equipo que dinamizará esta tarea.</t>
  </si>
  <si>
    <t>EVIDENCIAS DE EJECUCIÓN</t>
  </si>
  <si>
    <t>https://secretariadistritald-my.sharepoint.com/:x:/g/personal/territorializacion2021_sdmujer_gov_co/EddcG9lJdyFPsvVSEifbWuIBm8aTz5SXQQzOZvXVxx0IJw?e=2sO5ni</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</si>
  <si>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885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</si>
  <si>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221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</si>
  <si>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214 atenciones y 42 seguimientos socio jurídicos . Igualmente se avanzo en el proceso precontractual del equipo que dinamizará esta tarea.</t>
  </si>
  <si>
    <t>https://secretariadistritald-my.sharepoint.com/:x:/g/personal/territorializacion2021_sdmujer_gov_co/EUu_B9vUo3JPgTPKF95WE38BTjwq0Q8JQtDyIcg2Vv4I7A?e=xDaHmK</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</si>
  <si>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1209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</si>
  <si>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264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</si>
  <si>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271 atenciones y 74 seguimientos socio jurídicos . </t>
  </si>
  <si>
    <t>https://secretariadistritald-my.sharepoint.com/:x:/g/personal/territorializacion2021_sdmujer_gov_co/EdTS3qBybOVPugBWHU7B4goB50WP7ULCd50iYpOx8VpLwA?e=Cypn2V</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</si>
  <si>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1006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</si>
  <si>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296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</si>
  <si>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347 atenciones y 67 seguimientos socio jurídicos . </t>
  </si>
  <si>
    <t>https://secretariadistritald-my.sharepoint.com/:x:/g/personal/territorializacion2021_sdmujer_gov_co/Efh68XRoJD5MuvFHcTi7BDEB_H82g05SwaxTlRdKCc-KZA?e=rjWPFF</t>
  </si>
  <si>
    <t>Durante el mes, se realizaron 14 primeras atenciones, 1256 atenciones individuales. En este componente se destaca la demanda de la CIOM Bosa,  seguido de San Cristóbal  y Engativá, con una amplia participación del equipo contratista.</t>
  </si>
  <si>
    <t>Durante mayo se realizaron 474 atenciones psicosociales, de las cuales 143 fueron realizadas por contratistas y 331 por personal de planta. En cuanto a los seguimientos efectivos, se reportaron 608 en total, con 146 a cargo de las contratistas y 462 por el personal de planta. Se destacan los CIO Kennedy y San Cristóbal por el volumen de seguimientos realizados (64 y 29 respectivamente), ambos ejecutados en su mayoría por personal de planta. En contraste, puntos como CIO Antonio Nariño y Suba registraron niveles más bajos de atención, concentrados principalmente en equipos de planta.</t>
  </si>
  <si>
    <t>Se registraron 964 atenciones socio jurídicas, de las cuales 311 fueron efectuadas por personal contratista y 653 por el equipo de planta. En esta categoría resalta el CIO Chapinero con 118 atenciones, la gran mayoría realizadas por funcionarias de planta. También se observan cifras importantes en Kennedy (81) y Bosa (69), con una distribución equilibrada entre ambas formas de vinculación. En cuanto a seguimientos, se totalizaron 257, siendo los CIO La Candelaria (49), Ciudad Bolívar (23) y Usaquén (21) los de mayor volumen, todos atendidos en su totalidad por personal de planta.</t>
  </si>
  <si>
    <t>https://secretariadistritald-my.sharepoint.com/:x:/g/personal/territorializacion2021_sdmujer_gov_co/ES9wLjFBJDBCnmE6r_yivsIBzqc-JAPFJcfu5zy7ZnOlRQ?e=H73Hzv</t>
  </si>
  <si>
    <t>Durante el mes, se realizaron 1030  atenciones individuales, desde el componente de. orientación y acercamiento a la oferta a través de la primera atención. En este componente se destaca la demanda de la CIOM Bosa, Kennedy y Usme.</t>
  </si>
  <si>
    <t xml:space="preserve">Durante junio de 2025, se realizaron 302 atenciones individuales en el componente psicosocial, incluyendo orientaciones y seguimientos.  La cobertura se distribuyó de forma amplia en puntos como Bosa, Engativa y Kennedy, donde se reportaron volúmenes relevantes de acompañamiento.
</t>
  </si>
  <si>
    <t xml:space="preserve">"Durante junio de 2025, se realizaron 380 atenciones socio juridicas, incluyendo seguimientos efectivos, de conformidad. con los lidenamientos establecidos en el. marco del a estrategia institucional Justicia de Género.  La cobertura se distribuyó de forma amplia en puntos como Puente Aranda, Los Martires, Barrios Unidos, Cuidad Bolivar y Bosa , donde se reportaron volúmenes relevantes de acompañamiento.
"	</t>
  </si>
  <si>
    <t>https://secretariadistritald-my.sharepoint.com/:x:/g/personal/territorializacion2021_sdmujer_gov_co/Ecpgm1UihydCgW_fdY4eud0BG0Emh-jfhHGOLmnrV0-Z3Q?e=SQ7iwn</t>
  </si>
  <si>
    <t xml:space="preserve">Durante el mes de julio, se realizaron 1310 primeras atenciones y seguimientos asociados a la misma, se destacó el volumen de atenciones en localidades como Kennedy, San Cristóbal, Ciudad Bolívar y Rafael Uribe Uribe, </t>
  </si>
  <si>
    <t>Durante el mes de julio, se realizaron, 355 orientaciones y seguimientos psicosociales, por personal contratista. Las atenciones se distribuyeron ampliamente en puntos como Ciudad Bolívar, Usaquén, Kennedy y Chapinero</t>
  </si>
  <si>
    <t>Durante el mes de julio, se realizaron 456 orientaciones, asesorias y seguimientos socio jurídicos.  Las cifras reflejan una alta demanda en CIOM como Usaquén, Kennedy, Tunjuelito y Suba, lo que permitió mantener rutas de atención activas y garantizar la respuesta institucional en el territorio.</t>
  </si>
  <si>
    <t>https://secretariadistritald-my.sharepoint.com/:x:/g/personal/territorializacion2021_sdmujer_gov_co/EXI2zKbeMyJIsAIMFcyvc1AB400743fZtJxVlGGMsSGCaw?e=IvNjge</t>
  </si>
  <si>
    <t>Durante el mes, se realizaron 1012 primeras atenciones y seguimientos asociados a la misma, se destacó el volumen de atenciones en las localidades como Kennedy, Bosa y Usaquén.</t>
  </si>
  <si>
    <t>Durante el mes, se realizaron 291 orientaciones y acompañamientos psicosociales, las atenciones se distribuyeron ampliamente en puntos como Usaquén, Kennedy y Ciudad Bolívar.</t>
  </si>
  <si>
    <t>Durante el mes, se realizaron 369 orientaciones, asesorias y seguimientos socio jurídicos.  Las cifras reflejan una alta demanda en CIOM como Kennedy, Bosa y Usaquén, lo que permitió mantener rutas de atención activas y garantizar la respuesta institucional en el territorio.</t>
  </si>
  <si>
    <t>https://secretariadistritald-my.sharepoint.com/:x:/g/personal/territorializacion2021_sdmujer_gov_co/EV1IPP1JaVdCn3KqThd-N4sBdUAb0KOJsq-Oj3X6Bb1UhA?e=4MMile</t>
  </si>
  <si>
    <t>Durante el mes, se realizaron 1063 primeras atenciones y seguimientos asociados a la misma, se destacó el volumen de atenciones en las localidades como Kennedy, Bosa y Usme</t>
  </si>
  <si>
    <t>Durante el mes, se realizaron 305 orientaciones y acompañamientos psicosociales, las atenciones se distribuyeron ampliamente en puntos como Bosa, Kennedy,Fontibon y Engativa .</t>
  </si>
  <si>
    <t>https://secretariadistritald-my.sharepoint.com/:x:/g/personal/territorializacion2021_sdmujer_gov_co/EUheaAPbEBFKt6uqTrAoBAsBNaJ2OB-0eWK5dUt1tjXrUg?e=vQdDVT</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</si>
  <si>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</si>
  <si>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</si>
  <si>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</si>
  <si>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</si>
  <si>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</si>
  <si>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</si>
  <si>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</si>
  <si>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</si>
  <si>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</si>
  <si>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</si>
  <si>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</si>
  <si>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</si>
  <si>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</si>
  <si>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</si>
  <si>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</si>
  <si>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</si>
  <si>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</si>
  <si>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</si>
  <si>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</si>
  <si>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</si>
  <si>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</si>
  <si>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</si>
  <si>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</si>
  <si>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</si>
  <si>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</si>
  <si>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</si>
  <si>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</si>
  <si>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</si>
  <si>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</si>
  <si>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</si>
  <si>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</si>
  <si>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</si>
  <si>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</si>
  <si>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</si>
  <si>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</si>
  <si>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</si>
  <si>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</si>
  <si>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</si>
  <si>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</si>
  <si>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</si>
  <si>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</si>
  <si>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</si>
  <si>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</si>
  <si>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</si>
  <si>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</si>
  <si>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</si>
  <si>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</si>
  <si>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</si>
  <si>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</si>
  <si>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</si>
  <si>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</si>
  <si>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</si>
  <si>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</si>
  <si>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</si>
  <si>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Teniendo en cuenta el nuevo proceso de contratación se presento un retraso en la contratación del equipo que dinamizará esta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</si>
  <si>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</si>
  <si>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 el Ciclo de Prevención de Violencias Contra las Mujeres en Política ha evidenciado una destacada acogida, reflejada en la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</si>
  <si>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</si>
  <si>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t>
  </si>
  <si>
    <t xml:space="preserve">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particular,Implementación del Ciclo Prevención de la Violencia Contra las Mujeres en Política (VCMP). Una apuesta por la paridad; donde participaron 310 mujeres nuevas vinculadas. 
Alianzas: Coordinación con el IDPAC para desarrollar un ciclo articulado sobre Violencias Contra las Mujeres en Política en el distrito, con alcance a las JAC de la ciudad. </t>
  </si>
  <si>
    <t>Teniendo en cuenta el nuevo proceso de contratación, se avanzó sustancialmente para culminar dicho proceso con el equipo que dinamizará esta meta. Situación que ocacionó un retraso en la implementación de los ciclos, se espera que esto sea subsanado en abril con las alianzas que se encuentran gestionando.</t>
  </si>
  <si>
    <t>En el mes de abril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</si>
  <si>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 implementó del ciclo de formación en Prevención de la Violencia Contra las Mujeres en Política (VCMP), y diseño el  Ciclo “Participación e Incidencia Política para Mujeres Cuidadoras en Bogotá”,  Ciclo: Consejo Consultivo de Mujeres: participando e incidiendo por Bogotá, así como el ciclo dirigido a mujeres Palenqueras.</t>
  </si>
  <si>
    <t xml:space="preserve">El retraso inicial de la contratación, este afecto la programación y ejecución de los ciclos ajustandolo así: Ciclo para Cuidadoras  y Ciclo del consejo Consultivo de Mujeeres en mayo, Ciclos dirigidos sobre VCMP entre mayo y agosto, Ciclo Basico y Cilo dirigido a Edilesas iniciarian en Junio y Ciclo de Oratoria en entre Julio y Agosto. Por otra parte, y de acuerdo a las dinámicas de los procesos de Concertación, falta definir la implementación del ciclo dirigido a Mujeres Palenqueras, que también depende del proceso de Bolsa Logistica de la entidad, y la concertación, diseńo e implementación de los ciclos Diridos a mujeres Afro y Gitanas. </t>
  </si>
  <si>
    <t>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así las cosas, y despues de la aprobación de la ley 2453 de 2025 " Por medio de la cual se establecen medidas para prevenir, atender, rechazar y sancionar la violencia contra las mujeres en política y hacer efectivo su derecho a la participación en todos los niveles" el ciclo de prevención de la  la Violencia Contra las Mujeres en Política (VCMP)  ha sido solicitado por diferentes corporaciones, grupos poblacionales y lideresas, pues permite avanzar en la visibilización de esta violencia en todos los ambito que afecta el efectivo ejercicio de los derechos de las mujeres a participar y representar, por lo anterior este ha sido uno de los focos de atención por parte del equipo que dinamiza esta Escuela. Por otra parte,  Ciclo “Participación e Incidencia Política para Mujeres Cuidadoras en Bogotá” busca que las mujeres cuidadoras fortalezca sus capacidades de incidencia en los diferentes espacios de participación Distrital y Local, colocando sobre la agenda sus necesidad, así mismo, el ciclo dirigido a CCM, que promueve el agenciamiento e incidiencia de ellas desde los enfoques de la Política Pública en los diferentes espacios de participación. Y por último el ciclo dirido a Palenqueras, es una apuesta metodológica ajustada a sus necesidades e intereses que buscará reflexionar sobre sus derechos, pero al mismo tiempo fortalecer sus capacidades en el marco del derecho a la participación y representación, desde el reconocimiento de sus luchas.</t>
  </si>
  <si>
    <t xml:space="preserve">En el mes de Mayo, se diseño el Ciclo dirigido a Victimas de Violencias en el Marco del Conflicto Armado:  En cumplimiento de la responsabilidad asumida en el marco del PAD, que se centrará en dos temas prioritarios identificados por las propias participantes: la actualización de la Ley 1448 a través de la Ley 2421 de 2024 y la transversalización del enfoque de víctimas en los planes de desarrollo local.  
En el marco de la articulación con el IDPAC, se hizo una revisión detallada de las guías correspondientes al Ciclo VCMP diridiga a las JAC, actualmente en fase de diseño y avanzó en el diseño metodológico diferenciado del ciclo Ciclo Violencias Contra las Mujeres en Política dirigido al Concejo de Bogotá.
Se culminó el diseño del  Ciclo Consejo Consultivo de Mujeres: participando e incidiendo por Bogotá y se implementó. Logrando una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 
Adicionalmente se implementó el Ciclo Participación e Incidencia Política para Mujeres Cuidadoras en Bogotá, con una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</si>
  <si>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Bogotá,ciclo dirigido a mujeres Palenqueras, Ciclo “Participación e Incidencia Política para Mujeres Cuidadoras en Bogotá”,  ciclo articulado sobre Violencias Contra las Mujeres en Política en el distrito, con alcance a las JAC de la ciudad y al Concejo de Bogotá  y Ciclo dirigido a Victimas de Violencias en el Marco del Conflicto Armado. 
De los cuales a la fecha se ha implementado:  Prevención de la Violencia Contra las Mujeres en Política (VCMP),  Ciclo: Consejo Consultivo de Mujeres: participando e incidiendo por Bogotá y  Ciclo “Participación e Incidencia Política para Mujeres Cuidadoras en Bogotá”.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</si>
  <si>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t>
  </si>
  <si>
    <t>En el mes de junio,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</si>
  <si>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y Ciclo Voces con poder: Juntas Administradoras Locales en Clave de Género..
De los cuales a la fecha se ha implementado:  Prevención de la Violencia Contra las Mujeres en Política (VCMP),  Ciclo: Consejo Consultivo de Mujeres: participando e incidiendo por Bogotá,  Ciclo “Participación e Incidencia Política para Mujeres Cuidadoras en Bogotá y Ciclo básico: herramientas con enfoque de género para la participación de las mujeres en Bogotá”</t>
  </si>
  <si>
    <t>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t>
  </si>
  <si>
    <t>En el mes de julio,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</si>
  <si>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8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y Ciclo Mujeres Jóvenes transformando Bogotá: entérate, participa e incide.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</si>
  <si>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</si>
  <si>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Durante el mes de agosto, se diseñó el Ciclo: Creando discursos, tejiendo igualdad: oratoria y comunicación con enfoque de género. 
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</si>
  <si>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9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Ciclo Mujeres Jóvenes transformando Bogotá: entérate, participa e incide”; Liderazgo de mujeres para la paz territorial y Voces con poder: Juntas Administradoras Locales en Clave de Género
</t>
  </si>
  <si>
    <r>
      <rPr>
        <sz val="9"/>
        <color rgb="FF000000"/>
        <rFont val="Arial"/>
        <family val="2"/>
      </rPr>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t>
    </r>
    <r>
      <rPr>
        <b/>
        <sz val="9"/>
        <color rgb="FF000000"/>
        <rFont val="Arial"/>
        <family val="2"/>
      </rPr>
      <t>9</t>
    </r>
    <r>
      <rPr>
        <sz val="9"/>
        <color rgb="FF000000"/>
        <rFont val="Arial"/>
        <family val="2"/>
      </rPr>
      <t xml:space="preserve">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t>
    </r>
    <r>
      <rPr>
        <b/>
        <sz val="9"/>
        <color rgb="FF000000"/>
        <rFont val="Arial"/>
        <family val="2"/>
      </rPr>
      <t>8</t>
    </r>
    <r>
      <rPr>
        <sz val="9"/>
        <color rgb="FF000000"/>
        <rFont val="Arial"/>
        <family val="2"/>
      </rPr>
      <t xml:space="preserve">: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t>
    </r>
  </si>
  <si>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</si>
  <si>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Diseñar ciclos de formación</t>
  </si>
  <si>
    <t>Implementar los ciclos de formación</t>
  </si>
  <si>
    <t>Tarea 3</t>
  </si>
  <si>
    <t>Tarea 4</t>
  </si>
  <si>
    <t xml:space="preserve">Durante el mes de enero, la Escuela estuvo concentrada en la planeación, revisión de compromisos y la gestión para la implementación de procesos formativos para lo cual se realizó proyección de ciclos de 2025 y del ciclo en Articulación con el Sistema Distrital de Cuidado. En este sentido, se tiene previsto desarrollar el:  Ciclo Palenqueras , Ciclo VCMP, Ciclo Mujeres Comunales , Ciclo Participación y Elección, Ciclo Básico, Ciclo Mujeres Gitanas, Ciclo Mujeres Afro  y Ciclo de Oratoria 
</t>
  </si>
  <si>
    <t xml:space="preserve">En este periodo la Escuela Lidera PAR y de acuerdo al ejercicio de planeación inicio el proceso de articulación con el equipo del Sistema de Cuidado para desarrollar de manera articulada un ciclo de formación que cumpla con el objetivo de: Fortalecer el liderazgo y la participación activa de las mujeres como actoras políticas en el diseño, implementación y evaluación del sistema de cuidado, promoviendo su empoderamiento, el reconocimiento de su labor y la corresponsabilidad social en las dinámicas de cuidado. En este sentido, se avanzó en la estructuración del a estrategia de formación y la metodología a seguir. 
 Ahora bien, teniendo en cuenta el nuevo proceso de contratación 2025 y la demora en el mismo, no se logró avanzar en la implementación de los ciclos previsto para el 2025. </t>
  </si>
  <si>
    <t xml:space="preserve">https://secretariadistritald-my.sharepoint.com/:w:/g/personal/territorializacion2021_sdmujer_gov_co/EXgkXHm1rWdEh3B9ZmT2BWoBSsN2NJnR_2yOHNyAeLpyaA?e=8ocgNf </t>
  </si>
  <si>
    <t xml:space="preserve">En el mes de febrero el equipo de la Escuela se concentró en desarrollar revisiones metodológicas para la implementación del Ciclo: Prevención de Violencias Contra las Mujeres en Política. Una apuesta por la paridad.  
Así mismo, se desarrollaron jornadas de trabajo para el diseño el ciclo Consejo Consultivo de Mujeres: Participando e incidiendo por Bogotá, que tiene como principal objetivo  fortalecer la participación política y la capacidad de incidencia de las mujeres en Bogotá a través del Consejo Consultivo de Mujeres, promoviendo su liderazgo, representación efectiva y el ejercicio de sus derechos en la toma de decisiones, atendiendo a la demanda. </t>
  </si>
  <si>
    <t xml:space="preserve">Durante el periodo,se avanzó en el proceso de contratación del equipo que acompañará la estrategia, debio a este contratiempo se dio un retraso en la implementación del ciclo; asi mismo, como parte del diseño e implementación del Ciclo de Prevención de Violencias Contra las Mujeres en Política: Una Apuesta por la Paridad, la mesa de trabajo interna, conformada por diversos equipos de la Dirección de Territorialización y Participación, revisó los contenidos temáticos y las versiones finales de las guías metodológicas. De esta manera, el ciclo cumpliría el objetivo de: Brindar herramientas a las mujeres para la identificación, comprensión y prevención de la violencia contra las mujeres en política que fortalezca su representación e incidencia en las diferentes instancias y escenarios de participación del Distrito.  
Así las cosas se inició con el proceso de preinscripción del ciclo a desarrollar en marzo, logrando una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 </t>
  </si>
  <si>
    <t>https://secretariadistritald-my.sharepoint.com/:w:/g/personal/territorializacion2021_sdmujer_gov_co/EcIhuQjZ44pEttlcaSETPt0BTtos86N5_C8xk1A-bW9Ysw?e=hfIxcu</t>
  </si>
  <si>
    <t xml:space="preserve">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 </t>
  </si>
  <si>
    <t xml:space="preserve">Se destaca la implementación del ciclo de formación virtual/sincrónico "Prevención de la Violencia Contra las Mujeres en Política (VCMP): Una apuesta por la paridad" durante el mes de marzo, donde participaron 310 mujeres de las 20 localidades de la ciudad. La implementación del ciclo de formación permitió la creación de un espacio pionero en la prevención de la violencia política contra las mujeres, promoviendo el reconocimiento y abordaje de esta problemática. Además, se fortaleció la articulación interinstitucional entre la Dirección de Territorialización de Derechos y Participación (DTDyP), la Mesa Distrital de Violencias Contra las Mujeres en Política, la Secretaría de Gobierno y el IDPAC, impulsando acciones preventivas y la construcción de espacios seguros de participación que protejan los derechos políticos de las mujeres. </t>
  </si>
  <si>
    <t>https://secretariadistritald-my.sharepoint.com/:w:/g/personal/territorializacion2021_sdmujer_gov_co/ETnaSOs-c2dCkPcWd2gcze0Bag1Q0PjO7Nlazeg3vQaSsw?e=sgxzgZ</t>
  </si>
  <si>
    <t>Durante el mes de abril no se implementaron Ciclos ya que el equipo se centró en el diseño de los ciclos mencionados anteriormente atendiendo a la de,amda de estos.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</si>
  <si>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https://secretariadistritald-my.sharepoint.com/:w:/g/personal/territorializacion2021_sdmujer_gov_co/EQF63Pw8m0xPrIIHV7EfbXsBUGUvZOA90sMAkEZaCMzAtA?e=m7P7cl</t>
  </si>
  <si>
    <t xml:space="preserve">Ciclo dirigido a Victimas de Violencias en el Marco del Conflicto Armado:  En cumplimiento de la responsabilidad asumida en el marco del PAD, la Escuela Política Lidera Par y el Equipo de Paz de la DTDYP dieron inicio a las reuniones de articulación para el diseño y la convocatoria del ciclo formativo dirigido a mujeres víctimas del conflicto armado. Este ciclo se centrará en dos temas prioritarios identificados por las propias participantes: la actualización de la Ley 1448 a través de la Ley 2421 de 2024 y la transversalización del enfoque de víctimas en los planes de desarrollo local. 
Como parte del acompañamiento técnico al equipo de la Escuela del IDPAC, se realizó una revisión detallada de las guías correspondientes al Ciclo VCMP, actualmente en fase de diseño con base en los insumos aportados por la Escuela Política Lidera Par. Durante este proceso, se formularon recomendaciones específicas relacionadas con la actualización normativa derivada de la Ley 2453 de 2025, así como con el tratamiento ético y responsable de los datos personales de las mujeres participantes, subrayando la importancia de garantizar su confidencialidad y protección. 
Adicionalmente se avanzó en el diseño metodológico del ciclo Ciclo Violencias Contra las Mujeres en Política con alcance al Concejo de Bogotá, que contempla: Derecho a la participación y paridad,  ¿Qué es y cómo prevenir la violencia contra las mujeres en política?,  Ley 2453 de 2025: medidas integrales para prevenir, atender, rechazar y sancionar la violencia contra las mujeres en política y entrega  de certificación. </t>
  </si>
  <si>
    <t>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Ciclo Consejo Consultivo de Mujeres: participando e incidiendo por Bogotá: En el marco del Ciclo Consejo Consultivo de Mujeres: participando e incidiendo por Bogotá, se logró la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t>
  </si>
  <si>
    <t>https://secretariadistritald-my.sharepoint.com/:w:/g/personal/territorializacion2021_sdmujer_gov_co/EZLrRtyPcMRHkwbuyWWTNTsBs-XWl6kdlZgbMRoFO1n5dA?e=yaqlrq</t>
  </si>
  <si>
    <t xml:space="preserve">En el mes de junio se destaca el diseño del Ciclo Voces con poder: Juntas Administradoras Locales en Clave de Género, Con el objetivo de fortalecer las capacidades de las Edilesas y los Ediles de la ciudad, a través de herramientas conceptuales y practicas sobre transversalización del enfoque de género, territorialización de PPMYEG, Violencia Contra las Mujeres en Política y estrategias de comunicación y cuidado para la incidencia en escenarios locales y distritales, los equipos de la DTDyP ; la Escuela Política Lidera Par, Apoyo a la Gestión Local, Orbitando y el equipo de Paridad y Bancadas  han sumado esfuerzos para diseñar este ciclo.
</t>
  </si>
  <si>
    <t>Durante el periodo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</si>
  <si>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https://secretariadistritald-my.sharepoint.com/:w:/g/personal/territorializacion2021_sdmujer_gov_co/EaOS-CAv9b5Pp8eUsGFjPgIBS-OGZzMgXyQRlpgRZDMjMQ?e=Nnrusc</t>
  </si>
  <si>
    <t>https://secretariadistritald-my.sharepoint.com/:w:/g/personal/territorializacion2021_sdmujer_gov_co/EaOS-CAv9b5Pp8eUsGFjPgIBS-OGZzMgXyQRlpgRZDMjMQ?e=7jJOQ6</t>
  </si>
  <si>
    <t>"En el mes de julio se destaca el diseño del Ciclo Mujeres Jóvenes transformando Bogotá: entérate, participa e incide, Con el objetivo de fortalecer las capacidades de mujeres jóvenes para ejercer una participación política efectiva, paritaria e incidente en los Consejos de Juventud y otros espacios de representación, desde un enfoque de género."</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</si>
  <si>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</si>
  <si>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https://secretariadistritald-my.sharepoint.com/:w:/g/personal/territorializacion2021_sdmujer_gov_co/EaOS-CAv9b5Pp8eUsGFjPgIBS-OGZzMgXyQRlpgRZDMjMQ?e=9Iid0s</t>
  </si>
  <si>
    <t>En el mes de agosto se destaca el diseño del el Ciclo Creando discursos, tejiendo igualdad: oratoria y comunicación con enfoque de género.</t>
  </si>
  <si>
    <t>En el mes de agosto como parte de los ciclos implementados se vincularon 66 mujeres nuevas a través de los Ciclos:  los ciclos de Liderazgo de mujeres para la paz territorial  y  Voces con poder: Juntas Administradoras Locales en Clave de Género.</t>
  </si>
  <si>
    <t>https://secretariadistritald-my.sharepoint.com/:w:/g/personal/territorializacion2021_sdmujer_gov_co/Efmj0N6w0O1Dg7uJE_Py8l4BSn_mfEG9-4gz6F4D796o8Q?e=JGjfzN</t>
  </si>
  <si>
    <t>En el mes de septiembre como parte de los ciclos implementados se vincularon 236 mujeres nuevas a través de los Ciclos: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t>
  </si>
  <si>
    <t>https://secretariadistritald-my.sharepoint.com/:w:/g/personal/territorializacion2021_sdmujer_gov_co/EcR7xGOYptRFpmfnUSdorbkBhd2em-3IV1DQdS5BKqyBYw?e=uu0TQO</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</si>
  <si>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</si>
  <si>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</si>
  <si>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</si>
  <si>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</si>
  <si>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</si>
  <si>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</si>
  <si>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</si>
  <si>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</si>
  <si>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</si>
  <si>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</si>
  <si>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Durante el mes de enero se realizaron las gestiones correspondientes al proceso de contratación del equipo que dinamizará esta estrategia.</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</si>
  <si>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</si>
  <si>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Estrategia de Fortalecimiento a la Participación en algunos escenarios de cara a la incidencia en más instancias de participación para promover el principio de paridad, se hizo socialización de la estrategia en instancias de participación como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para lo que desarrolló una reunión de seguimiento y articulación de cara a la materialización de las acciones con el propósito de posicionar el quehacer de la Mesa Distrital Multipartidaria de Género. Por último para promoción de la bancada:se llevan a cabo reuniones de coordinación para revisar por localidad cómo va el acompañamiento y asistencia técnica con las edilesas de las Juntas Administradoras Locales, evidenciando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cara a un futuro lanzamiento de Bancada, esta última el 20 de febrero.</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</si>
  <si>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t>
  </si>
  <si>
    <t>Estrategia de Fortalecimiento a la Participación en algunos escenarios de cara a la incidencia en más instancias de participación para promover el principio de paridad, se adelantó gestión para la promoción de la PARIDAD en 11 localidades, a saber, Suba, Bosa, San Cristóbal, Los Mártires, Tunjuelito, Santafé, Kennedy, Ciudad Bolívar, Fontibón, Usaquén y Puente Aranda. Se logró articulación en incidencia en el territorio con 7 instancias de participación a saber; 3 Comités Operativos Locales de Mujer y Equidad de Género, 1 Junta de Acción Comunal, 1 Comisión Local Intersectorial de Participación, 1 Consejo Local de Juventud y 1 Consejo de Planeación Local. En acompañamiento a casos de violencias, se trabajó con 217 personas de las cuales, 179 fueron mujeres, 38 hombres, 108 funcionarios y funcionarias y 109 representantes de la ciudadanía.
Es importante resaltar, que se logra conformar y llevar a cabo el lanzamiento oficial de la Bancada de Mujeres de la localidad de Suba en el cual se trabajó con 286 personas de las cuales, 255 fueron mujeres, 31 hombres, 268 funcionarios y funcionarias y ciudadanía en general y edilesas 18.</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</si>
  <si>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t>
  </si>
  <si>
    <t>En abril, se socializó la Estrategia de Fortalecimiento a la Participación y la Ley 2453 de 2025 (contra la violencia política hacia las mujeres) en 7 instancias locales de participación (como comités de género, consejos locales y juntas comunales) en 11 localidades de Bogotá.
El objetivo fue identificar barreras para la paridad, sensibilizar sobre estereotipos de género y articular acciones con las Casas de Igualdad. Además, se brindó acompañamiento a casos de violencia política y se avanzó en un instrumento para evaluar climas participativos.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Por último, la Mesa Distrital Multipartidaria de Género (con apoyo del Instituto Holandés) realizó un encuentro para promover derechos políticos de las mujeres y articular acciones entre partidos.</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</si>
  <si>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t>
  </si>
  <si>
    <t>La promoción de las bancadas de las JAL en 4 localidades adicionales a las 10 ya existentes, es una apuesta por el fortalecimiento en el agenciamiento de las edilesas para promover los derechos de las mujeres a nivel local, convirtiendose en un escenario de dialogo, concertación y movilización respetando las diferencias idelógicas y de partido desde los enfoques de la política pública de mujeres y equidad de género. En este mismo sentido, la Mesa Miltipartidaria de Género, ha sido un espacio de encuentro para promover los derechos políticos de las mujeres y mejorar la articulación entre partidos para el agenciamiento de las necesidades y derechos de las mujeres. Por último, se resalta, este mes la visibilización de la Ley 2453 de 2025 "Por medio de la cual se establecen medidas para prevenir, atender, rechazar y sancionar la violencia contra las mujeres en política y hacer efectivo su derecho a la participación en todos los niveles" en las diferentes instancias, que pone el foco a la no normalización de la violencia en estos espacios participativos y la promoción del derecho de las mujeres a la participación y representación libre de violencias, así como, reforzar el principio de paridad en estos espacios .</t>
  </si>
  <si>
    <t xml:space="preserve">Promoción de la paridad: 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Comisión Local Intersectorial de Participación, el Consejo Local de Juventud y el Consejo de Planeación Local.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Mesa Distrital Multipartidaria de Género: 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</si>
  <si>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</si>
  <si>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</si>
  <si>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 xml:space="preserve">Promoción de la paridad: el equipo en el territorio de manera directa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Mesa Distrital Multipartidaria de Género: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</si>
  <si>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Jun: 	avance en la gestión hecha para la conformación de la Bancada de Mujeres en las localidades Barrios Unidos, Antonio Nariño y Santafé. Asimismo, se logró avanzar en la construcción y ejecución del plan de acción de las Bancadas de Mujeres ya conformadas en la localidad de La Candelaria, Sumapaz, Tunjuelito y Bosa.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</si>
  <si>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</si>
  <si>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Durante el mes de Julio,  el equipo en el territorio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CIOM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</si>
  <si>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y en un instrumento que permita tener una mirada del clima participativo en los Comités Operativos Locales de Mujer y Equidad de Género y los Consejos Locales de Mujeres. Se apoyó a edilesas en temas coyunturales y se fortalecieron Comisiones de Mujer y Género en Bosa y La Candelaria.</t>
  </si>
  <si>
    <t xml:space="preserve">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t>
  </si>
  <si>
    <t>Promoción de la paridad: El equipo se enfocó en socializar la Estrategia de Fortalecimiento a la Participación e incidir directamente en diversos comités y consejos locales para promover la reformulación de sus reglamentos, articulándose con equipos de la Entidad como las Enlace SOFIA y las Casas de Igualdad de Oportunidades. Adicionalmente, en el sector comunal se socializó la Ley 2453 de 2025 sobre Violencia contra Mujeres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</si>
  <si>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</si>
  <si>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t>
  </si>
  <si>
    <t>Promoción de la paridad: 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local.Adicionalmente, en conjunto con la estrategia "Orbitando", se avanza en la revisión de los reglamentos internos de los Comités de Mujer para construir un instrumento que evalúe el clima participativo.
Bancadas de Mujeres: 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Mesa Distrital Multipartidaria de Género: 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</si>
  <si>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</si>
  <si>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</si>
  <si>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</si>
  <si>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</si>
  <si>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</si>
  <si>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</si>
  <si>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Durante el mes de enero se realizaron las gestiones correspondientes al proceso de contratación del equipo que dinamizará esta tarea.	</t>
  </si>
  <si>
    <t>Pandora</t>
  </si>
  <si>
    <t xml:space="preserve">Se avanzó en el proceso de contratación del equipo que desarrollará esta tarea. El equipo en el mes de febrero en articulación con el Instituto Holandés para la Democracia Multipartidaria lleva a cabo una reunión de seguimiento y articulación de cara a la materialización de las acciones con el propósito de posicionar el quehacer de la Mesa Distrital Multipartidaria de Género. </t>
  </si>
  <si>
    <t xml:space="preserve">Se avanzó en el proceso de contratación del equipo que desarrollará esta tarea.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Es importante resaltar, que el equipo articula acciones con las referentas de las Casas de Igualdad de Oportunidades de la Localidades de Kennedy y Bosa de cara a un futuro lanzamiento de Bancada. </t>
  </si>
  <si>
    <t xml:space="preserve">Se avanzó en el proceso de contratación del equipo que desarrollará esta tarea. En el mes de febrero, en el marco de la gestión y la incidencia directa en las instancias locales de participación, el ejercicio de promover la paridad 2 instancias de participación a saber; 1 Comité Operativo Local de Mujer y Equidad de Género y 1 La Junta de Acción Comunal, en las localidades de Bosa y Engativá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 toda vez que se identifican aún casos de violencia contra las mujeres en los escenarios de participación local, asimismo estos escenarios permitieron sensibilizar a los y las participantes en la importancia de poder identificar y eliminar los estereotipos que hay alrededor de las mujeres cuando deciden ser parte de un escenario de participación, asimismo se genera articulación con las referentas de las Casas de Igualdad de Bosa y Kennedy y la Estrategia Orbitando. 
 </t>
  </si>
  <si>
    <t>Teniendo en cuenta el desarrollo del proceso de contratación del equipo este equipo estuvo completo a partir del 17 de febrero, motivo por el cual, de las cuatro tareas a realizar durante el mes tan solo para esta ultima, el equipo realizó proceso de planeación para el desarrollo de esta tarea.</t>
  </si>
  <si>
    <t>https://secretariadistritald-my.sharepoint.com/:w:/g/personal/territorializacion2021_sdmujer_gov_co/EVi-guJRhxRNjhs5sauVYrsBB6yNK1nOCDFKeybjrHsw7w?e=lCQ6Y6</t>
  </si>
  <si>
    <t xml:space="preserve">El equipo en el mes de marzo en articulación con el Instituto Holandés para la Democracia Multipartidaria lleva a cabo una reunión de seguimiento y articulación de cara a la materialización de las acciones con el propósito de posicionar el quehacer de la Mesa Distrital Multipartidaria de Género, adicional organiza la agenda y metodología del primer Encuentro Ordinario de la Mesa Distrital Multipartidaria de Género proyectado a desarrollarse la primera semana del mes de abril, finalmente el equipo avanza la convocatoria a los partidos y movimientos políticos.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</si>
  <si>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en las localidades de Puente Aranda y Los Mártires. Asimismo, se logró avanzar en el plan de acción de las Bancadas de Mujeres ya conformadas en la localidad de La Candelaria, Teusaquillo, Tunjuelito, Sumapaz y Bosa. Es importante resaltar, que se logra conformar y llevar a cabo el lanzamiento oficial de la Bancada de Mujeres de la localidad de Suba. </t>
  </si>
  <si>
    <t xml:space="preserve">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Junta de Acción Comunal, la Comisión Local Intersectorial de Participación, el Consejo Local de Juventud y el Consejo de Planeación Local en las localidades, asimismo se genera una articulación con las referentas de las Casas de Igualdad de Suba, San Cristóbal, Los Mártires, Tunjuelito, Santafé y Fontibón. </t>
  </si>
  <si>
    <t xml:space="preserve">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</si>
  <si>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https://secretariadistritald-my.sharepoint.com/:w:/g/personal/territorializacion2021_sdmujer_gov_co/EY_qA41LfIBBrIzfNYylhYYBsD0lt3C1MsjRTOXR9hAjog?e=028f5u</t>
  </si>
  <si>
    <t xml:space="preserve">El equipo en el mes de abril en articulación con el Instituto Holandés para la Democracia Multipartidaria lleva a cabo una reunión de seguimiento y articulación de cara a la materialización de las acciones con el propósito de posicionar el que hacer de la Mesa Distrital Multipartidaria de Género, adicional se lleva a cabo el primer Encuentro Ordinario de la Mesa Distrital Multipartidaria de Género que tuvo como propósito generar un espacio de diálogo entre los partidos y/o movimientos políticos que hacen parte de la mesa, frente a la garantía de los derechos políticos de las mujeres.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</si>
  <si>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Es importante resaltar, que el equipo también hace asistencia técnica a las Juntas Administradoras Locales con temas de coyuntura como la creación de la Comisión de Mujer y Equidad de Género y la socialización de la Ley 2453 de 2025 sobre Violencia contra la Mujer en Política en el marco de su aprobación. </t>
  </si>
  <si>
    <t>las acciones desarrolladas por el equipo estuvieron centradas en socializar la Estrategia de Fortalecimiento a la Participación y la Ley 2453 de 2025 sobre Violencia contra la Mujer en Política en el marco de su aprobación en algunos escenarios de cara a la incidencia en más instancias de participación procurando así que la incidencia lleve a las instancias de participación a platearse una posible reformulación de sus reglamentos internos, adicional en asimismo se hizo gestión para la incidencia de manera directa en instancias de participación como el Comité Operativo Local de Mujer y Equidad de Género, La Junta de Acción Comunal, el Consejo Local de Política Social, el Consejo de Planeación Local y Consejo Local de la Bicicleta en las localidades que se evidencian en la Tabla.1, asimismo se genera una articulación con las referentas de las Casas de Igualdad de Fontibón, Engativá, Usme, Puente Aranda, San Cristóbal y Chapinero</t>
  </si>
  <si>
    <t xml:space="preserve">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</si>
  <si>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https://secretariadistritald-my.sharepoint.com/:w:/g/personal/territorializacion2021_sdmujer_gov_co/EXITdX3G4P1JiRCIRij3B6sBG5UFGwrjyNM3tf-1xxjyvg?e=uSmhEb</t>
  </si>
  <si>
    <t>https://secretariadistritald-my.sharepoint.com/:w:/g/personal/territorializacion2021_sdmujer_gov_co/EXITdX3G4P1JiRCIRij3B6sBG5UFGwrjyNM3tf-1xxjyvg?e=suvrXO</t>
  </si>
  <si>
    <t xml:space="preserve">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</si>
  <si>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Puente Aranda, Barrios Unidos y Kennedy. 
Se logro avanzar en el plan de acción de la Bancadas de Mujeres ya conformada en la localidad La Candelaria, Engativá, Sumapaz, Suba, Bosa, Rafael Uribe Uribe y Chapinero. 
Se hace asistencia técnica a las Juntas Administradoras Locales con temas de coyuntura como la creación de la Comisión de Mujer y Equidad de Género y la socialización de la Ley 2453 de 2025 sobre Violencia contra la Mujer en Política en el marco de su aprobación haciendo la gestión para la presentación de la misma en las localidades de Santafé, Puente Aranda, Usme y Fontibón. </t>
  </si>
  <si>
    <t>Se realizó incidencia en el territorio con: 7 instancias de participación a saber; 4 Comités Operativos Locales de Mujer y Equidad de Género: Santa fe, Bosa,  Usme y. Cuidad Bolivar, 1 Comisión Local Intersectorial de Participación: Puente Aranda,1 Consejo Local de Juventud de Teusaquillo y 1 Consejo de Planeación Local de. Kennedy, asimismo se genera articulación con las referentas. como secretaría técnica de los COLMYG de Chapinero, Suba y Los Mártires y con el equipo de Gestión Local de las localidades Usaquén, Kennedy, Suba, Usme, San Cristóbal, Ciudad Bolívar, Tunjuelito, Barrios Unidos, y Fontibón,  toda vez que este equipo asisten a instancias como Colmyeg/CLM, entre otros.</t>
  </si>
  <si>
    <t xml:space="preserve">En el marco de la elaboración del documento de caracterización avanza de manera conjunta con la Estrategia Orbitando en la construcción de la propuesta metodológica para la implementación del instrumento para evaluar el clima participativo en los Comités Operativos Locales de Mujer y Equidad de Género. Finalmente, 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</si>
  <si>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https://secretariadistritald-my.sharepoint.com/:w:/g/personal/territorializacion2021_sdmujer_gov_co/EU-SrDwvDO1KusFNCiaWrSQBydrCed7R0rJiiwrNmUPvrw?e=Oagt2K</t>
  </si>
  <si>
    <t xml:space="preserve">El equipo en el mes de junio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</si>
  <si>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Se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t>
  </si>
  <si>
    <t xml:space="preserve">Se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para poder trabajar de manera conjunta con las Bancadas de Mujeres y las comisiones de mujeres de las localidades y se genera una articulación con las referentas de las Casas de Igualdad de Barrios Unidos, Chapinero, Fontibón y Kennedy. 
 </t>
  </si>
  <si>
    <t xml:space="preserve">de cara el cumplimiento de la meta plan de desarrollo se avanza en el documento de caracterización de los liderazgos políticos femeninos, depurando la información obtenida de las nuevas entrevistas hechas a las edilesas y haciendo su respectivo análisis. </t>
  </si>
  <si>
    <t>https://secretariadistritald-my.sharepoint.com/:w:/g/personal/territorializacion2021_sdmujer_gov_co/EYbRVht1eE9OhsjhejusxIsBBYw0zuE5rdJoCdFzBTtMiA?e=BTo15U</t>
  </si>
  <si>
    <t xml:space="preserve">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t>
  </si>
  <si>
    <t>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t>
  </si>
  <si>
    <t>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Finalmente, en la elaboración de un documento de caracterización, se ajustó la metodología para evaluar el clima participativo en comités y consejos locales de mujeres, avanzando también en la redacción de otros apartados.</t>
  </si>
  <si>
    <t xml:space="preserve">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</si>
  <si>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https://secretariadistritald-my.sharepoint.com/:w:/g/personal/territorializacion2021_sdmujer_gov_co/ES4Ne-czDw9CsNTEVCpciswB8xJcRVimCrXFJ1xh9rPfNQ?e=3kPFPW</t>
  </si>
  <si>
    <t>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</si>
  <si>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Se llevan a cabo unas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Teusaquillo, La Candelaria, Rafael Uribe Uribe y Bosa. 
Es importante resaltar, que el equipo también hace asistencia técnica a las Juntas Administradoras Locales con temas de coyuntura como la creación de la Comisión de Mujer y Equidad de Género enfocando así entonces el esfuerzo en la materialización de dicha iniciativa en las localidades Kennedy, Santafé y Bosa, y adicional se hizo la socialización de la Ley 2453 de 2025 sobre Violencia contra la Mujer en Política en el marco de su aprobación en las Juntas Administradoras Locales de Teusaquillo, La Candelaria, Ciudad Bolívar, Rafael Uribe Uribe y San Cristóbal. 
En el marco de la incidencia al sector comunal se hizo la socialización de la Ley 2453 de 2025 sobre Violencia contra la Mujer en Política con las mujeres comunales que representan a las ASOJUNTAS en la Federación Comunal de Bogotá y se hizo una articulación con la Dirección de Derechos y Diseño de Políticas para hacer recomendaciones al instrumento para el estudio y/o encuesta sobre la Violencia contra las Mujeres en Política en los escenarios de participación proyectado por el IDPAC</t>
  </si>
  <si>
    <t>En el mes de agosto, el ejercicio de gestión e incidencia directa se hace con 13 instancias de participación a saber; 3 Consejos de Planeación Local, 2 Comités Operativos Locales de Mujer y Equidad de Género, 1 Comité de Derechos Humanos, 1 Consejo Local de la Bicicleta, 1 Comité Veredal de Mujeres, 1 Consejo Local de Seguridad para las Mujeres, 1 Comité Operativo Local de Juventud, 1  Comisión Local Intersectorial de Participación, 1 Junta de Acción Comunal, 1 Comisión Local de Movilidad,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t>
  </si>
  <si>
    <t>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</si>
  <si>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https://secretariadistritald-my.sharepoint.com/:w:/g/personal/territorializacion2021_sdmujer_gov_co/EZ7PTQ5LfB1GjVZ26IonhrwBEYBkev7MYxl8HbFxGKEyug?e=7ISGth</t>
  </si>
  <si>
    <t>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</si>
  <si>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t>
  </si>
  <si>
    <t>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t>
  </si>
  <si>
    <t>se avanza en la revisión de los reglamentos internos de los Comités de Mujer para construir un instrumento que evalúe el clima participativo</t>
  </si>
  <si>
    <t>https://secretariadistritald-my.sharepoint.com/:w:/g/personal/territorializacion2021_sdmujer_gov_co/EU2lGTscdH1GrCC8Jk98GCIBUstRfJVXUTXkG47aaX-d5w?e=UcAXrn</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</si>
  <si>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</si>
  <si>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</si>
  <si>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</si>
  <si>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</si>
  <si>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</si>
  <si>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</si>
  <si>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</si>
  <si>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</si>
  <si>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</si>
  <si>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</si>
  <si>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En el marco de la asistencia técnica, para transversalizar los enfoques de la PPMYEG, y teniendo encuenta el proceso de contratación, se brindó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</si>
  <si>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</si>
  <si>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</si>
  <si>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otro lado, para la promoción del control social y veedurias ciudadanas se trabajó con mujeres interesadas en Los Martires y se realizó seguimiento en Rafael Uribe Uribe. Por Ultimo, se logró brindar asistencia técnica a las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</si>
  <si>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</si>
  <si>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</si>
  <si>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en 16 localidades.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</si>
  <si>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se ha realizado mesas mensuales de trabajo con los FDL. Se realizaron espacios con las Comisiones de mujeres. Por otro lado, para la promoción del control social y veedurias ciudadanas se trabajó con mujeres interesadas en Los Martires y se realizó seguimiento en Rafael Uribe Uribe, Fontibon y acompañamiento a la conformación de la veeduria de Kennedy. Por Ultimo, se  ha logrado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</si>
  <si>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Durante el periodo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Sumapaz.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</si>
  <si>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t>
  </si>
  <si>
    <t xml:space="preserve">La asistencia técnica para avanzar en la transversalización de loa enfoques de la política pública de mujeres y equidad de género- PPMYEG, es una estrategia fundamentar para la inicidencia en los planes programas, proyectos, para la inclusión de los enfoques y  que den respuesta progresivamente a las  necesidades y agendas de ellas en cada una de las localidades.  Así las cosas, durante el periodo se resalta la asistencia técnica brindada a las mujeres firmantes, en clave de planeación ,a fin de contruir el plan de género, pero la mismo tiempo revisar el POA de Reincorporación,  identificando las actividades que realmente responde a sus necesidades e intereses,  fortaleciendo de esta manera su capacidad de incidencia en el espacio distrital de participación, así como en el agenciamiento y gestión frente a las entidades distritales y locales, fortaleciendo ademas sus procesos organizativos y la articulación entre ellas. </t>
  </si>
  <si>
    <t xml:space="preserve">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Igualmente se desarrollo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Durante el mes de Mayo se realizó un ejercicio de acompañamiento técnico a tres de las cinco veedurías: se realizó la primera sesión con la Veeduría ciudadana de Kennedy, se retomó el acompañamiento con la Veeduría de Barrios Unidos (Cárcel Buen Pastor) y se estableció una ruta a seguir con la Veeduría de Rafael Uribe Uribe, para la segunda mesa de Diálogo.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</si>
  <si>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Durante el mes de Mayo se realizó un ejercicio de acompañamiento técnico a tres de las cinco veedurías.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t>
  </si>
  <si>
    <t xml:space="preserve">Posicionar en el ámbito local la asistencia técnica sectorial como un proceso importante y necesario que integra herramientas metodológicas, conceptuales y de política que aseguran la transversalización de los enfoques de la PPMYEG. </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</si>
  <si>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</si>
  <si>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t>
  </si>
  <si>
    <t>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</si>
  <si>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</si>
  <si>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de firmantes de paz en clave de transversalización de los enfoques de la política pública de mujeres y equidad de género. 
</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</si>
  <si>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En este periodo se llevaron a cabo 12 asistencias técnicas para la promoción y el control social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</si>
  <si>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Ago. llevaron a cabo 12 asistencias técnicas en las localidades de Fontibón, Kennedy, San Cristóbal y Santa Fe, además de acciones con la Veeduría de Mujeres Decididas en Red de Los Mártires y la Red de Veeduría Carcelaria y Poblaciones Vulnerables.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t>
  </si>
  <si>
    <t xml:space="preserve">Los procesos adelantados en agosto permitieron que las veedurías avanzaran en su consolidación organizativa y en el uso de herramientas concretas para ejercer control social. El aprendizaje en plataformas digitales como Colibrí, junto con la incorporación de metodologías de planeación, favoreció la vigilancia más eficiente de la gestión pública. 
La formalización de las veedurías en Kennedy y Santa Fe, a través de la radicación de solicitudes de registro, aseguró su reconocimiento institucional y la continuidad de su labor en los territorios. Las mujeres participantes fortalecieron sus competencias en observación, planeación y formulación de recomendaciones con enfoque de género, lo que se reflejó en aportes al proceso eleccionario del Consejo Consultivo de Mujeres de Bogotá y a la vigilancia de la Política Pública de Mujeres y Equidad de Género 2020–2030. </t>
  </si>
  <si>
    <t>Durante el periodo se logró realizar asistencia técnica para la transversalización de los enfoques de la PPMYEG en las 20 localidades así: Se realizaron 2 Mesas de Trabajo con referentes de las alcaldías locales: En la primera participaron 19 (exceptuando Bosa) y en la segunda, también 19 referentes  de las alcaldías (exceptuando Ciudad Bolívar), también se brindó asistencia técnica en 30 espacios, en 19 localidades, exceptuando Sumapaz.  Se participaron en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Se asistió a Comités técnicos de proyectos en 11 localidades: Chapinero, Santa Fe, Usme, Bosa, Kennedy, Fontibón, Suba, Los Mártires, Puente Aranda, Rafael Uribe Uribe y Ciudad Bolívar.  Se realizaron 8 Mesas técnicas de acompañamiento a los Fondos de Desarrollo Local de 6 localidades: Santa Fe, Usme, Kennedy, Fontibón, Teusaquillo y Sumapaz.  Se realizó Seguimiento al Plan Local de Transversalización PLT en 19 localidades, exceptuando Kennedy. Y  se acompañaron 2 sesiones de la JAL en Engativá y Sumapaz.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Con respecto a la asistencia técnica a mujeres firmantes de paz  se realizaron las siguientes actividades: 1) Se dió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garantizando la inclusión de los enfoques de la PPMYEG en dicho proceso.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</si>
  <si>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 lace de paz se elaboraron las propuestas de ajuste al POA de reincorporación, solicitando el traslado de acciones por competencia a otros sectores del distrito, y acogiendo acciones asociadas al plan de género para implementar.
</t>
  </si>
  <si>
    <t xml:space="preserve">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 y el posesionamiento del plan de género de las mueres firmantes en los diferentes espacios. </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</si>
  <si>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</si>
  <si>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</si>
  <si>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victimas del conflicto armado y en proceso de reincorporación.</t>
  </si>
  <si>
    <t>N/A</t>
  </si>
  <si>
    <t xml:space="preserve">Participación en comités técnicos de proyectos: Desde el Sector se ha acompañado los comités de proyectos específicos, brindando los lineamientos conducentes a la inclusión de los enfoques de la PPMEYG. Así las cosas se logró brindar asistencia técnica en 4 comités en 3 localidades: Tunjuelito, Teusaquillo y Barrios Unidos. 
Seguimiento al Plan Local de Transversalización: Se ha acompañado las mesas de seguimiento de este instrumento, en las cuales se reportan las acciones de transversalización en los proyectos y la realización de sensibilizaciones con los equipos de las Alcaldías Locales. En esta oportunidad se logró hacer un procesos de seguimiento a l plan de Usaquén.
Ahora bien, teniendo en cuenta el proceso de contractual implementado por la entidad en el 2025, se presentó un retraso, y dada la capacidad del equipo contratado se logró llegar a estas 4 localidades solamente. Se espera, iniciar el acercamiento a todas las Localidades a partir del febrero. </t>
  </si>
  <si>
    <t>Se avanzó en el proceso precontractual de la persona que dinamizará esta tarea</t>
  </si>
  <si>
    <t>https://secretariadistritald-my.sharepoint.com/:w:/g/personal/territorializacion2021_sdmujer_gov_co/EZSYMDPiSrNFi3462QsGNBYBJHX4hDShQ8LiBMbOZj3kLg?e=7IuMto</t>
  </si>
  <si>
    <t xml:space="preserve">N/A </t>
  </si>
  <si>
    <t>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otra parte, 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</si>
  <si>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 xml:space="preserve">Se realizaron dos asistencias técnicas a las localidades de Mártires y Rafael Uribe Uribe. 
Martires: Conocer las necesidades de la veeduría ciudadana para inciar un proceso de acompañamiento según el objeto de vigilancia oficializado ante Personería, lo anterior teniendo en cuenta que la veeduría se conformó de manera autónoma y sólo hasta el 2025 solicitan la asistencia de la SDMujer en el ejercicio del control social.  
RUU: Empalme con la delegada de la veeduría ciudadana para conocer el desarrollo de actividades de control social ejercidas por la veeduría durante el 2025.  </t>
  </si>
  <si>
    <t xml:space="preserve">Asistencia técnica mujeres: Se ha acompañado a las consejeras de la instancia Consejo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Asistencia técnica y promoción de derechos de acuerdo con el proceso de planeación del equipo de paz se realizaron las siguientes actividades:  asistencias técnicas a las mesas locales de participación efectiva de las víctimas de 1) Tunjuelito, el 11 de febrero se acompañó la sesión mensual de la mesa; 2) Usme, el 12 de febrero se realizó asesoría y orientación a las lideresas delegadas a la mesa frente al proceso del comité de ética para apertura de cargos; 3) Bosa, el 19 de febrero se acompañó la sesión mensual de la mesa. 4) Kennedy, el 24 de febrero se acompañó la sesión mensual de la mesa y se hicieron acuerdos frente al alcance de a asistencia técnica para fortalecer el proceso de veeduría a la ejecución del proyecto en materia de paz en la localidad y el acompañamiento al proceso de diálogo interinstitucional para atender la problemática del conjunto residencial Margaritas I y II. 5) Se acompañó a ANAPAZ a reunión con enlace de Alcaldía local de Mártires, enlace gestión local, referenta de CIOM Mártires y ANAPAZ, para el seguimiento a la ejecución de la propuesta de Presupuestos Participativos 37140 del proyecto 2089,  6) Se realizó reunión de definición de plan de trabajo para el 2025 con la organización ANAPAZ identificando acciones, acorde a las necesidades de las mujeres respecto a actividades de memoria y actividades de promoción de derechos. 7)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</si>
  <si>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https://secretariadistritald-my.sharepoint.com/:w:/g/personal/territorializacion2021_sdmujer_gov_co/Eaak-VxiQNVJgxHAwrgfyRMBTq0HzpxK0midJYePHpgFDQ?e=1cRLCa</t>
  </si>
  <si>
    <t>https://secretariadistritald-my.sharepoint.com/:w:/g/personal/territorializacion2021_sdmujer_gov_co/EaR0-_QJKqpBjxq4EIYlI-IBINj6W3fC_R6QZSwRLWD26Q?e=RwqGXa</t>
  </si>
  <si>
    <t>https://secretariadistritald-my.sharepoint.com/:w:/g/personal/territorializacion2021_sdmujer_gov_co/EWWbr7K7ur1Etk31hqBI5KkBwpIKWNkSOF8gA0RqWoi2jQ?e=StU7Ai</t>
  </si>
  <si>
    <t>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Mesas técnicas de acompañamiento a los Fondos de Desarrollo Local: Se brindó asistencia técnica en 15 Mesas de 8 localidades: Chapinero, Santa Fe, Usme, Tunjuelito, Kennedy, Engativá, Los Mártires y Antonio Nariño. Igualmente ser ealizó  la mesa de trabajo con las referentes de. género de las alcaldias locales</t>
  </si>
  <si>
    <t xml:space="preserve">Durante el mes de marzo se logró realizar ejercicios efectivos de control social, en especial desde la Veeduría para la garantía de los derechos de las mujeres, se destaca que se ha generado una mesa de diálogo que contó con la participación de Alcaldía y la Universidad Distrital con quienes se estableció un dialogo asertivo.  
Así mismo, a la veeduría: veedoras por la para la garantía de los derechos en Rafael Uribe Uribe se le viene acompañando en la preparación de su primera mesa de diálogo, la que se realizará en el mes de abril. Se destaca que la veeduría ya se presentó ante Alcaldía local en un primer escenario de socialización del ejercicio de control social en la localidad.
Se realizaron dos sesiones de trabajo con la Red Distrital de Mujeres CPL en las que se identificaron necesidades de acompañamiento para el 2025, en ese sentido, la conformación de una veeduría para la garantía de los derechos de las mujeres a nivel distrital resultó de interés para algunas de las CPL, por lo que para ese año el acompañamiento tendrá el control social como su principal trabajo.
De igual manera se articuló con el Equipo de Apoyo a la Gestión Local, en que se trabajará de manera conjunta los ejercicios de control social en el marco de las comisiones de mujeres, se espera conformar veedurías ciudadanas que realicen seguimiento y control por medio de veedurías ciudadanas a propósito de los presupuestos participativos. La articulación para este mes se dio en las localidades de Antonio Nariño, Kennedy, Suba y Bosa. </t>
  </si>
  <si>
    <t xml:space="preserve">Ruta de atención, según el proceso de planeación del equipo, se realizaron las siguientes actividades:1). Se continuo con el proceso de elaboración del documento para el SIG de estrategia de territorialización del derecho a la paz, 2)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Con relación a la asistencia técnica a mujeres firmantes se realizaron las siguientes actividades: 1) Como parte del desarrollo del plan de trabajo con la organización ANAPAZ, se avanzó en la elaboración de un documento de sistematización de la experiencia de la instalación de la exposición Caminemos Juntas por la Paz en las distintas localidades, como un ejercicio de pedagogía de paz. Así mismo, se desarrolló una reunión de articulación con Fundación Gilberto Álzate Avendaño para el fortalecimiento de la exposición. 2) Se realizaron tres reuniones con las organizaciones de mujeres firmantes de paz y la instancias CNR – Comunes, para la construcción de un plan de género, que permita identificar acciones específicas, acorde a las necesidades e intereses de las mujeres, para el avance de sus derechos, en el marco de la Mesa Distrital de reincorporación </t>
  </si>
  <si>
    <t>https://secretariadistritald-my.sharepoint.com/:w:/g/personal/territorializacion2021_sdmujer_gov_co/EU1Q4mcNAp9PugRnfD1vvusBis4W9EwzB2F3sHmhisWMHQ?e=Lfvieg</t>
  </si>
  <si>
    <t>https://secretariadistritald-my.sharepoint.com/:w:/g/personal/territorializacion2021_sdmujer_gov_co/ERZh-VhSsp5OhVpeo2PX1VcB5NrK93ZkYprwTyKSWNIUmQ?e=PvQ8sI</t>
  </si>
  <si>
    <t>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</si>
  <si>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t>
  </si>
  <si>
    <t xml:space="preserve">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t>
  </si>
  <si>
    <t>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</si>
  <si>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https://secretariadistritald-my.sharepoint.com/:w:/g/personal/territorializacion2021_sdmujer_gov_co/EV08avhMV5lOv2sqk8KdiP4BOxN1w7EgjOaYB5p8fTFRPQ?e=54fKuB</t>
  </si>
  <si>
    <t>https://secretariadistritald-my.sharepoint.com/:w:/g/personal/territorializacion2021_sdmujer_gov_co/Ea_PS_T4Ub5Lv5ghDx4vYZ8BmCUyDgOmrtTa3b2Mb9vwUQ?e=U7vD7a</t>
  </si>
  <si>
    <t>https://secretariadistritald-my.sharepoint.com/:w:/g/personal/territorializacion2021_sdmujer_gov_co/EYnPSxgNGmdLvKqG390Ys4MB4rAVjSqkZYh0lGkUAue-wA?e=1wMDRj</t>
  </si>
  <si>
    <t xml:space="preserve">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Mesa de trabajo mensual con referentes locales de Mujer y Genero: Se realizó 1 reunión de la Mesa que contó con la participación de las referentes de mujer y género de 18 localidades (exceptuando San Cristóbal y Fontibón). </t>
  </si>
  <si>
    <t xml:space="preserve">Durante el mes de Mayo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t>
  </si>
  <si>
    <t xml:space="preserve">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t>
  </si>
  <si>
    <t>https://secretariadistritald-my.sharepoint.com/:w:/g/personal/territorializacion2021_sdmujer_gov_co/EQNv2MkAHgtInGdTh35nun0BWOKn185sVGrVogJDDC9l9Q?e=WFqb7I</t>
  </si>
  <si>
    <t>https://secretariadistritald-my.sharepoint.com/:w:/g/personal/territorializacion2021_sdmujer_gov_co/EeBXNRRhO4NDivNUdNWipLsBOWvfKHuY-pcapjpO1-7BIg?e=cnHhHC</t>
  </si>
  <si>
    <t>https://secretariadistritald-my.sharepoint.com/:w:/g/personal/territorializacion2021_sdmujer_gov_co/Efp3d2Qyz1JAoaA0jCL3gfcBu4fuCaKciGz_x5Me486i0A?e=XNnJxG</t>
  </si>
  <si>
    <t xml:space="preserve">Asistencia técnica mujeres: Se brindó asistencia técnica en 38 espacios, en 19 localidades, exceptuando Sumapaz.  Se realizaron 19 espacios con las Comisiones de Mujeres (exceptuando San Cristóbal y Sumapaz) y 1 acompañamiento a consejeras de CPL de Los Mártires. 
Comités técnicos de proyectos: Se brindó asistencia técnica en 37 comités en 18 localidades (Exceptuando Fontibón y Puente Aranda).  
Mesas técnicas de acompañamiento a los Fondos de Desarrollo Local: Se brindó asistencia técnica en 23 Mesas de 12 localidades: Chapinero, San Cristóbal, Usme, Bosa, Kennedy, Fontibón, Suba, Teusaquillo, Los Mártires, La Candelaria, Rafael Uribe Uribe y Sumapaz. 
Seguimiento al Plan Local de Transversalización PLT: Se realizaron 20 seguimientos en 16 localidades: Usaquén, Chapinero, Santa Fe, San Cristóbal, Usme, Tunjuelito, Fontibón, Engativá, Suba, Barrios Unidos, Teusaquillo, Los Mártires, Antonio Nariño, Puente Aranda, Rafael Uribe Uribe y Ciudad Bolívar. 
Mesa de trabajo mensual con referentes locales de Mujer y Genero: Se realizó 1 reunión de la Mesa que contó con la participación de las referentes de mujer y género de 18 localidades (exceptuando Fontibón y Rafael Uribe Uribe). </t>
  </si>
  <si>
    <t xml:space="preserve">Durante el periodo,se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concretas de mejora. En San Cristóbal se evidenció una mayor apropiación del proceso por parte de las mujeres participantes, quienes demostraron iniciativa y compromiso para garantizar la sostenibilidad organizativa de su veeduría.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localidades:Barrios Unidos, Santa Fe y Teusaquillo, lo que refleja un impacto territorial positivo y la expansión del ejercicio de control social con enfoque de género en nuevos escenarios locales. 
   </t>
  </si>
  <si>
    <t>Durante el periodo, se resalta la asistencia técnica con la organización ANAPAZ, mujeres firmantes del Acuerdo Final de Paz, con ocasión a la exposición: Caminemos juntas por la paz. También se brindó acompañamiento técnica en la formulación final del plan de género de lasmujeres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ademas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Finalmente, se resalta los avances para la promoción de una cultura de paz en lasdiferntes instancias, así las cosas, se realizó una reunión con el equipo de la estrategia orbitando, para revisar los insumos producto de la jornada de trabajo alrededor de la promoción de una cultura de paz, con la estrategia de la dirección en el marco de la matriz de agresividad, conflicto y violencia.</t>
  </si>
  <si>
    <t>https://secretariadistritald-my.sharepoint.com/:w:/g/personal/territorializacion2021_sdmujer_gov_co/ETKgilvZLaxHpzc_iRBmUkMBPOxgOvD-4sBIDK_DaJsMUQ?e=qBL7gS</t>
  </si>
  <si>
    <t>https://secretariadistritald-my.sharepoint.com/:w:/g/personal/territorializacion2021_sdmujer_gov_co/EVuxtkMNK1dGuEzK2CCx19EBaYAP7rv2JAePxhHdqJeKHQ?e=QItP84</t>
  </si>
  <si>
    <t>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</si>
  <si>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t>
  </si>
  <si>
    <t xml:space="preserve">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t>
  </si>
  <si>
    <t xml:space="preserve">Durante el mes de Julio, se inició le procesos de socialización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Consejeria de PAZ en el marco de la propuesta inicial del plan de género. Por último con las miujeres vīctimas del conflicto armado: se inició el proceso para el desarrollo de las guias del modulo de formación en el marco del derecho a la paz dirigido a vīctimas del conflicto armado. </t>
  </si>
  <si>
    <t>https://secretariadistritald-my.sharepoint.com/:w:/g/personal/territorializacion2021_sdmujer_gov_co/ETzO2rua_VZNtyb1IOv06PUB2NrTj5kn-Mubg0o_PV__tg?e=eUW7jh</t>
  </si>
  <si>
    <t>https://secretariadistritald-my.sharepoint.com/:w:/g/personal/territorializacion2021_sdmujer_gov_co/EXFcYFgbSI5Iqxh7b3vuwT0BHmLTyIw3LDAJj_PM9N9xUg?e=e2dt1H</t>
  </si>
  <si>
    <t>https://secretariadistritald-my.sharepoint.com/:w:/g/personal/territorializacion2021_sdmujer_gov_co/ERCaPksonidAkQniWmgXm1wBt4UrRM2x6rw11i_-0pD4dw?e=ab4h8c</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</si>
  <si>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t>
  </si>
  <si>
    <t xml:space="preserve">En este periodo se llevaron a cabo 12 asistencias técnicas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t>
  </si>
  <si>
    <t xml:space="preserve">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</si>
  <si>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https://secretariadistritald-my.sharepoint.com/:w:/g/personal/territorializacion2021_sdmujer_gov_co/EX17aUaiyo9LrvKam7pfkSsBXxGrxxGwQnFFkCF3XR7JjA?e=U0exel</t>
  </si>
  <si>
    <t>https://secretariadistritald-my.sharepoint.com/:w:/g/personal/territorializacion2021_sdmujer_gov_co/EWYbGtFNOa5NuVsaurJA-J8BLSOizJ-zGnuvThIszv7Iqw?e=fEjxhS</t>
  </si>
  <si>
    <t>https://secretariadistritald-my.sharepoint.com/:w:/g/personal/territorializacion2021_sdmujer_gov_co/EUWSu2XoNI5Av9Jh8f3-4MYBqsnQSo-L2snrObhqPspEfg?e=y25zm6</t>
  </si>
  <si>
    <t xml:space="preserve">Asistencia técnica mujeres: Se brindó asistencia técnica en 30 espacios, en 19 localidades, exceptuando Sumapaz. De las cuales fueron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Comités técnicos de proyectos: Se brindó asistencia técnica en 15 comités en 11 localidades: Chapinero, Santa Fe, Usme, Bosa, Kennedy, Fontibón, Suba, Los Mártires, Puente Aranda, Rafael Uribe Uribe y Ciudad Bolívar.  
Mesas técnicas de acompañamiento a los Fondos de Desarrollo Local: Se brindó asistencia técnica en 8 Mesas de 6 localidades: Santa Fe, Usme, Kennedy, Fontibón, Teusaquillo y Sumapaz. 
Seguimiento al Plan Local de Transversalización PLT: Se realizaron 19 seguimientos en 19 localidades, exceptuando Kennedy.  
Mesa de Trabajo con referentes de las alcaldías locales: Se realizaron 2 mesas. En la primera participaron 19 (exceptuando Bosa) y en la segunda, 19 referentes de mujer y género de las alcaldías (exceptuando Ciudad Bolívar). 
Junta Administradora Local: Se acompañaron 2 sesiones de la JAL en Engativá y Sumapaz.  </t>
  </si>
  <si>
    <t xml:space="preserve">Durante el mes de septiembre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t>
  </si>
  <si>
    <t>https://secretariadistritald-my.sharepoint.com/:w:/g/personal/territorializacion2021_sdmujer_gov_co/EcE6ULLWoihFvPTk9bV1ezEBdecY377GijCm556HTXR8RA?e=zfPzeT</t>
  </si>
  <si>
    <t>https://secretariadistritald-my.sharepoint.com/:w:/g/personal/territorializacion2021_sdmujer_gov_co/EU8R62z37MJLn_XclLRyDB4B3zMeBPmSMTtn1tNdyOgAuA?e=mOpD6z</t>
  </si>
  <si>
    <t>https://secretariadistritald-my.sharepoint.com/:w:/g/personal/territorializacion2021_sdmujer_gov_co/ERo0OpSYdRdPtCRlXvNUK1sBCqlKyliTeviyeLuB4_BOlw?e=1xQRw7</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</si>
  <si>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</si>
  <si>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</si>
  <si>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</si>
  <si>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</si>
  <si>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</si>
  <si>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</si>
  <si>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</si>
  <si>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</si>
  <si>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</si>
  <si>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</si>
  <si>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 xml:space="preserve">Se avanzó en el proceso precontractual de la persona que dinamizará esta tarea	</t>
  </si>
  <si>
    <t>En el mes de febrero, se vincularon 2932 NNA, realizaron 119 talleres con niñas y niños en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</si>
  <si>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</si>
  <si>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</si>
  <si>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En el mes de marzo, se vincularon 6508 NNA, se realizaron 215 talleres con niñas y niños en varios colegios de 14 localidades, teniendo la mayor participación en: Bosa, Puente Aranda, Engativá, Kennedy y Usme. 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</si>
  <si>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</si>
  <si>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</si>
  <si>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13371 NNA, realizaron 475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t>
  </si>
  <si>
    <t>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así las cosas en el marco del Acuerdo 887 de 2023;  se realizó en el mesde abril la CONMEMORACIÓN DEL DIA DE LA CIUDAD DE LAS NIÑAS, NIÑOS Y LOS ADOLESCENTES, colocando en el plano distrital el foco los por derechos de las NNA desde la reflexión, el juego, el dialogo y construcción de ideas con los Secretarios y Secretarias del Despacho y el Alcalde Mayor de Bogotá, promoviendo sus derechos.</t>
  </si>
  <si>
    <t>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</si>
  <si>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16309 NNA, realizaron 596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y las temáticas abordadas de prevención de  violencia y abuso el marco del Acuerdo Distrital 956 de 2024, así como de promoción de los liderazgos en el marco del Acuuerdo 887 de 2023 y 972 de 2020.</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</si>
  <si>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t>
  </si>
  <si>
    <t>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</si>
  <si>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18436 NNA, realizaron 681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</si>
  <si>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</si>
  <si>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</si>
  <si>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21052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</si>
  <si>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Pública de Mujer y Género, Rutas de atención y habilidades para la vida.</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</si>
  <si>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24113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</si>
  <si>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 xml:space="preserve">En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 23 sep DÍA INTERNACIONAL CONTRA LA EXPLOTACIÓN SEXUAL Y COMERCIAL DE NIÑAS, NIÑOS Y ADOLESCENTES (ESCNNA)
Por otro lado, durante SEPTIEMBRE de 2025 se recibieron y agendaron 21 solicitudes, 18 se atendieron en el periodo (septiembre), y 3 se agendaron para octubre de 2025.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</si>
  <si>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27111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</si>
  <si>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generando espacios de reflexión y apropiación de derechos de los NNA, se constituye en un espacio valioso de reflexión y apropiación en torno a los derechos desde herramientas peagógicas como el cuento en clave de prevención de explotación sexual y comercial de NNA.</t>
  </si>
  <si>
    <t>Evaluar las solicitudes para la realización de las jornadas de la estrategia</t>
  </si>
  <si>
    <t>Implementar las jornadas de la estrategia</t>
  </si>
  <si>
    <t xml:space="preserve">Teniendo en cuenta el desarrollo del proceso de contratación, se atendieron el total de las solcitudes y en consecuencia se realizaron 119 talleres con NN y  adolescentes, asi mismo, se programó el restante para el mes de marzo. </t>
  </si>
  <si>
    <t xml:space="preserve">En el mes de febrero, se vincularon 2932 NNA, realizaron 119 talleres con niñas, niños y Adolescentes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Con los y las adolescentes se realizaron 34 talleres en los colegios de las localidades de Engativá, Usme y Puente Aranda, en el marco de los derechos sexuales y derechos reproductivos, y violencias sexuales."	</t>
  </si>
  <si>
    <t>https://secretariadistritald-my.sharepoint.com/:b:/g/personal/territorializacion2021_sdmujer_gov_co/EcA7p7FKX3tDqrko_MXcQHgBbeta0N1ZgN3WcRBTidZtFA?e=KZlAuC</t>
  </si>
  <si>
    <t>https://secretariadistritald-my.sharepoint.com/:b:/g/personal/territorializacion2021_sdmujer_gov_co/EQnfhqMm6DtHu4CK6t1MQW0BrW02fXQzkJJspXhNanJeAg?e=UOokrm</t>
  </si>
  <si>
    <t>En el mes de marzo, se evaluaron y se realizaron 215 talleres con niñas y niños en varios colegios de 14 localidades, teniendo la mayor participación en: Bosa, Puente Aranda, Engativá, Kennedy y Usme.</t>
  </si>
  <si>
    <t>En el mes de marzo, se vincularon 6508 NNA, se realizaron 215 talleres con niñas y niños en varios colegios de 14 localidades, teniendo la mayor participación en: Bosa, Puente Aranda, Engativá, Kennedy y Usme.También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</si>
  <si>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https://secretariadistritald-my.sharepoint.com/:b:/g/personal/territorializacion2021_sdmujer_gov_co/EYXE_nDGL9xJiJgnf1ujrUABm32PkB8RDpq_-J3kpmpsdw?e=gpDwHQ</t>
  </si>
  <si>
    <t>Durante abril de 2025 se recibieron y agendaron 22 solicitudes, 1 se atendió en el periodo (abril), 20 de ellas se programaron para desarrollarse en el mes de mayo y una (1) en junio de 2025.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</si>
  <si>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</si>
  <si>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https://secretariadistritald-my.sharepoint.com/:b:/g/personal/territorializacion2021_sdmujer_gov_co/EfJ1UCMYeQ1Oie342qgb2_UBJ2tOZsV7GpGL36I92j45iA?e=3nuoGC</t>
  </si>
  <si>
    <t xml:space="preserve">Durante mayo de 2025 se recibieron y agendaron 38 solicitudes, 2 se atendieron en el periodo (mayo), 14 de ellas se programaron para desarrollarse en el mes de junio, 12 para julio y 10 para agosto de 2025.  
</t>
  </si>
  <si>
    <t>En el mes de mayo, se vincularon 2938 NNA,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</si>
  <si>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https://secretariadistritald-my.sharepoint.com/:b:/g/personal/territorializacion2021_sdmujer_gov_co/EYs5qe4Rp09BhJaXyqzNmDsBjDSLeID_vJtUB0kMAMpFPQ?e=ezBkvV</t>
  </si>
  <si>
    <t>Durante junio de 2025 se recibieron y agendaron 24 solicitudes, 12 se atendieron en el periodo (junio), 11 para julio y 1 para agosto de 2025</t>
  </si>
  <si>
    <t xml:space="preserve"> Durante junio se vincularon 2127 NNA,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</si>
  <si>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https://secretariadistritald-my.sharepoint.com/:b:/g/personal/territorializacion2021_sdmujer_gov_co/EWo3al2oVhJCt2cDJjOXtI0B3VzWHip1ecn6y807tzAb5w?e=wNXzmD</t>
  </si>
  <si>
    <t>Durante julio de 2025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t>
  </si>
  <si>
    <t>Durante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t>
  </si>
  <si>
    <t>https://secretariadistritald-my.sharepoint.com/:b:/g/personal/territorializacion2021_sdmujer_gov_co/EeucqjjwdxxFuhEwL15L2GgB6Sad8yMzJwS_uYJZjU-VQw?e=LMaB1V</t>
  </si>
  <si>
    <t>Durante agosto de 2025 se recibieron y agendaron 15 solicitudes, 9 se atendieron en el periodo (agosto), y 6 se agendaron para septiembre de 2025.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t>
  </si>
  <si>
    <t xml:space="preserve">
Durante agosto se vincularon 2276 NNA. En los meses de febrero a agosto de 2025, participaron en las actividades de la ETMINNA 24113 niñas, niños y adolescentes, correspondientes a 15,281 (63,37%) niñas/adolescentes, 8,497 (35,24%) niños/adolescentes, 2 intersexuales y 333 no reportaron sexo; se llevo a cabo el desarrollo de la conmemoración del Día nacional de la Niñez y Adolescencia Indígena. 	</t>
  </si>
  <si>
    <t>https://secretariadistritald-my.sharepoint.com/:b:/g/personal/territorializacion2021_sdmujer_gov_co/EVxxUePm0WJFmIyJi6DHOdoBiWGKKAS0hz3YO7gu01JLPw?e=gj2WSG</t>
  </si>
  <si>
    <t xml:space="preserve">Durante el mes de septiembre,  se recibieron y agendaron 21 solicitudes, 18 se atendieron en el periodo (septiembre), y 3 se agendaron para octubre de 2025. </t>
  </si>
  <si>
    <t>Durante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t>
  </si>
  <si>
    <t>https://secretariadistritald-my.sharepoint.com/:b:/g/personal/territorializacion2021_sdmujer_gov_co/EdjkeJBXzXZGtgYxUHB02PwB7wSi6JftQkg_TeyrgLQ-rQ?e=S9UD6i</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</si>
  <si>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</si>
  <si>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</si>
  <si>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</si>
  <si>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</si>
  <si>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</si>
  <si>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</si>
  <si>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</si>
  <si>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</si>
  <si>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</si>
  <si>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</si>
  <si>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</si>
  <si>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</si>
  <si>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</si>
  <si>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</si>
  <si>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 xml:space="preserve">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</si>
  <si>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</si>
  <si>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</si>
  <si>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</si>
  <si>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</si>
  <si>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De igual manera, las colegas del rol comunitario apoyaron en la preparación, convocatoria y difusión durante las Jornadas Territoriales Mujer Contigo en tu Barrio y Prevención De Violencias Contra las Mujeres para un total de 20 jornadas, logrando llegar a 678 ciudadanas; apoyaron y realizaron espacios de difusión de servicios de la Secretaría Distrital de la Mujer, con un total de 44 jornadas llegando a 719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</si>
  <si>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</si>
  <si>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Las colegas del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</si>
  <si>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t>
  </si>
  <si>
    <t xml:space="preserve">El proceso de cualificación que se está llevando a cabo desde la estrategia de fortalecimiento a las organizaciones para ajustar el modelo de fortalecimiento, ha recogido, las expriencias y buenas practicas, así como necesidades actuales identificadas de los procesos organizativos de la ciudad y de esta manera continuar fortaleciendo el tejdo social y comunitario. En este sentido, se socializó la oferta y propuesta para el fortalecimiento de la organización Palenquera, teniendo en cuenta lo anteriormente abordado con ellas en vigencias pasadas.  Por otra parte, la Estrategia de difusión, sigue posesionandose, y acercando a los barrios los servicios de la SDMUJER, especialmente a las mujeres que se les dificulta acceder o conocer la oferta desplazando a un punto fijo de la localidad. </t>
  </si>
  <si>
    <t>Durante el periodo en fortalecimiento a organizaciones se realizaron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
Desde alianzas estrategicas se realizaron seis articulaciones orientadas a los espacios de bienestar de las CIOM, la garantía del derecho a la educación de las mujeres y al fortalecimiento de redes institucionales para mejorar la oferta de servicios del Distrito</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</si>
  <si>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t>
  </si>
  <si>
    <t>Contar con los planes de acción actualizados para mujeres campesinas de los comités veredales de Auras y Nazareth de Sumapaz, así como un conjunto de acciones acordadas con la organización de mujeres palanqueras Kuagro.  
Contar con instrumentos diseñado para el pilotaje en la consolidación la información de las organizaciones registradas en las bases de datos de la entidad y el avance en la sistematización de la información de 100 organizaciones para iniciar el acercamiento telefónico para la actualización de datos y la difusión de la oferta. 
Se logró aportar a las estrategias de garantías del derecho a la educación de las mujeres a partir de las articulaciones internas y externas dirigidas al fortalecimiento de la oferta institucional en cada una de las localidades</t>
  </si>
  <si>
    <t xml:space="preserve">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</si>
  <si>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t>
  </si>
  <si>
    <t xml:space="preserve">Se logró vincular a otras ciudadanas y ciudadanos a los procesos de formación y visibilización de liderazgos de las mujeres que hacen parte de las CIOM. Se aportó al fortalecimiento de redes comunitarias y espacios de cuidado con las mujeres de Bogotá que hacen parte de las CIOM y de los procesos del equipo de actividad física. Se generaron nuevos espacios de socialización de información relacionada con derechos de las mujeres, PPMyEG y oferta de servicios de la entidad. 
Contar con los planes de acción actualizados para mujeres campesinas de los comités veredales de Auras y Nazareth de Sumapaz, así como un conjunto de acciones acordadas con la organización de mujeres palanqueras Kuagro.  </t>
  </si>
  <si>
    <t xml:space="preserve">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</si>
  <si>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t>
  </si>
  <si>
    <t>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</si>
  <si>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 xml:space="preserve">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</si>
  <si>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t>
  </si>
  <si>
    <t xml:space="preserve">Fortalecimiento Organizaciones: Implementación de acciones de asistencia técnica para el fortalecimiento de procesos organizativos de mujeres campesinas de los comités veredales de Sopas y Auras de Sumapaz.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70 ciudadanas para los servicios de orientación psicosocial y socio jurídica
Alianzas Est: Se aportó al fortalecimiento de redes comunitarias y de encuentros entre mujeres a través del arte y la conversación de lo que significa para las mujeres envejecer y construir nuevas formas de habitar el mundo. Se apoyó la iniciativa de unir esfuerzos y oferta institucional frente al emprendimiento y empleabilidad de mujeres jóvenes y/o migrantes para fortalecer su autonomía económica. </t>
  </si>
  <si>
    <t xml:space="preserve">Durante el periodo en fortalecimiento a organizaciones:
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Desde rol comunitario: 
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con un total de 63 jornadas llegando a 1100 ciudadanas. La edad de las mujeres informadas se encuentra entre los 15 y 69 años, de las 9 localidades priorizadas (Bosa, Ciudad Bolívar, San Cristóbal, Usme, Suba, Kennedy, Mártires y Rafael Uribe Uribe), así como en Antonio Nariño, Teusaquillo, Tunjuelito y Santa fe
Desde alianzas estrategicas: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</si>
  <si>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t>
  </si>
  <si>
    <t xml:space="preserve">Desde la estrategia de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83 ciudadanas para los servicios de orientación psicosocial y socio jurídica, se generara interés en la comunidad en generar espacios en donde esperan las profesionales para diferentes espacios de sensibilización y la participación de las mujeres en los cursos y actividades programadas en la CIOM, interés en fortalecimiento a organizaciones, así como espacios de participación, reconociendo que este es un espacio para ellas. 
 Por otra parte, desde fortalecimiento a organizaciones, la implementación de acciones de asistencia técnica para el fortalecimiento de procesos organizativos de mujeres campesinas de los comités veredales de Sopas, Raizal, San Juan, Nazareth y Auras de Sumapaz. Acompañamientos a procesos organizativos de mujeres de pueblos étnicos (Afros, indígenas, gitanas) de Kennedy.  </t>
  </si>
  <si>
    <t>Realizar la difusión en clave de prevención de violencias contra las mujeres</t>
  </si>
  <si>
    <t>Realizar asistencia técnica a fortalecimiento a organizaciones</t>
  </si>
  <si>
    <t>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Teniendo en cuenta el nuevo proceso de contratación se presento un retraso en la contratación del equipo que dinamizará esta tarea</t>
  </si>
  <si>
    <t>Teniendo en cuenta el nuevo proceso de contratación se presento un retraso en la contratación del equipo que dinamizará esta tarea</t>
  </si>
  <si>
    <t>https://secretariadistritald-my.sharepoint.com/:w:/g/personal/territorializacion2021_sdmujer_gov_co/EYVrHu8liQ5DoF2gBnsOKSYBFJOyhfItGv0996Bv9YxKlw?e=3JpAWb</t>
  </si>
  <si>
    <t>Durante febrero las colegas del rol comunitario apoyaron en la preparación, convocatoria y difusión durante las Jornadas Territoriales Mujer Contigo en tu Barrio y Prevención De Violencias Contra las Mujeres para un total de 14 jornadas
De igual manera, apoyaron y realizaron espacios de difusión de servicios de la Secretaría Distrital de la Mujer, con un total de 19 jornadas.
Teniendo en cuenta el nuevo proceso de contratación se presento un retraso en la contratación del equipo que dinamizará esta tarea</t>
  </si>
  <si>
    <t>Durante el mes de febrero se llevaron a cabo tres espacios de articulación con proyección para el año con entidades del orden público orientados al fortalecimiento de capacidades de las mujeres beneficiarias de las CIOM, así como al acceso de la oferta institucional distrital y nacional: 
1. IDRD. Se asistió a la reunión con la intención de dar continuidad al proceso que se ha venido realizando de formación y sensibilización a las deportistas que hacen parte de esta entidad. 
2. Convenio SENA. Se participó en la reunión de revisión de metas y objetivos de la continuación del convenio con el SENA que se viene adelantando desde la entidad.  
3. Museo de la independencia – mujeres CIOM rural. Se participó en la reunión de inicio del proceso de articulación para la exposición de mujeres rurales en el museo, la cual contará con actividades co creativas y de acompañamiento institucional previo. 
Por otra parte, se presenta un leve retraso toda vez que debido a los tiempos de los procesos contractuales el equipo que dinamiza esta tarea de fortaleciomiento a organizaciones no fue contratado en su totalidad.</t>
  </si>
  <si>
    <t xml:space="preserve">https://secretariadistritald-my.sharepoint.com/:w:/g/personal/territorializacion2021_sdmujer_gov_co/ETZvpo4DRexDsLmQYow7E54BiRdXAaKVmqXRPJhMeBE2XQ?e=6DYvQT	</t>
  </si>
  <si>
    <t>https://secretariadistritald-my.sharepoint.com/:w:/g/personal/territorializacion2021_sdmujer_gov_co/ETl5tnV7qd5BoQ4cF7wc49QBCIgJx9HK7FYOYRI1TGPEqA?e=besZmy</t>
  </si>
  <si>
    <t xml:space="preserve">Durante marzo las colegas del rol comunitario apoyaron en la preparación, convocatoria y difusión durante las Jornadas Territoriales Mujer Contigo en tu Barrio y Prevención De Violencias Contra las Mujeres para un total de 20 jornadas, logrando llegar a 678 ciudadanas. 
De igual manera, apoyaron y realizaron espacios de difusión de servicios de la Secretaría Distrital de la Mujer, con un total de 44 jornadas llegando a 719 ciudadanas.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</si>
  <si>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Alianzas Estrategicas: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</si>
  <si>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https://secretariadistritald-my.sharepoint.com/:w:/g/personal/territorializacion2021_sdmujer_gov_co/ERdQW8isG5ZNqg-ypl-Sv_kBnf2nuHXJmY52sirlwT2Pkg?e=YhychC</t>
  </si>
  <si>
    <t>https://secretariadistritald-my.sharepoint.com/:w:/g/personal/territorializacion2021_sdmujer_gov_co/EcnsUD3pEI1AtjRKkqU2z7oBbYVJAW7pY8E73ifL4wQ6Vg?e=W9IPnU
https://secretariadistritald-my.sharepoint.com/:w:/g/personal/territorializacion2021_sdmujer_gov_co/EQYNF0mOivBMvvZG8mDWQsgB-tD90FfqyOIQuFYgvO7qQw?e=6hINnT</t>
  </si>
  <si>
    <t xml:space="preserve">Durante abril el equipo de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</si>
  <si>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t>
  </si>
  <si>
    <t>https://secretariadistritald-my.sharepoint.com/:w:/g/personal/territorializacion2021_sdmujer_gov_co/EfqjMpOVh7tIicvhKTpMwn4B55fOqHwTebd9RjMY_r-zow?e=d6XBYR</t>
  </si>
  <si>
    <t>https://secretariadistritald-my.sharepoint.com/:w:/g/personal/territorializacion2021_sdmujer_gov_co/EZqs32rWqKZIgQZNvP0Wo0oB1vLOA7Be1v48f8XqR0LQ6Q?e=bltCLc
https://secretariadistritald-my.sharepoint.com/:w:/g/personal/territorializacion2021_sdmujer_gov_co/Ed7GTymyXwdIn5-FxDTyeB4BNFFeQIlw4a1aq4Gi8xqa4w?e=wwhMh1</t>
  </si>
  <si>
    <t>Durante mayo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t>
  </si>
  <si>
    <t xml:space="preserve">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Articulación de acciones intrainstitucionales para mapear la oferta de las diferentes áreas de la SDMUJER que permita el fortalecimiento de las organizaciones de mujeres con los equipos de Escuela Lidera par, Gestión Local, Orbitando y Fortalecimiento a la participación, Referenta derecho a una cultura libre se sexismo SDMujer. Se acordaron acciones conjuntas, fechas y gestiones para llevar a cabo acciones afirmativas para las organizaciones de mujeres del Distrito como procesos de formación sensibilización y asistencia técnica.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</si>
  <si>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https://secretariadistritald-my.sharepoint.com/:w:/g/personal/territorializacion2021_sdmujer_gov_co/EfBT5rbT-rVHrpO322g_VaQBWP0v0pqhN3xBWirDVUcESA?e=tTK5hC</t>
  </si>
  <si>
    <t>https://secretariadistritald-my.sharepoint.com/:w:/g/personal/territorializacion2021_sdmujer_gov_co/Efqm5flxwNRGpPqBNkA4s9QBYCSCti44qauj_nohXTQ7Qg?e=2zLo5d
https://secretariadistritald-my.sharepoint.com/:w:/g/personal/territorializacion2021_sdmujer_gov_co/ERpeiWmFxklKhcF18TM3YwYBLf5jPVNYp6qaS6zETF5Ipw?e=F7iex8</t>
  </si>
  <si>
    <t>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t>
  </si>
  <si>
    <t>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Durante el mes de junio se realizaron cinco espacios de articulación con instituciones públicas, privadas y ciudadanía orientados al fortalecimiento de capacidades de las mujeres, la socialización de los servicios de las CIOM y al apoyo a los procesos comunitarios de las mujeres en las localidades. Así, se avanzó en la articulación interinstitucional con el Jardín Botánico de Bogotá y el Instituto de Desarrollo Urbano –IDU-. De igual manera, se llevaron a cabo las articulaciones con el sector privado como la Fundación Batuta y con ciudadanía interesada en vincular sus procesos con las iniciativas de liderazgo de las mujeres en Bogotá, así como en transmitir conocimientos y fortalecer capacidades en la CIOM de Usaquén</t>
  </si>
  <si>
    <t>https://secretariadistritald-my.sharepoint.com/:w:/g/personal/territorializacion2021_sdmujer_gov_co/EdGKCrMla7ZMqGnTUX_t_BEBIKVvE_0YCYtn8FS9iXf-ww?e=f9Qd0v</t>
  </si>
  <si>
    <t>https://secretariadistritald-my.sharepoint.com/:w:/g/personal/territorializacion2021_sdmujer_gov_co/ESL80nY2nKdKpqum4kpF2zUBVAxfbBC4fclJ2zUfE6FTbA?e=zzyhvV
https://secretariadistritald-my.sharepoint.com/:w:/g/personal/territorializacion2021_sdmujer_gov_co/EXd5F-Ey4x1OmoH8y3iOV94BAlgW9GvwlsYVRBO58BvBjw?e=qMruqN</t>
  </si>
  <si>
    <t>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t>
  </si>
  <si>
    <t xml:space="preserve">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</si>
  <si>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https://secretariadistritald-my.sharepoint.com/:w:/g/personal/territorializacion2021_sdmujer_gov_co/EcmWVggANjRIlYwffyVBhH4Bk14IITgFZVxrPHcHVz1s9Q?e=GFM1Ye</t>
  </si>
  <si>
    <t>https://secretariadistritald-my.sharepoint.com/:w:/g/personal/territorializacion2021_sdmujer_gov_co/ETt6NV3BZGVIhMyolx_CPTcBSHDorYnNKsA7MC9IE-q-Gw?e=Wn5Krj
https://secretariadistritald-my.sharepoint.com/:w:/g/personal/territorializacion2021_sdmujer_gov_co/EeneqbuVQhpHp_7diYn_WaoBlJKIt6nP-QcwknjKaed1Tw?e=RiqqUY</t>
  </si>
  <si>
    <t>Durante agosto, 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t>
  </si>
  <si>
    <t xml:space="preserve">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</si>
  <si>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https://secretariadistritald-my.sharepoint.com/:w:/g/personal/territorializacion2021_sdmujer_gov_co/ETdDApDyuYpPjXeOmJLRMQ0Ba3rANyfF-e7EKZntpqqfBQ?e=O3dCsr</t>
  </si>
  <si>
    <t>Fortalecimiento Organizaciones:
https://secretariadistritald-my.sharepoint.com/:w:/g/personal/territorializacion2021_sdmujer_gov_co/EaPvPwEM21lOpbdqgDiYs58BmD8NeNjeKUQD7uTo3GcQ2A?e=gcTANr
Alianzas Estratagicas:
https://secretariadistritald-my.sharepoint.com/:w:/g/personal/territorializacion2021_sdmujer_gov_co/EXLkfWkjYb1LibtgJq22zRkBBuB4Tl7xnoQqPtU5oKmftA?e=i8csOO</t>
  </si>
  <si>
    <t>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La edad de las mujeres informadas se encuentra entre los 15 y 69 años, de las 9 localidades priorizadas (Bosa, Ciudad Bolívar, San Cristóbal, Usme, Suba, Kennedy, Mártires y Rafael Uribe Uribe), así como en Antonio Nariño, Teusaquillo, Tunjuelito y Santa fe.</t>
  </si>
  <si>
    <t xml:space="preserve">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</si>
  <si>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https://secretariadistritald-my.sharepoint.com/:w:/g/personal/territorializacion2021_sdmujer_gov_co/EZWay-2u2KpJrkY7MUM3LUgBYyR5l-75WLBQRAh0Mil2sg?e=sFMoOv</t>
  </si>
  <si>
    <t>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</si>
  <si>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</si>
  <si>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</si>
  <si>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</si>
  <si>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</si>
  <si>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</si>
  <si>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</si>
  <si>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</si>
  <si>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</si>
  <si>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</si>
  <si>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</si>
  <si>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</si>
  <si>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</si>
  <si>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</si>
  <si>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</si>
  <si>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</si>
  <si>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</si>
  <si>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</si>
  <si>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</si>
  <si>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</si>
  <si>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</si>
  <si>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</si>
  <si>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</si>
  <si>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</si>
  <si>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 xml:space="preserve">Contratación de los procesos  166,15,80,16,22,50,136,134,51,31,189,129 relacionados con los apoyos transversales asociados a esta meta; Se inicio contrato 346 correspondiente al arriendo de Bosa,  Adición al contrato 1030-2024 de Aseo y cafeteria.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</si>
  <si>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t>
  </si>
  <si>
    <t>Teniendo en cuenta el desarrollo del nuevo proceso contractual genero retraso en la contratación de los equipos que dinamizaran la meta</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</si>
  <si>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</si>
  <si>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 xml:space="preserve">"Contratación de los procesos  539,503,318,474,540,521,348,448; Se inició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</si>
  <si>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t>
  </si>
  <si>
    <t xml:space="preserve">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</si>
  <si>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</si>
  <si>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Se llevó a cabo un proceso contractual y se garantizó la operación de las CIOM, con el pago de arriendo, servicios, servicios de aseo y cafeteria, vigilancia,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</si>
  <si>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142 actividades en total, la Estrategia de Orbitando y Asistencia Técnica, así como la estrategia de prevención en violencia contra las mujeres en política, resaltando el acompañamiento al COLMYEG de Tunjuelito, Suba, Bosa, Usaquen, tunjuelito, Engativa, Martires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</si>
  <si>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</si>
  <si>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Se llevó a cabo un proceso contractual y se garantizó la operación de las CIOM, con el pago de arriendo, servicios, se realizó el nuevo contrato de aseo y cafeteria, Microsoft, transporte y se adición al contrato de arrendamiento de Santa fé. Se continuan realizando los correspondientes pagos de aseo, cafeteria, vigilancia y servicios públicos para el correcto funcionamiento de las CIOM.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</si>
  <si>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participacón, así las cosas,  se ha brindado el acompañamiento al COLMYEG de Tunjuelito, Suba, Bosa, Usaquen, tunjuelito, Engativa, Los Martires, Usme, RUU, Santa fe, Fontibon, Antonio Narinô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Se desarrollaron los siguientes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</si>
  <si>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Incluir herramientas de cultura de paz,  través de la La estrategia Orbitando de la DTDYP l interior de las instancias de participación como el COLMYG,así como ampliar la mirada a las diversas formas de participación y conformación de las instancias, han sido fundamentales para robustecer el impacto efectivo de la estrategia,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</si>
  <si>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Finalmente,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</si>
  <si>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Por otro lado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</si>
  <si>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"Incluir herramientas de cultura de paz,  a través de la La estrategia Orbitando de la DTDYP continua posesionando la necesidad de promover otro tipo de relacionamiento que permita garantizar el derecho a la participación libre. de violencia en las instancias de participación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
Por otra parte, las gestiones pertinentes para garantizar la operación de las CIOM, reafirma la necesidad de mantener las casas en las diferentes localidades, al configurarse como un espacio seguro de las mujeres en territorio.</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</si>
  <si>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</si>
  <si>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Por otro lado se destaca la implementación de la Estrategia actividad física con 319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</si>
  <si>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Asi mismo, Se suscribieron los contratos de Logística y Comunicaciones Convergentes y se garantiza el pago de los contratos de vigilancia, aseo y cafeteria,  arrendamientos y ss públicos que garantiza la correcta operación de las Casas de Igualdad de Oportunidades para las Mujeres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</si>
  <si>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</si>
  <si>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Destaca además que asumir una postura de prevención de dinámicas de VCMP, desde la promoción de condiciones para la participación de las mujeres en el Distrito, ampliando los recursos para el correcto reconocimiento y abordaje de violencias en estos escenarios, ha permitido también reconocer y nombrar aquellas otras dinámicas de tensión, malestar y conflicto que rápidamente eran tildadas de violencia, y que, en coherencia, limitaban su abordaje a la activación de la RUA.  
La estrategia de actividad fisica en el marco de la PPMyEG, fortaleciendo una metodología con el objetivo de diversificar cada una de las sesiones de clase en el empoderamiento de las mujeres participantes en su salud integral y el reconocimiento de temáticas propias de sus 8 derechos priorizados, para este mes de agosto se desarrolló como eje temático “Derecho a la Participación y Representación con equidad de género”</t>
  </si>
  <si>
    <t xml:space="preserve">Se dió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
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</si>
  <si>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</si>
  <si>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Adelantar la gestión operativa para el funcionamiento de las CIOM</t>
  </si>
  <si>
    <t>Realizar actividades para la promoción de los derechos de la PPMYEG en el marco del modelo CIOM</t>
  </si>
  <si>
    <t>Contratación de los procesos 166,15,80,16,22,50,136,134,51,31,189,129; Se inicio contrato 346 correspondiente al arriendo de Bosa,  Adición al contrato 1030-2024 de Aseo y cafeteria. 
Teniendo en cuenta el desarrollo del nuevo proceso contractual genero retraso en la contratación de los equipos que dinamizaran la meta</t>
  </si>
  <si>
    <t xml:space="preserve">Se inicio el proceso precontractual de los equipos que dinamizaran esta tarea. </t>
  </si>
  <si>
    <t>https://secretariadistritald-my.sharepoint.com/:b:/g/personal/territorializacion2021_sdmujer_gov_co/EVWNy2eMQTtOkntkPgPRJSkBzZr1YFpFU1QBvEw4yqdC0w?e=OgZGww</t>
  </si>
  <si>
    <t xml:space="preserve">Pandora </t>
  </si>
  <si>
    <t>Contratación de los procesos  539,503,318,474,540,521,348,448; Se inicio contrato 543 correspondiente a arriendo de puente aranda, Adición al contrato de transporte 1018-2024 y al contrato de vigilancia 1053-2024.	
Teniendo en cuenta el desarrollo del nuevo proceso contractual genero retraso en la contratación de los equipos que dinamizaran la meta.</t>
  </si>
  <si>
    <t xml:space="preserve">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</si>
  <si>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t>
  </si>
  <si>
    <t>"Se firmaron 2 contratos 476 y 898. Se inicio contrato correspondiente a los servicios de vigilancia. Los correspondientes pagos de aseo, cafeteria, servicios públicos para el correcto funcionamiento de las CIOM.  </t>
  </si>
  <si>
    <t xml:space="preserve">Para este periodo,  la estrategia de actividad física desarrollo 58 procesos en 18 localidades, a excepción de Ciudad Bolívar por el cambio de la sede física y adecuaciones requeridas que. estan realizaron y Sumapaz por las dificultades de acceso a la localidad,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</si>
  <si>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https://secretariadistritald-my.sharepoint.com/:b:/g/personal/territorializacion2021_sdmujer_gov_co/EZf15LAV7p5PnWNVA4SaaqQBaTSofv02ueeOu49OY50ymQ?e=KwgCIl</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</si>
  <si>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t>
  </si>
  <si>
    <t xml:space="preserve">Se continuan realizando los correspondientes pagos de aseo, cafeteria, vigilancia y servicios públicos para el correcto funcionamiento de las CIOM. y se llevó a cabo un(1) proceso contractual. </t>
  </si>
  <si>
    <t xml:space="preserve">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</si>
  <si>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https://secretariadistritald-my.sharepoint.com/:b:/g/personal/territorializacion2021_sdmujer_gov_co/Ebi2oaNhIUlPuM2TshGGvGgBhGxSty1kKQsJjorQM_UQog?e=ZYIBGS</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</si>
  <si>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t>
  </si>
  <si>
    <t>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</si>
  <si>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</si>
  <si>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https://secretariadistritald-my.sharepoint.com/:b:/g/personal/territorializacion2021_sdmujer_gov_co/EXrNV6fqRm1CpyimbKjHJSQBnprdsToEAyTLbBCw26mgrQ?e=plAlmA</t>
  </si>
  <si>
    <t>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t>
  </si>
  <si>
    <t>Durante el periodo,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</si>
  <si>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</si>
  <si>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https://secretariadistritald-my.sharepoint.com/:b:/g/personal/territorializacion2021_sdmujer_gov_co/Ed3_4N1vVnVMntq68VuqDZMBsgTa_mWRZZRKqQ2u6snXBw?e=ukfjVU</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</si>
  <si>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t>
  </si>
  <si>
    <t>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</si>
  <si>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</si>
  <si>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https://secretariadistritald-my.sharepoint.com/:b:/g/personal/territorializacion2021_sdmujer_gov_co/EWBzdHy5aY1NkpAJo3_N0EQBj37-o_P8OQ1vG8-t3huG1g?e=GRrrR5</t>
  </si>
  <si>
    <r>
      <rPr>
        <sz val="9"/>
        <color rgb="FF0000FF"/>
        <rFont val="Calibri"/>
        <family val="2"/>
        <scheme val="minor"/>
      </rPr>
      <t xml:space="preserve">Orbitando:
</t>
    </r>
    <r>
      <rPr>
        <u/>
        <sz val="9"/>
        <color rgb="FF0000FF"/>
        <rFont val="Calibri"/>
        <family val="2"/>
        <scheme val="minor"/>
      </rPr>
      <t xml:space="preserve">https://secretariadistritald-my.sharepoint.com/:x:/g/personal/territorializacion2021_sdmujer_gov_co/EQf97gOmkWFJphhRkZTj6gYB9oYCOpcH05b_hqGpHYQECQ?e=Dices7
</t>
    </r>
    <r>
      <rPr>
        <sz val="9"/>
        <color rgb="FF0000FF"/>
        <rFont val="Calibri"/>
        <family val="2"/>
        <scheme val="minor"/>
      </rPr>
      <t xml:space="preserve">Actividad Fisica:
</t>
    </r>
    <r>
      <rPr>
        <u/>
        <sz val="9"/>
        <color rgb="FF0000FF"/>
        <rFont val="Calibri"/>
        <family val="2"/>
        <scheme val="minor"/>
      </rPr>
      <t xml:space="preserve">https://secretariadistritald-my.sharepoint.com/:w:/g/personal/territorializacion2021_sdmujer_gov_co/EQVInnA4RAdDsCKHV75Jp_YBdnubTkT3frSItGfPnUVQBQ?e=zu9WXG
</t>
    </r>
    <r>
      <rPr>
        <sz val="9"/>
        <color rgb="FF0000FF"/>
        <rFont val="Calibri"/>
        <family val="2"/>
        <scheme val="minor"/>
      </rPr>
      <t xml:space="preserve">Comite Dirección:
</t>
    </r>
    <r>
      <rPr>
        <u/>
        <sz val="9"/>
        <color rgb="FF0000FF"/>
        <rFont val="Calibri"/>
        <family val="2"/>
        <scheme val="minor"/>
      </rPr>
      <t>https://secretariadistritald-my.sharepoint.com/:b:/g/personal/territorializacion2021_sdmujer_gov_co/EVVUA_bMIfxDkGyjEG_zS0YBeVEBhJiBuBH_XIS6icyGcw?e=TyTISV</t>
    </r>
  </si>
  <si>
    <t>Se suscribieron los contratos de Logística y Comunicaciones Convergentes y se garantiza el pago de los contratos de vigilancia, aseo y cafeteria,  arrendamientos y servicios públicos que garantiza la correcta operación de las Casas de Igualdad de Oportunidades para las Mujeres</t>
  </si>
  <si>
    <t xml:space="preserve">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</si>
  <si>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https://secretariadistritald-my.sharepoint.com/:b:/g/personal/territorializacion2021_sdmujer_gov_co/ERI-lY6lwaJAsaZF9zEInzsB-xYU-zSqrY3Os9nW4NECgA?e=tCjqeB</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</si>
  <si>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t>
  </si>
  <si>
    <t>Se dio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t>
  </si>
  <si>
    <t xml:space="preserve">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</si>
  <si>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https://secretariadistritald-my.sharepoint.com/:b:/g/personal/territorializacion2021_sdmujer_gov_co/EXox5ZpYKNxKnOFkR4P-s30B3M1aZ19WZL_GTxBvyfyvSw?e=lnHg11</t>
  </si>
  <si>
    <t>https://secretariadistritald-my.sharepoint.com/:w:/g/personal/territorializacion2021_sdmujer_gov_co/Ed1fc9I6DRFLsnptxCw5aXEBAB0ofgW9Nasxx8qNISdPLQ?e=OEfItb
https://secretariadistritald-my.sharepoint.com/:w:/g/personal/territorializacion2021_sdmujer_gov_co/EeKvdKG-yixOoeAARukrR0QBFPz9N16_XTg-a9WzEFh6NA?e=fQ4xfC</t>
  </si>
  <si>
    <t>Implementar 1 estrategia asociada al Modelo CIOM para la ruralidad Bogotana</t>
  </si>
  <si>
    <t>Estrategia asociada al Modelo CIOM para la ruralidad Bogotana implementada</t>
  </si>
  <si>
    <t>Se inicio el proceso precontractual de los equipos que dinamizaran esta actividad</t>
  </si>
  <si>
    <t xml:space="preserve">Se inicio el proceso precontractual de los equipos que dinamizaran esta actividad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</si>
  <si>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</si>
  <si>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</si>
  <si>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</si>
  <si>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Durante marzo Durante el mes de marzo se llevaron a cabo 3 articulaciones institucionales —2 externas con el SENA y la Fundación Mariana Novoa y una interna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 Estas acciones consolidan el compromiso institucional con el acceso territorializado a derechos y el reconocimiento de la diversidad y riqueza de las experiencias de las mujeres rurales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</si>
  <si>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t>
  </si>
  <si>
    <t xml:space="preserve">Durante el mes de abril, la estrategia Caminando Juntas con las Mujeres en la Ruralidad avanzó significativamente en su implementación territorial, desarrollando cuatro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Como parte del fortalecimiento del componente de atención individual, se realizaron además dos orientaciones psicosociales y dos seguimientos efectivos de esta misma especialidad en zona rural de Ciudad Bolívar, lo cual contribuye al propósito de acercar la oferta institucional a las mujeres campesinas y rurales, con enfoque territorial, cultural y de derechos.
</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</si>
  <si>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t>
  </si>
  <si>
    <t xml:space="preserve">El estrategia Caminando Juntas con las Mujeres en la Ruralidad  es una estrategia que se ha ido posesionado en las diferentes localidades con ruralidad en Bogotá, acercando la oferta institucional de la SDMUJER en las diferentes veredas, y contribuyendo de esta manera a eliminar las barreras de acceso que tiene ellas para accerder a la misma y avanzar hacia la garantia de sus derechos. La estrategia incorpora un enfoque territorial, reconociendo que la relación de estas mujeres con el entorno, la tierra, el agua y los recursos naturales difiere de la de las mujeres urbanas, destacándose por una visión integral del cuidado y la interdependencia. Asimismo, se aplica un enfoque cultural que respeta y valora sus prácticas, creencias y tradiciones. Así las cosas, durante el mes se resalta, los procesos de fortalecimiento a las organizaciones dem ujeres campinas y rurales desde sus necesidades y generando procesos de articulación en respuesta a lo manifestado por las mujeres. </t>
  </si>
  <si>
    <t>Durante el mes de mayo, la estrategia Caminando Juntas con las Mujeres en la Ruralidad –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y se llevaron a cabo cuatro reuniones internas del equipo CRuM para afinar la metodología de implementación. Durante este mes no se registraron atenciones individuales en el marco de la estrategia, pero se fortaleció el enfoque pedagógico, cultural y organizativo en los territorios priorizados, avanzando en la territorialización de la política pública para las mujeres rurales y campesinas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</si>
  <si>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t>
  </si>
  <si>
    <t xml:space="preserve">Se realiza un avance significativo en la identificacion de aliados estrategicos, articulacion intra e internistitucional, tendiente a la promocion de los derechos a una educación con equidad y a una cultura libre de seximos (asi como del acceso al uso y disfrute de la cultura) para mujeres y niñas de la ruralidad, aportando con ello a la transformacion de imaginarios, memorias y lugares desiguales en la vida de las mujeres rurales y campesinas en Bogotá. </t>
  </si>
  <si>
    <t xml:space="preserve">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  
Por otra parte se destaca la articulación con;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</si>
  <si>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</si>
  <si>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</si>
  <si>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</si>
  <si>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</si>
  <si>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Creación de nodos de articulación entre niveles locales, distritales y comunitarios, permitiendo la coordinación fluida entre diferentes sectores y actores, optimizando recursos e intervenciones. Establecimiento de alianzas con SENA, IDARTES, Secretaría de Cultura, Secretaría de Salud, Manzanas del Cuidado, bibliotecas públicas y Museo, para ampliar la cobertura de servicios de formación, cultura, derechos y autocuidado. </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</si>
  <si>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Además, 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</si>
  <si>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t>
  </si>
  <si>
    <t>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y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</si>
  <si>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
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</si>
  <si>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</si>
  <si>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La visibilización de la ruralidad de Bogotá a través de la exposición se configuró en un espacio de visibilización y conexión de una parte de la ruralidad de Bogotá, desde Chapinero a Sumapaz, que articuló territorio, cultura y derechos y puso sobre la agenda de la ciudad los saberes de las mujeres rurales de Bogotá. </t>
  </si>
  <si>
    <t>Realizar planeacion de las jornadas rurales</t>
  </si>
  <si>
    <t>Implementar el modelo en la ruralidad</t>
  </si>
  <si>
    <t xml:space="preserve">pandora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</si>
  <si>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 presenta un leve retraso toda vez que debido a los tiempos de los procesos contractuales el equipo que dinamiza esta tarea</t>
  </si>
  <si>
    <t>Se realizaron Acciones de fortalecimiento con Tejiendo Sueños para crear el manual de imagen corporativa al grupo y a 3 de los emprendimientos que integran la agrupación (Chapinero) y en Usme para realizar el manual de imagen corporativa al emprendimiento Apícola dulce vuelo.
Se presenta un leve retraso toda vez que debido a los tiempos de los procesos contractuales el equipo que dinamiza esta tarea</t>
  </si>
  <si>
    <t>https://secretariadistritald-my.sharepoint.com/:w:/g/personal/territorializacion2021_sdmujer_gov_co/Ecvw0dX2CWdHj_Uo_CVLs-QB_wGYAp9x_XynUU2i0yrt9A?e=4I84fE</t>
  </si>
  <si>
    <t xml:space="preserve">Es de resaltar que a partir de la articulación con el SENA se gestionó la planeación de las jornadas in situ para dos grupos de mujeres, uno en el Verjón bajo de Chapinero y otro en Quiba baja de Ciudad Bolívar. Se logro la planeación y ejecución de 4 jornadas de difución en las localidades de Ciudad Bolivar y Chapinero. </t>
  </si>
  <si>
    <t xml:space="preserve"> En el marco del modelo CIOM, se logró el desarrollo de los componentes de Fortalecimiento Organizaciones y empoderamiento. De igual manera, se realizan articulaciones internas con la Dirección de Enfoque Diferencial a través de su referenta para mujeres campesinas, de acuerdo con la indicación del nivel central, con la organización privada que articula las actividades en el centro poblado Serrezuela de Usaquén y con el SENA complejo sur, centro de aprendizaje, para acercar la oportunidad de formación a las mujeres campesinas y rurales.
Acciones de fortalecimiento:  Chapinero: Vereda El Verón agrupación Tejiendo Sueños, oferta de capacitación con el SENA. 
Ciudad Bolívar: Agrupación Artesanas de Santa Rosa y nueva agrupación de Quiba baja, sector El Recuerdo. Con artesanas inicio de ciclo en profundización de Derechos y posible creación de emprendimiento colectivo y en Quiba las características, requisitos y creación de componente estratégico para la creación de ESAL. </t>
  </si>
  <si>
    <t>https://secretariadistritald-my.sharepoint.com/:w:/g/personal/territorializacion2021_sdmujer_gov_co/Eav5WxJDWrxBmR2lglSC9s4BX99VF4GY8KTf3qRI-DXoUQ?e=Xx5HTu</t>
  </si>
  <si>
    <t xml:space="preserve">Teniendo en cuenta la implementadas en sectores rurales priorizados con enfoque territorial y cultural, se dio la planeación de las jornadas de difusión de servicios: Se realizaron cuatro jornadas informativas en Porvenir – Soches, Usme Pueblo, Usaquén y Mochuelo Alto, con participación de 54 personas. Se promovió el acceso a la oferta institucional con enfoque territorial y cultural, evidenciando un aumento significativo en la participación respecto al mes anterior. </t>
  </si>
  <si>
    <t xml:space="preserve">En el marco del cumplimiento del componente “Fortalecimiento a grupos, redes y organizaciones de mujeres”, se desarrollaron cuatro actividades con el grupo de artesanas de Santa Rosa, en Ciudad Bolívar, como parte del proceso de acompañamiento de la estrategia “Caminando Juntas con las Mujeres en la Ruralidad” de la Secretaría Distrital de la Mujer.  Las sesiones se orientaron a través de la metodología participativa “El Poder de las Palabras”, que promueve el fortalecimiento de la comunicación y el vínculo colectivo mediante ejercicios experienciales. Fortalecimiento a grupos: Se acompañó al grupo de artesanas de Santa Rosa (Ciudad Bolívar) con sesiones metodológicas participativas. Se construyó un plan de trabajo colectivo y se promovieron alianzas para formación técnica con el SENA.  Articulación interna: Se realizaron reuniones intrainstitucionales para socializar lineamientos, coordinar acciones y fortalecer la implementación territorial de la estrategia, promoviendo la transversalización del enfoque de género y alianzas locales. Procesos de información: Se desarrollaron dos jornadas grupales (Usme y Mochuelo) con dinámicas de autocuidado, conexión emocional y reflexión sobre el rol de cuidadoras. Las participantes expresaron necesidades y definieron acciones para su bienestar y autonomía económica. Alianzas estratégicas: Se consolidaron alianzas con el Museo CF, Idartes, DTDyP, SCRD, entre otros, para fortalecer la cobertura territorial, el acceso cultural, el cuidado y la salud de las mujeres rurales. Se inició el intercambio de bases de datos para el fortalecimiento organizacional. </t>
  </si>
  <si>
    <t>https://secretariadistritald-my.sharepoint.com/:w:/g/personal/territorializacion2021_sdmujer_gov_co/EQ2hKt-3HjdKqALPpdOA5vMBgq8RMq7kTEYvf8JgjYAzKw?e=eW2f3E</t>
  </si>
  <si>
    <t xml:space="preserve">Durante el mes de mayo y en cumplimiento al componente "Orientación y acercamiento a la oferta institucional" la estrategia Caminando Juntas con las Mujeres en la Ruralidad – CRuM desarrolló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
  </si>
  <si>
    <t xml:space="preserve">Desde el equipo Caminando Juntas se vienen desarrollando dos líneas estratégicas de trabajo. Por un lado, se construyó, desde un enfoque de planeación estratégica, la metodología de implementación de la estrategia, la cual se fundamenta en cuatro enfoques, tres componentes estratégicos y cinco fases de abordaje territorial, además de un mecanismo de referenciación y canalización. Por otro lado, se están elaborando las fichas locales, con el propósito de recopilar información base de cada localidad y estimar los impactos poblacionales de la estrategia.
Con el propósito de aportar al componente de “Fortalecimiento a grupos, redes y organizaciones de mujeres”. La estrategia CRuM realiza acciones con dos organizaciones de mujeres campesinas: Con la organización “Tejiendo sueños en el Verjón” de la localidad de Chapinero; Con el proposito de aportar herramientas para la consolidación de tejido organizativo, se realiza la entrega de logo “Jero el Granjero” elaborada por la diseñadora gráfica de la Dirección de Territorialización Ivone Charry, con el propósito de aportar al reconocimiento de las capacidades y la identidad de la organización rural. Así mismo se acompaña el proceso de recolección de insumos gráficos para la elaboración de la agenda “Del Verjón me gusta”, que tendrá como producto la elaboración de una agenda para las mujeres con entrecapas de las imagnes producidas por las niñas y los niños.  </t>
  </si>
  <si>
    <t>https://secretariadistritald-my.sharepoint.com/:w:/g/personal/territorializacion2021_sdmujer_gov_co/ERpeiWmFxklKhcF18TM3YwYBLf5jPVNYp6qaS6zETF5Ipw?e=wQSV3h</t>
  </si>
  <si>
    <t>Como resultado de la gestión realizada durante el mes de junio de 2025, en el marco de la estrategia Caminando Juntas con las Mujeres en la Ruralidad, se logró avanzar en el diseño del componente pedagógico y en la construcción de una caja de herramientas metodológica, orientadas a facilitar su implementación en los territorios con enfoque territorial, cultural y de género. De manera complementaria, se fortalecieron procesos de articulación interinstitucional con actores como la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la formulación participativa de la organización en Santa Rosa; el fortalecimiento de iniciativas productivas lideradas por mujeres en Arrayanes y Hato; y el impulso a procesos de formalización organizacional en articulación con agrupaciones comunitarias.</t>
  </si>
  <si>
    <t>Durante el periodo reportado, 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t>
  </si>
  <si>
    <t>https://secretariadistritald-my.sharepoint.com/:w:/g/personal/territorializacion2021_sdmujer_gov_co/EZJpKJNKAQhHsO134VnBObkB3SgoiG4RqraoSpaAIhXxLA?e=Gi7lmU</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</si>
  <si>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</si>
  <si>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</si>
  <si>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https://secretariadistritald-my.sharepoint.com/:w:/g/personal/territorializacion2021_sdmujer_gov_co/EaDVMDMYJw9Kl9HlD47a9fgBNne_EPw2Oazmv_mstOP4LA?e=QsoR2u</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</si>
  <si>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</si>
  <si>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</si>
  <si>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https://secretariadistritald-my.sharepoint.com/:w:/g/personal/territorializacion2021_sdmujer_gov_co/EYYmW60CtgFAvo8AB6POelABei-ys2uQyzoiba2hMT2-hg?e=MreDzq</t>
  </si>
  <si>
    <t>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t>
  </si>
  <si>
    <t>https://secretariadistritald-my.sharepoint.com/:b:/g/personal/territorializacion2021_sdmujer_gov_co/EUrdvLFP96lLk4a_sHpWUiMBgVJWMdVvdxVT6FA_GZ0G3g?e=Q52fbb</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</si>
  <si>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</si>
  <si>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</si>
  <si>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</si>
  <si>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</si>
  <si>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</si>
  <si>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</si>
  <si>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</si>
  <si>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</si>
  <si>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</si>
  <si>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</si>
  <si>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</si>
  <si>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</si>
  <si>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</si>
  <si>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</si>
  <si>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</si>
  <si>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</si>
  <si>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</si>
  <si>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</si>
  <si>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</si>
  <si>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</si>
  <si>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</si>
  <si>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</si>
  <si>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</si>
  <si>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</si>
  <si>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</si>
  <si>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</si>
  <si>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 xml:space="preserve">Contratación de los procesos  166,15,80,16,22,50,136,134,51,31,189,129 relacionados con los apoyos transversales asociados a esta meta; Se inicio contrato 346 correspondiente al arriendo de Bosa,  Adición al contrato 1030-2024 de Aseo y cafeteria. 		</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</si>
  <si>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	</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</si>
  <si>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</si>
  <si>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Contratación de los procesos  539,503,318,474,540,521,348,448; Se inicio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</si>
  <si>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inicio contrato 543 correspondiente a arriendo de puente aranda, Adición al contrato de transporte 1018-2024 y al contrato de vigilancia 1053-2024.</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</si>
  <si>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
Financiera:
https://secretariadistritald-my.sharepoint.com/:b:/g/personal/territorializacion2021_sdmujer_gov_co/EVWNy2eMQTtOkntkPgPRJSkBzZr1YFpFU1QBvEw4yqdC0w?e=OgZGww</t>
  </si>
  <si>
    <t>"Se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 También se logró realizar 159 atenciones y 45 seguimientos socio jurídicos . También se hicieron 66 orientaciones y seguimientos psicosociales y 40 primeras atenciones. Igualmente se avanzo en la estrategia de caminando juntas con las mujeres en la ruralidad, se llevaron a cabo 3 articulaciones institucionales:con el SENA y la Fundación Mariana Novoa y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</si>
  <si>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se logró realizar 644 atenciones y 161 seguimientos socio jurídicos . También se hicieron 551 orientaciones y seguimientos psicosociales y 2134 primeras atenciones. Igulmente se avanzó en la implementación de la estrategia Caminando Juntas con las mujeres por la Ruralidad.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</si>
  <si>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y por último, la estrategia caminando juntas con las mujeres por la Ruralidad permite que contribuir a la eliminación de las barreras de acceso que tienen las mujeres ruralies de Bogotá para avanzar hacia el restablecimiento y garantia de derechos. </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</si>
  <si>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
Atenciones:https://secretariadistritald-my.sharepoint.com/:x:/g/personal/territorializacion2021_sdmujer_gov_co/EddcG9lJdyFPsvVSEifbWuIBm8aTz5SXQQzOZvXVxx0IJw?e=2sO5ni
Ruralidad: https://secretariadistritald-my.sharepoint.com/:w:/g/personal/territorializacion2021_sdmujer_gov_co/Eav5WxJDWrxBmR2lglSC9s4BX99VF4GY8KTf3qRI-DXoUQ?e=Xx5HTu
Financiera: https://secretariadistritald-my.sharepoint.com/:b:/g/personal/territorializacion2021_sdmujer_gov_co/EZf15LAV7p5PnWNVA4SaaqQBaTSofv02ueeOu49OY50ymQ?e=KwgCIl</t>
  </si>
  <si>
    <t>Se continuan realizando los correspondientes pagos de aseo, cafeteria, vigilancia y servicios públicos para el correcto funcionamiento de las CIOM. y se llevó a cabo un(1) proceso contractual.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Durante el periodo, también  se logró realizar 347 atenciones y 67 seguimientos socio jurídicos . También se hicieron 296 orientaciones y seguimientos psicosociales y 1006 primeras atenciones.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</si>
  <si>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presencia en 19 localidades que promueve el reconocimiento de los derechos de las mujeres a través del cuerpo como primer territorio de derechos.  la Estrategia de Orbitando y Asistencia Técnica, así como la estrategia de prevención en violencia contra las mujeres en política, resaltando el acompañamiento al COLMYEG de Tunjuelito, Suba, Bosa y San Cristóbal y el  CLM de Puente  Aranda, promoviendo una cultura de paz en el marco de ejericicio del derecho a la participación y representación de las mujeres.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así como en la cualificación de sus procedimientos y acciones a desarrollar de acuerdo a las necesidades identificadas por los derechos de las mujeres. Por otra parte,  la Estrategia Caminando Juntas con las Mujeres por la Ruralidad, es una apuesta insitucional para acercar la oferta a todas las veredas de Bogotá, contribuyendo a eliminar las barreras de acceso..  Y por último los servicos de primera atención, orientación y seguimiento psicosocial y orientación y asesoría socio jurídica, han brindado una atención integral a las mujeres de confirmidad a sus necesidades, de esta manera a la fecha se ha logrado: se logró realizar 991 atenciones y 228 seguimientos socio jurídicos . También se hicieron 833 orientaciones y seguimientos psicosociales y 3140 primeras atenciones.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</si>
  <si>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Adicionalmente 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 y por último, la estrategia caminando juntas con las mujeres por la Ruralidad permite que contribuir a la eliminación de las barreras de acceso que tienen las mujeres ruralies de Bogotá para avanzar hacia el restablecimiento y garantia de derechos. </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</si>
  <si>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
Financiera
https://secretariadistritald-my.sharepoint.com/:b:/g/personal/territorializacion2021_sdmujer_gov_co/Ebi2oaNhIUlPuM2TshGGvGgBhGxSty1kKQsJjorQM_UQog?e=ZYIBGS</t>
  </si>
  <si>
    <t>Se llevó a cabo un proceso contractual y se garantizó la operación de las CIOM, con el pago de arriendo, servicios, servicios de aseo y cafeteria, vigilancia.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Desde la estrategia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Finalmente se. realizaron e realizaron 311 atenciones y 68 seguimientos socio jurídicos . También se hicieron 289 orientaciones y seguimientos psicosociales y 1270 primeras atenciones.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</si>
  <si>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Tunjuelito, Engativá, Los Mártires, Usme, RUU, Santa fe, Fontibón, Antonio Nariño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por su parte la Estrategia Caminando Juntas con las Mujeres por la ruralidad, se realizaron Acciones de fortalecimiento con Tejiendo Sueños (Chapinero)  y Santa Rosa en Ciudad Bolívar,  en Usme con la Apícola dulce vuelo. Se han realizado procesos colectivos de difusión e información. También se ha generado articulación con IDARTES, SCRD, Subred Norte y la Alcaldía Local de Usme. Por último se ha logrado realizar: 1122 orientaciones y seguimientos psicosociales por el personal de apoyo contratado para tal fin, 1598 atenciones socio jurídica, 4410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</si>
  <si>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la estrategia Caminando Juntas con las Mujeres en la Ruralidad, se ha ido configurando en una herramienta para acercar a las mujeres rurales y campesinas a la oferta institucional, y por último las atenciones indivuales dinamizan el componente de empoderamiento en el ejercicio de sus derechos, orientación y acercamientoo a la oferta y prevención de violencia basadas en género, con una atención integral y especilizada de acuerdo a cada uno de los casos atendiendo a las necesidades de las mujeres</t>
  </si>
  <si>
    <t xml:space="preserve">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
Estrategia Ruralidad: https://secretariadistritald-my.sharepoint.com/:w:/g/personal/territorializacion2021_sdmujer_gov_co/ERpeiWmFxklKhcF18TM3YwYBLf5jPVNYp6qaS6zETF5Ipw?e=wQSV3h
Atenciones: </t>
  </si>
  <si>
    <t>Durante el periodo, desde la Estrategia Orbitando en el mes de junio se mantuvieron los acompañamientos a los COLMYEGs y CLM priorizados, dentro de los que destacan las localidades de Engativá, San Cristóbal, Puente Aranda, Los Mártires, Fontibón, Santa Fe y Ciudad Bolívar. 
Se brindó asistencia técnica a la localidad de Suba frente a los elementos normativos con el proceso de elección de las representantes del COLMyEG y de organizaciones sociales al Consejo Local de Seguridad para las Mujeres de acuerdo con lo establecido en el reglamento interno de la instancia. 
Se siguió con las acciones desarrolladas por la estrategia de Actividad Física ,logrando hacer 53 actividades donde se abordaron los derechos de las mujeres promoviendo el cuerpo como primer territorio de derechos.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la estrategia Caminando Juntas con las Mujeres en la Ruralidad (CRuM) avanzó de manera significativa en el cumplimiento del componente “Orientación y acercamiento a la oferta institucional”, en la vereda Pasquilla, Usme, se realizó una jornada de difusión casa a casa y se identificó un caso de presunta violencia que fue remitido oportunamente a atención psicosocial, fortaleciendo la respuesta institucional con enfoque territorial y diferencial. Se desarrollaron jornadas de información en la vereda Arrayanes (Usme). En la vereda Las Margaritas se iniciaron un proceso de reflexión y recuperación de memoria individual y colectiva sobre los linajes femeninos, como parte de una estrategia de autocuidado emocional y sanación intergeneracional en salud mental comunitaria. Desde el componente de “Fortalecimiento a grupos, redes y organizaciones de mujeres” en la vereda Santa Rosa se promovió un encuentro interorganizacional entre la agrupación Artesanas de Santa Rosa y la organización Manos Creando, que facilitó el intercambio de saberes.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Finalmente se realizaron 380 atenciones y seguimientos socio jurídicos . También se hicieron 302 orientaciones y seguimientos psicosociales y 1030 primeras atenciones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</si>
  <si>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1978 atenciones socio juridicas. También se hicieron 1424 orientaciones y seguimientos psicosociales y 5440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</si>
  <si>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</si>
  <si>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
Caminando Juntas con las mujeres por laruralidad
https://secretariadistritald-my.sharepoint.com/:w:/g/personal/territorializacion2021_sdmujer_gov_co/EZJpKJNKAQhHsO134VnBObkB3SgoiG4RqraoSpaAIhXxLA?e=Gi7lmU
Atenciones:
https://secretariadistritald-my.sharepoint.com/:x:/g/personal/territorializacion2021_sdmujer_gov_co/Ecpgm1UihydCgW_fdY4eud0BG0Emh-jfhHGOLmnrV0-Z3Q?e=SQ7iwn</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</si>
  <si>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Durante el periodo, se realizaron 355 orientaciones y seguimientos psicosociales,también,  456 orientaciones, asesorias y seguimientos socio jurídicos y 1310 primeras atenciones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</si>
  <si>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2434 atenciones socio juridicas. También se hicieron 1779 orientaciones y seguimientos psicosociales y 6750 primeras atenciones. 	</t>
  </si>
  <si>
    <t>Orbitando:
https://secretariadistritald-my.sharepoint.com/:x:/g/personal/territorializacion2021_sdmujer_gov_co/EQf97gOmkWFJphhRkZTj6gYB9oYCOpcH05b_hqGpHYQECQ?e=Dices7
Actividad Fisica:
https://secretariadistritald-my.sharepoint.com/:w:/g/personal/territorializacion2021_sdmujer_gov_co/EQVInnA4RAdDsCKHV75Jp_YBdnubTkT3frSItGfPnUVQBQ?e=zu9WXG
Comite Dirección:
https://secretariadistritald-my.sharepoint.com/:b:/g/personal/territorializacion2021_sdmujer_gov_co/EVVUA_bMIfxDkGyjEG_zS0YBeVEBhJiBuBH_XIS6icyGcw?e=TyTISV
Caminando Juntas con las mujeres por laruralidad
https://secretariadistritald-my.sharepoint.com/:w:/g/personal/territorializacion2021_sdmujer_gov_co/EaDVMDMYJw9Kl9HlD47a9fgBNne_EPw2Oazmv_mstOP4LA?e=QsoR2u
Atenciones:
https://secretariadistritald-my.sharepoint.com/:x:/g/personal/territorializacion2021_sdmujer_gov_co/EXI2zKbeMyJIsAIMFcyvc1AB400743fZtJxVlGGMsSGCaw?e=IvNjge</t>
  </si>
  <si>
    <t xml:space="preserve">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</si>
  <si>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2803 atenciones socio juridicas. También se hicieron 2070 orientaciones y seguimientos psicosociales y 7762 primeras atenciones. 	</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</si>
  <si>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
Caminando Juntas con las mujeres por laruralidad
https://secretariadistritald-my.sharepoint.com/:w:/g/personal/territorializacion2021_sdmujer_gov_co/EYYmW60CtgFAvo8AB6POelABei-ys2uQyzoiba2hMT2-hg?e=MreDzq
Atenciones:
https://secretariadistritald-my.sharepoint.com/:x:/g/personal/territorializacion2021_sdmujer_gov_co/EV1IPP1JaVdCn3KqThd-N4sBdUAb0KOJsq-Oj3X6Bb1UhA?e=4MMile</t>
  </si>
  <si>
    <t>La operación del Modelo CIOM, se a constituido en una de las herramientas de la entidad, para la territorialización de deerechos de las mujeres y la transversalización a nivel local de los enfoques PPMYEG a nivel local y como un espacio seguro para las mujeres en cada una de las localidades.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para ello se firmó un pacto en la Localidad de los Martires y se generó un espacio de convivencia en Antonio Nariño.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y como resultado del mismo, se logró la realización de la Exposición "Hacedoras del Arraigo, Mujeres de la Bogotá Rural", en el Museo de la Independencia Casa de Florero, un recorrido por la dimensión del territorio rural distrital a través de tres rutas principales: SER, HACER y HABITAR, explorando cuerpos y territorios campesinos y rurales y de manera paralela, e impulsando el reconocimiento de la autonomía económica de las mujeres y el fortalecimiento de la soberanía alimentaria, visibilizando la ruralidad desde chapinero a Sumapaz.</t>
  </si>
  <si>
    <t xml:space="preserve">https://secretariadistritald-my.sharepoint.com/:w:/g/personal/territorializacion2021_sdmujer_gov_co/Ed1fc9I6DRFLsnptxCw5aXEBAB0ofgW9Nasxx8qNISdPLQ?e=OEfItb
https://secretariadistritald-my.sharepoint.com/:w:/g/personal/territorializacion2021_sdmujer_gov_co/EeKvdKG-yixOoeAARukrR0QBFPz9N16_XTg-a9WzEFh6NA?e=fQ4xfC
Financiero: 
https://secretariadistritald-my.sharepoint.com/:b:/g/personal/territorializacion2021_sdmujer_gov_co/EXox5ZpYKNxKnOFkR4P-s30B3M1aZ19WZL_GTxBvyfyvSw?e=lnHg11
Estrategia Ruralidad: 
https://secretariadistritald-my.sharepoint.com/:b:/g/personal/territorializacion2021_sdmujer_gov_co/EUrdvLFP96lLk4a_sHpWUiMBgVJWMdVvdxVT6FA_GZ0G3g?e=Q52fbb
Atenciones:https://secretariadistritald-my.sharepoint.com/:x:/g/personal/territorializacion2021_sdmujer_gov_co/EUheaAPbEBFKt6uqTrAoBAsBNaJ2OB-0eWK5dUt1tjXrUg?e=vQdDVT
</t>
  </si>
  <si>
    <t>Formula indicador:</t>
  </si>
  <si>
    <t>Avance mensual</t>
  </si>
  <si>
    <t>Elaboró</t>
  </si>
  <si>
    <t>Firma</t>
  </si>
  <si>
    <t>Aprobó (Según aplique Gerenta de proyecto, Líder técnica y responsable de proceso)</t>
  </si>
  <si>
    <t>Revisó (Oficina Asesora de Planeación)</t>
  </si>
  <si>
    <t>VoBo:</t>
  </si>
  <si>
    <t>Nombre</t>
  </si>
  <si>
    <t>Yenny Daza/ María Fernanda Jaramillo</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</si>
  <si>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</si>
  <si>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</si>
  <si>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</si>
  <si>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</si>
  <si>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</si>
  <si>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</si>
  <si>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</si>
  <si>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</si>
  <si>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</si>
  <si>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</si>
  <si>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</si>
  <si>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</si>
  <si>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</si>
  <si>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</si>
  <si>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</si>
  <si>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</si>
  <si>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</si>
  <si>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</si>
  <si>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</si>
  <si>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</si>
  <si>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</si>
  <si>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</si>
  <si>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</si>
  <si>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</si>
  <si>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</si>
  <si>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</si>
  <si>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</si>
  <si>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</si>
  <si>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</si>
  <si>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</si>
  <si>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</si>
  <si>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</si>
  <si>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</si>
  <si>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</si>
  <si>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Teniendo en cuenta el desarrollo del nuevo proceso contractual genero retraso en la contratación de algunos de los equipos que dinamizaran la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</si>
  <si>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</si>
  <si>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r>
      <rPr>
        <sz val="11"/>
        <color rgb="FF000000"/>
        <rFont val="Calibri"/>
        <family val="2"/>
        <scheme val="minor"/>
      </rPr>
      <t>Escuela:</t>
    </r>
    <r>
      <rPr>
        <u/>
        <sz val="11"/>
        <color rgb="FF0000FF"/>
        <rFont val="Calibri"/>
        <family val="2"/>
        <scheme val="minor"/>
      </rPr>
      <t xml:space="preserve"> https://secretariadistritald-my.sharepoint.com/:w:/g/personal/territorializacion2021_sdmujer_gov_co/EXgkXHm1rWdEh3B9ZmT2BWoBSsN2NJnR_2yOHNyAeLpyaA?e=8ocgNf 	
</t>
    </r>
    <r>
      <rPr>
        <sz val="11"/>
        <color rgb="FF000000"/>
        <rFont val="Calibri"/>
        <family val="2"/>
        <scheme val="minor"/>
      </rPr>
      <t>Rol Comunitario:</t>
    </r>
    <r>
      <rPr>
        <u/>
        <sz val="11"/>
        <color rgb="FF0000FF"/>
        <rFont val="Calibri"/>
        <family val="2"/>
        <scheme val="minor"/>
      </rPr>
      <t xml:space="preserve"> https://secretariadistritald-my.sharepoint.com/:w:/g/personal/territorializacion2021_sdmujer_gov_co/EYVrHu8liQ5DoF2gBnsOKSYBFJOyhfItGv0996Bv9YxKlw?e=3JpAWb	</t>
    </r>
  </si>
  <si>
    <t>se han vinculado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</si>
  <si>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</si>
  <si>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r>
      <rPr>
        <sz val="10"/>
        <color rgb="FF000000"/>
        <rFont val="Calibri"/>
        <family val="2"/>
        <scheme val="minor"/>
      </rPr>
      <t>Escuela:</t>
    </r>
    <r>
      <rPr>
        <u/>
        <sz val="10"/>
        <color rgb="FF0000FF"/>
        <rFont val="Calibri"/>
        <family val="2"/>
        <scheme val="minor"/>
      </rPr>
      <t xml:space="preserve"> https://secretariadistritald-my.sharepoint.com/:w:/g/personal/territorializacion2021_sdmujer_gov_co/EcIhuQjZ44pEttlcaSETPt0BTtos86N5_C8xk1A-bW9Ysw?e=hfIxcu	
</t>
    </r>
    <r>
      <rPr>
        <sz val="10"/>
        <color rgb="FF000000"/>
        <rFont val="Calibri"/>
        <family val="2"/>
        <scheme val="minor"/>
      </rPr>
      <t>Asistencia:</t>
    </r>
    <r>
      <rPr>
        <u/>
        <sz val="10"/>
        <color rgb="FF0000FF"/>
        <rFont val="Calibri"/>
        <family val="2"/>
        <scheme val="minor"/>
      </rPr>
      <t xml:space="preserve"> https://secretariadistritald-my.sharepoint.com/:w:/g/personal/territorializacion2021_sdmujer_gov_co/EVi-guJRhxRNjhs5sauVYrsBB6yNK1nOCDFKeybjrHsw7w?e=lCQ6Y6
</t>
    </r>
    <r>
      <rPr>
        <sz val="10"/>
        <color rgb="FF000000"/>
        <rFont val="Calibri"/>
        <family val="2"/>
        <scheme val="minor"/>
      </rPr>
      <t>Tejiendo Mundos:</t>
    </r>
    <r>
      <rPr>
        <u/>
        <sz val="10"/>
        <color rgb="FF0000FF"/>
        <rFont val="Calibri"/>
        <family val="2"/>
        <scheme val="minor"/>
      </rPr>
      <t xml:space="preserve"> https://secretariadistritald-my.sharepoint.com/:b:/g/personal/territorializacion2021_sdmujer_gov_co/EcA7p7FKX3tDqrko_MXcQHgBbeta0N1ZgN3WcRBTidZtFA?e=KZlAuC	
</t>
    </r>
    <r>
      <rPr>
        <sz val="10"/>
        <color rgb="FF000000"/>
        <rFont val="Calibri"/>
        <family val="2"/>
        <scheme val="minor"/>
      </rPr>
      <t xml:space="preserve">Rol Comunitario: </t>
    </r>
    <r>
      <rPr>
        <u/>
        <sz val="10"/>
        <color rgb="FF0000FF"/>
        <rFont val="Calibri"/>
        <family val="2"/>
        <scheme val="minor"/>
      </rPr>
      <t xml:space="preserve">"https://secretariadistritald-my.sharepoint.com/:w:/g/personal/territorializacion2021_sdmujer_gov_co/ETZvpo4DRexDsLmQYow7E54BiRdXAaKVmqXRPJhMeBE2XQ?e=6DYvQT	"	
</t>
    </r>
    <r>
      <rPr>
        <sz val="10"/>
        <color rgb="FF000000"/>
        <rFont val="Calibri"/>
        <family val="2"/>
        <scheme val="minor"/>
      </rPr>
      <t xml:space="preserve">Alianzas: </t>
    </r>
    <r>
      <rPr>
        <u/>
        <sz val="10"/>
        <color rgb="FF0000FF"/>
        <rFont val="Calibri"/>
        <family val="2"/>
        <scheme val="minor"/>
      </rPr>
      <t>https://secretariadistritald-my.sharepoint.com/:w:/g/personal/territorializacion2021_sdmujer_gov_co/ETl5tnV7qd5BoQ4cF7wc49QBCIgJx9HK7FYOYRI1TGPEqA?e=besZmy</t>
    </r>
  </si>
  <si>
    <t>En el marco de la estrategia de prevención se contonuó con la implementación de la ETMINNA, logrando vincular 6508 NNA, abordando tematicas relacionadas con el 8M. Por otra parte se continuó fortalecimiento la participación, desde el ejercicio de asistencia técnica a las JAL y promoción de la conformación de bancadas de mujeres para impulsar la agenda a nivel local en la localidad de Suba, así mismo, se logró implementar el ciclo de Violencia contra Mujeres en Política- VCMP, respondiendo a la necesidades identificadas en las diferentes instancias y espacios de participación a fin de promover una cultura de paz en el marco del ejercicio pleno de derecho a la participación y representación de las mujeres, Por último en el marco de estrategia orientada a buscar oportunidades para las mujeres, se logró articular para la proyección de la película Matrioshka para promoción de los derechos de las mujeres y enfoques de la PPMYEG.</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</si>
  <si>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Por su parte, rol comunitario continuo apoyando la difusión de la rutas de atención y servicio.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tambien: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</si>
  <si>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ETMINNA:  https://secretariadistritald-my.sharepoint.com/:b:/g/personal/territorializacion2021_sdmujer_gov_co/EYXE_nDGL9xJiJgnf1ujrUABm32PkB8RDpq_-J3kpmpsdw?e=gpDwHQ
Rol Comunitario: https://secretariadistritald-my.sharepoint.com/:w:/g/personal/territorializacion2021_sdmujer_gov_co/ERdQW8isG5ZNqg-ypl-Sv_kBnf2nuHXJmY52sirlwT2Pkg?e=YhychC
EScuela: https://secretariadistritald-my.sharepoint.com/:w:/g/personal/territorializacion2021_sdmujer_gov_co/ETnaSOs-c2dCkPcWd2gcze0Bag1Q0PjO7Nlazeg3vQaSsw?e=sgxzgZ 
Fortaleciento a la participacion:https://secretariadistritald-my.sharepoint.com/:w:/g/personal/territorializacion2021_sdmujer_gov_co/EY_qA41LfIBBrIzfNYylhYYBsD0lt3C1MsjRTOXR9hAjog?e=028f5u
Oportunidades:https://secretariadistritald-my.sharepoint.com/:w:/g/personal/territorializacion2021_sdmujer_gov_co/EQYNF0mOivBMvvZG8mDWQsgB-tD90FfqyOIQuFYgvO7qQw?e=6hINnT</t>
  </si>
  <si>
    <t xml:space="preserve">En el marco de la estrategia de prevención se contonuó con la implementación de la ETMINNA, se vincularon 3931 NNA, se realizaron 141 talleres con niñas y niños en 12 localidades de la ciudad;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  De igual manera, la asistencia técnica con las edilesas de las Juntas Administradoras Locales, evidenciando allí un avance en la gestión hecha para la conformación de la Bancada de Mujeres en las localidades de Puente Aranda, Barrios Unidos y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</si>
  <si>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vincularon13371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</si>
  <si>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las temáticas een torno a la  prevención de la  la Violencia Contra las Mujeres en Política (VCMP) permite avanzar en la visibilización de esta violencia en todos los ambito que afecta el efectivo ejercicio de los derechos de las mujeres a participar y representar. Por su parte, la promoción del principio de paridad, así como la necesidad de agenciamiento colectivos de los derechos de las mujeres a través de la promoción de las Bancadas en las JAL y la conformación dela Mesa Multiparidaria de Género, se convierten en escenarios de articulación entre partidos políticos para fortalecer la inicidencia de las mujeres en estos espacios y promover la agenda de las mujeres en cada una de las localidades. La estrategia tejiendo mundos de igualdad con NNA,  se ha configurado es una apuesta por visibilizar los derechos de las mujeres, así como los esterotipos de género desde la niñez generando el dialogo y la reflexión colectiva desde el cuento, el tejido, el canto, entre otras expresiones artisticas, promoviendo la apropiación de derechos, su liderazgo y autonomía del cuerpo por una vida libre de violencias. Por último el fortalecimiento de las organizaciones y busquedad activa por oferta y servicios de cara las necesidades identificadas, ha permitido avanzar de manera las cercana y efectiva en el fortalecimiento del tejido social, así como de su capacidad de agenciamiento con el fin de promover y potenciar su incidencia política, su participación y representación, los aprendizajes en torno a la generación de estrategias para la prevención de violencias hacia las mujeres, la autogestión sostenible, y  una  acción política incidente y transformadora.
</t>
  </si>
  <si>
    <t>Tejiendo Mundos:
https://secretariadistritald-my.sharepoint.com/:b:/g/personal/territorializacion2021_sdmujer_gov_co/EfJ1UCMYeQ1Oie342qgb2_UBJ2tOZsV7GpGL36I92j45iA?e=3nuoGC
Escuela
https://secretariadistritald-my.sharepoint.com/:w:/g/personal/territorializacion2021_sdmujer_gov_co/EQF63Pw8m0xPrIIHV7EfbXsBUGUvZOA90sMAkEZaCMzAtA?e=m7P7cl
Asistencia:
https://secretariadistritald-my.sharepoint.com/:w:/g/personal/territorializacion2021_sdmujer_gov_co/EXITdX3G4P1JiRCIRij3B6sBG5UFGwrjyNM3tf-1xxjyvg?e=suvrXO</t>
  </si>
  <si>
    <t xml:space="preserve">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desde rol comunitario se apoyó en la preparación, convocatoria y difusión durante las Jornadas Territoriales Mujer Contigo en tu Barrio y Prevención de Violencias Contra las Mujeres para un total de 27 jornadas, logrando llegar a 797 ciudadanas. Desde Fortalecimiento a Organizaciones se 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</si>
  <si>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16309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</si>
  <si>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  Bancadas de Mujeres: Reconocimiento a la estrategia y a las acciones realizadas para impulsar y cualificar la participación de las mujeres, trabajar por la agenda de las mujeres.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t>
  </si>
  <si>
    <r>
      <rPr>
        <sz val="9"/>
        <color rgb="FF000000"/>
        <rFont val="Calibri"/>
        <family val="2"/>
      </rPr>
      <t>Escuela:</t>
    </r>
    <r>
      <rPr>
        <u/>
        <sz val="9"/>
        <color rgb="FF0000FF"/>
        <rFont val="Calibri"/>
        <family val="2"/>
      </rPr>
      <t xml:space="preserve"> https://secretariadistritald-my.sharepoint.com/:w:/g/personal/territorializacion2021_sdmujer_gov_co/EXgkXHm1rWdEh3B9ZmT2BWoBSsN2NJnR_2yOHNyAeLpyaA?e=8ocgNf 
</t>
    </r>
    <r>
      <rPr>
        <sz val="9"/>
        <color rgb="FF000000"/>
        <rFont val="Calibri"/>
        <family val="2"/>
      </rPr>
      <t>Asistencia</t>
    </r>
    <r>
      <rPr>
        <u/>
        <sz val="9"/>
        <color rgb="FF0000FF"/>
        <rFont val="Calibri"/>
        <family val="2"/>
      </rPr>
      <t xml:space="preserve"> https://secretariadistritald-my.sharepoint.com/:w:/g/personal/territorializacion2021_sdmujer_gov_co/EU-SrDwvDO1KusFNCiaWrSQBydrCed7R0rJiiwrNmUPvrw?e=Oagt2K
</t>
    </r>
    <r>
      <rPr>
        <sz val="9"/>
        <color rgb="FF000000"/>
        <rFont val="Calibri"/>
        <family val="2"/>
      </rPr>
      <t>Tejiendo Mundos</t>
    </r>
    <r>
      <rPr>
        <u/>
        <sz val="9"/>
        <color rgb="FF0000FF"/>
        <rFont val="Calibri"/>
        <family val="2"/>
      </rPr>
      <t>: https://secretariadistritald-my.sharepoint.com/:b:/g/personal/territorializacion2021_sdmujer_gov_co/EYs5qe4Rp09BhJaXyqzNmDsBjDSLeID_vJtUB0kMAMpFPQ?e=ezBkvV</t>
    </r>
  </si>
  <si>
    <t xml:space="preserve">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
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</si>
  <si>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18436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</si>
  <si>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Bancadas de Mujeres: Reconocimiento a la estrategia y a las acciones realizadas para impulsar y cualificar la participación de las mujeres, trabajar por la agenda de las mujeres. 
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</si>
  <si>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ETMINNA:  
https://secretariadistritald-my.sharepoint.com/:w:/g/personal/territorializacion2021_sdmujer_gov_co/EYbRVht1eE9OhsjhejusxIsBBYw0zuE5rdJoCdFzBTtMiA?e=BTo15U
Rol Comunitario: 
https://secretariadistritald-my.sharepoint.com/:w:/g/personal/territorializacion2021_sdmujer_gov_co/EdGKCrMla7ZMqGnTUX_t_BEBIKVvE_0YCYtn8FS9iXf-ww?e=f9Qd0v
Escuela: 
https://secretariadistritald-my.sharepoint.com/:w:/g/personal/territorializacion2021_sdmujer_gov_co/EaOS-CAv9b5Pp8eUsGFjPgIBS-OGZzMgXyQRlpgRZDMjMQ?e=7jJOQ6
Fortaleciento participacion:
https://secretariadistritald-my.sharepoint.com/:w:/g/personal/territorializacion2021_sdmujer_gov_co/EYbRVht1eE9OhsjhejusxIsBBYw0zuE5rdJoCdFzBTtMiA?e=BTo15U</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</si>
  <si>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
 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</si>
  <si>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21052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</si>
  <si>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
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</si>
  <si>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ETMINNA:  
https://secretariadistritald-my.sharepoint.com/:b:/g/personal/territorializacion2021_sdmujer_gov_co/EeucqjjwdxxFuhEwL15L2GgB6Sad8yMzJwS_uYJZjU-VQw?e=LMaB1V
Rol Comunitario: 
https://secretariadistritald-my.sharepoint.com/:w:/g/personal/territorializacion2021_sdmujer_gov_co/EcmWVggANjRIlYwffyVBhH4Bk14IITgFZVxrPHcHVz1s9Q?e=GFM1Ye
Escuela: 
https://secretariadistritald-my.sharepoint.com/:w:/g/personal/territorializacion2021_sdmujer_gov_co/EaOS-CAv9b5Pp8eUsGFjPgIBS-OGZzMgXyQRlpgRZDMjMQ?e=9Iid0s
Fortaleciento participacion:
https://secretariadistritald-my.sharepoint.com/:w:/g/personal/territorializacion2021_sdmujer_gov_co/ETt6NV3BZGVIhMyolx_CPTcBSHDorYnNKsA7MC9IE-q-Gw?e=Wn5Krj</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</si>
  <si>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y la conmemoración del Día nacional de la Niñez y Adolescencia Indígena.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Publica de Mujer y Genero, Rutas de atención y habilidades para la vida.
Durante el mes de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Promoción de la paridad: El equipo se enfocó en socializar la Estrategia de Fortalecimiento a la Participación e incidir directamente en diversos comités y consejos locales para promover la reformulación de sus reglamentos, articulándose con entidades como la Enlace SOFIA y las Casas de Igualdad de Oportunidades. Adicionalmente, en el sector comunal se socializó la Ley 2453 de 2025 sobre Violencia contra la Mujer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</si>
  <si>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24113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Día nacional de la Niñez y Adolescencia Indígena..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</si>
  <si>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ETMINNA:  
https://secretariadistritald-my.sharepoint.com/:b:/g/personal/territorializacion2021_sdmujer_gov_co/EVxxUePm0WJFmIyJi6DHOdoBiWGKKAS0hz3YO7gu01JLPw?e=gj2WSG
Rol Comunitario: 
https://secretariadistritald-my.sharepoint.com/:w:/g/personal/territorializacion2021_sdmujer_gov_co/ETdDApDyuYpPjXeOmJLRMQ0Ba3rANyfF-e7EKZntpqqfBQ?e=O3dCsr
Escuela: 
https://secretariadistritald-my.sharepoint.com/:w:/g/personal/territorializacion2021_sdmujer_gov_co/Efmj0N6w0O1Dg7uJE_Py8l4BSn_mfEG9-4gz6F4D796o8Q?e=JGjfzN
Fortaleciento participacion:
https://secretariadistritald-my.sharepoint.com/:w:/g/personal/territorializacion2021_sdmujer_gov_co/EZ7PTQ5LfB1GjVZ26IonhrwBEYBkev7MYxl8HbFxGKEyug?e=7ISGth</t>
  </si>
  <si>
    <t xml:space="preserve">Desde las estrategias de prevención, se resalta la vinculación de 2998 NNA, en talleres realizados en las localidades de Usaquén, Suba, Kennedy, Ciudad Bolívar, Barrios Unidos, Chapinero, Antonio Nariño, Tunjuelito, Bosa, San Cristóbal, Usme, Fontibón, Fontibón  y Candelaria. Se trataron las temáticas de prevención de violencia y abuso sexual Acuerdo 956 de 2024, prevención de violencias, autocuidado y amor propio, manejo de emociones, roles y estereotipos de género y prevención de la ESCNNA. Y la realizaron de 29 jornadas de difusión de servicios de la Secretaría Distrital de la Mujer y de la Ruta Unica de Atención.  
Desde la estrategia de fortalecimiento a la participación se resalta:  La implementacion de 2 ciclos que permitió la participación de 236 mujeres nuevas vinculadas a los procesos de la escuela: Cierre del ciclo “voces con poder: juntas administradoras locales en clave de género” y el "Creando discursos, tejiendo igualdad: oratoria y comunicación con enfoque de género". También  se realizó gestión e incidencia directa en 13 instancias de participación (Comités de Mujer, Consejos Locales, Comisiones, entre otros), en estos espacios se presentó la Estrategia de Fortalecimiento y se abordaron las barreras para lograr una participación paritaria. Se brindó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Y desde la estrategia encaminada al fortalecimientoy oportunidades para las mujeres, se destaca: Realización jornada de asistencia técnica y acompañamiento a los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Auras, Comité Veredal de Mujeres de Raizal, Comité Veredal de Mujeres de Nazareth, Comité Veredal de Mujeres de San Juan.  Realización asistencia técnica con la Mesa Local de Mujeres Negras, Indígenas, Gitanas de la Localidad de Kennedy para continuar acciones de fortalecimiento organizativo relacionado con su consolidación y creación por medio de acto administrativo. También se realizaron proceso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</si>
  <si>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27111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8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1081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</si>
  <si>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</si>
  <si>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https://secretariadistritald-my.sharepoint.com/:b:/g/personal/territorializacion2021_sdmujer_gov_co/EdjkeJBXzXZGtgYxUHB02PwB7wSi6JftQkg_TeyrgLQ-rQ?e=S9UD6i 
Rol Comunitario: https://secretariadistritald-my.sharepoint.com/:w:/g/personal/territorializacion2021_sdmujer_gov_co/EZWay-2u2KpJrkY7MUM3LUgBYyR5l-75WLBQRAh0Mil2sg?e=sFMoOv
Escuela : https://secretariadistritald-my.sharepoint.com/:w:/g/personal/territorializacion2021_sdmujer_gov_co/EcR7xGOYptRFpmfnUSdorbkBhd2em-3IV1DQdS5BKqyBYw?e=uu0TQO
Fortalecimiento a la participación y alianzas: 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</si>
  <si>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 xml:space="preserve">Yenny Johana Daza Rojas/ Maria Fernanda Jaramillo </t>
  </si>
  <si>
    <t xml:space="preserve">Profesional Universitaria/ contratista </t>
  </si>
  <si>
    <t>x</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</si>
  <si>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</si>
  <si>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</si>
  <si>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https://secretariadistritald-my.sharepoint.com/:w:/g/personal/territorializacion2021_sdmujer_gov_co/Eaak-VxiQNVJgxHAwrgfyRMBTq0HzpxK0midJYePHpgFDQ?e=1cRLCa
https://secretariadistritald-my.sharepoint.com/:w:/g/personal/territorializacion2021_sdmujer_gov_co/EWWbr7K7ur1Etk31hqBI5KkBwpIKWNkSOF8gA0RqWoi2jQ?e=StU7Ai</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</si>
  <si>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</si>
  <si>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</si>
  <si>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gestión local : https://secretariadistritald-my.sharepoint.com/:w:/g/personal/territorializacion2021_sdmujer_gov_co/EU1Q4mcNAp9PugRnfD1vvusBis4W9EwzB2F3sHmhisWMHQ?e=Lfvieg
Control social:https://secretariadistritald-my.sharepoint.com/:w:/g/personal/territorializacion2021_sdmujer_gov_co/ERZh-VhSsp5OhVpeo2PX1VcB5NrK93ZkYprwTyKSWNIUmQ?e=PvQ8sI	
paz:  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</si>
  <si>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en la que destaca COLMYEG (exceptuando Sumapaz), las Comisiones de Mujeres , FDL, destacando ademas la participación de los comites técnicos de los procesos, que han permitido indicidir en la inclusión de los enfoques de la política pública en el diseño y desarrollo de las actividades en las localidades. Por otra parte. se destaca, la promoción de la veeduría ciudadana en Kennedy y el acompañamiento técnico en la articulación entre la veeduria de mujeres de Fontibón, la Alcaldia Local y la univerisidad Distitral, visibilizando así las necesidades de las mujeres en el maarco del ejercicio de control ciudadano. Por último,  la asistencia técnica a mujeres firmantes de paz de acuerdo con el proceso de planeación del equipo, que incluyo un acompañamiento permamente en el proceso de construcción del plan de género y revisión del poa de reincorporación, así como, un acompañamiento técnico al rabajo de fortalecimiento y alistamiento del montaje de la exposición caminemos, juntas por la paz de la organización ANAPAZ, orientado generar espacios de dialogo comunitario para promover una Bogotá en Paz. </t>
  </si>
  <si>
    <t>Gestión Local: https://secretariadistritald-my.sharepoint.com/:w:/g/personal/territorializacion2021_sdmujer_gov_co/EV08avhMV5lOv2sqk8KdiP4BOxN1w7EgjOaYB5p8fTFRPQ?e=54fKuB
Paz: 
https://secretariadistritald-my.sharepoint.com/:w:/g/personal/territorializacion2021_sdmujer_gov_co/EYnPSxgNGmdLvKqG390Ys4MB4rAVjSqkZYh0lGkUAue-wA?e=1wMDRj
Control:
https://secretariadistritald-my.sharepoint.com/:w:/g/personal/territorializacion2021_sdmujer_gov_co/Ea_PS_T4Ub5Lv5ghDx4vYZ8BmCUyDgOmrtTa3b2Mb9vwUQ?e=U7vD7a</t>
  </si>
  <si>
    <t>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Así mismo se brindó asistencia técnica en comités en 16 localidades (Exceptuando Usme, Barrios Unidos, Teusaquillo y Puente Aranda) y  Mesas técnicas de acompañamiento a los Fondos de Desarrollo Local de 13 localidades: Chapinero, Usme, Tunjuelito, Bosa, Kennedy, Fontibón, Suba, Barrios Unidos, Teusaquillo, Antonio Nariño, Puente Aranda, Ciudad Bolívar y Sumapaz. Seguimiento al Plan Local de Transversalización PLT en 15 localidades: Usaquén, Chapinero, Santa Fe, San Cristóbal, Usme, Tunjuelito, Fontibón, Engativá, Suba, Barrios Unidos, Teusaquillo, Los Mártires, Antonio Nariño, Rafael Uribe Uribe y Ciudad Bolívar. Con respecto a la asistencia técnica a mujeres víctimas del conflicto armado y  firmantes de paz,  se dio continuidad al proceso de construcción del guión de la exposición y alistamiento para la instalación con el equipo del Castillo en la localidad de mártires.  Se continuó con el proceso de construcción del plan de género para mujeres firmantes de paz en Bogotá, y en articulación con el enlace SOFIA de la localidad Santafé, se avanzó en el diseño metodológico y en su implementación, para construcción del protocolo de atención y prevención de Violencias para la Casa de la Paz de la Trocha de firmantes de paz, y se realizó acompañamiento a las mesas locales de víctimas. Ahora bien, en el marco de la promoción del control social y veeduría, clave para el empoderamiento de las mujeres en el seguimiento a la transversalización de los enfoques y territorialización de la polītica pública, se logró realizar un ejercicio acompañamiento técnico a tres veedurias la Veeduría ciudadana de Kennedy, se retomó el acompañamiento con la Veeduría de Barrios Unidos ( Cárcel Buen Pastor) y se estableció una ruta a seguir con la Veeduría de Rafael Uribe, Uribe.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</si>
  <si>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May: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</si>
  <si>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 xml:space="preserve">Posicionar en el ámbito local la asistencia técnica sectorial como un proceso importante y necesario que integra herramientas metodológicas, conceptuales y de política que aseguran la transversalización de los enfoques de la PPMYEG. Ahora bien, durante el mes, se destaca, la importancia del acompañamiento técnico en las instancias de participación a las mujeres, grupos de interes de control social y veeduria, mujeres víctimas del conflicto y mujeres firmantes de paz, se ha convertido en un espacio para fortalecer las capacidades de liderazgos, control social, participación en clave de la transversalización de los enfoques de la política pública y territorialización de los derechos de las mujeres. </t>
  </si>
  <si>
    <t>Asistencia Tecnica Mujeres: https://secretariadistritald-my.sharepoint.com/:w:/g/personal/territorializacion2021_sdmujer_gov_co/EQNv2MkAHgtInGdTh35nun0BWOKn185sVGrVogJDDC9l9Q?e=WFqb7I
Veeduria: https://secretariadistritald-my.sharepoint.com/:w:/g/personal/territorializacion2021_sdmujer_gov_co/EeBXNRRhO4NDivNUdNWipLsBOWvfKHuY-pcapjpO1-7BIg?e=cnHhHC
Paz: https://secretariadistritald-my.sharepoint.com/:w:/g/personal/territorializacion2021_sdmujer_gov_co/Efp3d2Qyz1JAoaA0jCL3gfcBu4fuCaKciGz_x5Me486i0A?e=XNnJxG</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</si>
  <si>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	</t>
  </si>
  <si>
    <t>Asistencia técnica -gestión local:
https://secretariadistritald-my.sharepoint.com/:w:/g/personal/territorializacion2021_sdmujer_gov_co/ETKgilvZLaxHpzc_iRBmUkMBPOxgOvD-4sBIDK_DaJsMUQ?e=qBL7gS	
Veedurias
https://secretariadistritald-my.sharepoint.com/:w:/g/personal/territorializacion2021_sdmujer_gov_co/EVuxtkMNK1dGuEzK2CCx19EBaYAP7rv2JAePxhHdqJeKHQ?e=QItP84
PAZ
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</si>
  <si>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	</t>
  </si>
  <si>
    <t>Asistencia técnica -gestión local:
https://secretariadistritald-my.sharepoint.com/:w:/g/personal/territorializacion2021_sdmujer_gov_co/ETzO2rua_VZNtyb1IOv06PUB2NrTj5kn-Mubg0o_PV__tg?e=eUW7jh	
Veedurias
https://secretariadistritald-my.sharepoint.com/:w:/g/personal/territorializacion2021_sdmujer_gov_co/EXFcYFgbSI5Iqxh7b3vuwT0BHmLTyIw3LDAJj_PM9N9xUg?e=e2dt1H
PAZ
https://secretariadistritald-my.sharepoint.com/:w:/g/personal/territorializacion2021_sdmujer_gov_co/ERCaPksonidAkQniWmgXm1wBt4UrRM2x6rw11i_-0pD4dw?e=ab4h8c</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</si>
  <si>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En agosto se realizaron 12 asistencias técnicas para la promoción y el control social en las localidades de Fontibón, Kennedy, San Cristóbal y Santa Fe, además de acciones con la Veeduría de Mujeres Decididas en Red de Los Mártires y la Red de Veeduría Carcelaria y Poblaciones Vulnerables.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 Se avanzó en el proceso del documento protocolo para la prevención y atención de VBG para la Casa de la Paz, La Trocha.</t>
  </si>
  <si>
    <t>Asistencia técnica -gestión local:
https://secretariadistritald-my.sharepoint.com/:w:/g/personal/territorializacion2021_sdmujer_gov_co/EX17aUaiyo9LrvKam7pfkSsBXxGrxxGwQnFFkCF3XR7JjA?e=U0exel
Veedurias
https://secretariadistritald-my.sharepoint.com/:w:/g/personal/territorializacion2021_sdmujer_gov_co/EWYbGtFNOa5NuVsaurJA-J8BLSOizJ-zGnuvThIszv7Iqw?e=fEjxhS
PAZ
https://secretariadistritald-my.sharepoint.com/:w:/g/personal/territorializacion2021_sdmujer_gov_co/EUWSu2XoNI5Av9Jh8f3-4MYBqsnQSo-L2snrObhqPspEfg?e=y25zm6</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</si>
  <si>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</si>
  <si>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https://secretariadistritald-my.sharepoint.com/:w:/g/personal/territorializacion2021_sdmujer_gov_co/EcE6ULLWoihFvPTk9bV1ezEBdecY377GijCm556HTXR8RA?e=zfPzeT
Prmoción control social: https://secretariadistritald-my.sharepoint.com/:w:/g/personal/territorializacion2021_sdmujer_gov_co/EU8R62z37MJLn_XclLRyDB4B3zMeBPmSMTtn1tNdyOgAuA?e=mOpD6z
Paz: https://secretariadistritald-my.sharepoint.com/:w:/g/personal/territorializacion2021_sdmujer_gov_co/ERo0OpSYdRdPtCRlXvNUK1sBCqlKyliTeviyeLuB4_BOlw?e=1xQRw7</t>
  </si>
  <si>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</si>
  <si>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</si>
  <si>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</si>
  <si>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</si>
  <si>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</si>
  <si>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</si>
  <si>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</si>
  <si>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</si>
  <si>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</si>
  <si>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</si>
  <si>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</si>
  <si>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</si>
  <si>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</si>
  <si>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</si>
  <si>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</si>
  <si>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</si>
  <si>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</si>
  <si>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</si>
  <si>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</si>
  <si>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</si>
  <si>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</si>
  <si>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</si>
  <si>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</si>
  <si>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</si>
  <si>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</si>
  <si>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</si>
  <si>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</si>
  <si>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</si>
  <si>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</si>
  <si>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Desarrollar 1 metodología para caracterizar los liderazgos de las mujeres en 
los territorios_x000D_</t>
  </si>
  <si>
    <t>EJECUCIÓN PRESUPUESTAL DEL PRODUCTO IV TRIMESTRE</t>
  </si>
  <si>
    <t>NOVIEMBRE</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</si>
  <si>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</si>
  <si>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</si>
  <si>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</si>
  <si>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</si>
  <si>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</si>
  <si>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</si>
  <si>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</si>
  <si>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</si>
  <si>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</si>
  <si>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</si>
  <si>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</si>
  <si>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</si>
  <si>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</si>
  <si>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</si>
  <si>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</si>
  <si>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</si>
  <si>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</si>
  <si>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</si>
  <si>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</si>
  <si>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</si>
  <si>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</si>
  <si>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</si>
  <si>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</si>
  <si>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</si>
  <si>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</si>
  <si>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</si>
  <si>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</si>
  <si>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</si>
  <si>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</si>
  <si>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</si>
  <si>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$ 0</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</si>
  <si>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</si>
  <si>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</si>
  <si>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</si>
  <si>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</si>
  <si>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</si>
  <si>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</si>
  <si>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</si>
  <si>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</si>
  <si>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</si>
  <si>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</si>
  <si>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</si>
  <si>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</si>
  <si>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</si>
  <si>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</si>
  <si>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</si>
  <si>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</si>
  <si>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</si>
  <si>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</si>
  <si>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</si>
  <si>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</si>
  <si>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</si>
  <si>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</si>
  <si>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</si>
  <si>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</si>
  <si>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</si>
  <si>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</si>
  <si>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</si>
  <si>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</si>
  <si>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</si>
  <si>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</si>
  <si>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</si>
  <si>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</si>
  <si>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</si>
  <si>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</si>
  <si>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</si>
  <si>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</si>
  <si>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</si>
  <si>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</si>
  <si>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</si>
  <si>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</si>
  <si>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</si>
  <si>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</si>
  <si>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</si>
  <si>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</si>
  <si>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</si>
  <si>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</si>
  <si>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</si>
  <si>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</si>
  <si>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</si>
  <si>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</si>
  <si>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</si>
  <si>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</si>
  <si>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</si>
  <si>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</si>
  <si>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</si>
  <si>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</si>
  <si>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764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</si>
  <si>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 974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</si>
  <si>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 1176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</si>
  <si>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abril se logró: 1149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</si>
  <si>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mayo se logró: 1082 atenciones incluyendo los seguimientos efectivos realizados. </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</si>
  <si>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logró:986 atenciones incluyendo los seguimientos efectivos realizados, siendo las localidades de Kennedy, Usanquén, Usme, Chapinero y Bosa, donde se presentó una mayor demanda</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</si>
  <si>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 por personal contratista. Las atenciones se distribuyeron ampliamente en puntos como Ciudad Bolívar, Usaquén, Kennedy y Chapinero</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</si>
  <si>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</si>
  <si>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1154 orientaciones y seguimientos psicosociales, por los equipos territoriales. </t>
  </si>
  <si>
    <t xml:space="preserve">
8223</t>
  </si>
  <si>
    <t>Número de mujeres vinculadas a procesos de las Casas de Igualdad de Oportunidades</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</si>
  <si>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se resalta la vinculación de 553 mujeres </t>
  </si>
  <si>
    <t xml:space="preserve">La vinculación de mujeres en los procesos de empoderamiento en las actividades  que se desarrollan en las CIOM, nacen de las necesidades locales y dan respuesta a los ocho derechos priorizados de la PPMYEG. Así las cosas, se resalta la vinculación de 3310 mujeres y el desarrollo de jornadas territoriales que han permitido acercar la oferta institucional a las diferentes veredas y barrios de Bogotá. </t>
  </si>
  <si>
    <t>La vinculación de mujeres en los procesos de empoderamiento en las actividades  que se desarrollan en las CIOM, nacen de las necesidades locales y dan respuesta a los ocho derechos priorizados de la PPMYEG. Así las cosas, se resalta la vinculación de 6485 mujeres y el desarrollo de jornadas territoriales que han permitido acercar la oferta institucional a las diferentes veredas y barrios de Bogotá, se destaca que durante el mes las actividades estuvieron enmarcadas en el derecho a una vida libre de violencias, así los desafios de la igualdad  y derechos de las mujeres en el marco del 8M.</t>
  </si>
  <si>
    <t xml:space="preserve">La vinculación de mujeres en los procesos de empoderamiento en las actividades  que se desarrollan en las CIOM, nacen de las necesidades locales y dan respuesta a los ocho derechos priorizados de la PPMYEG. Así las cosas, se resalta la vinculación de 4678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</si>
  <si>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5159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</si>
  <si>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4168 mujeres  resaltando durante el periodo el desarrollo de procesos de difusión e información en torno al 21 de junio, Dia Internancional de la Educación No Sexista, generando espacios sin discriminación y apropiación de los derechos de las mujeres  y el desarrollo de jornadas territoriales que han permitido acercar la oferta institucional, a las diferentes localidades del distrito capital, desentralizando y contribuyendo a eliminar las barreras de acceso a las mujeres que se le dificultan ir a un espacio físico y centro poblado para avanzar hacia la garantia de derechos </t>
  </si>
  <si>
    <t xml:space="preserve">La vinculación de mujeres en los procesos de empoderamiento en las actividades  que se desarrollan en las CIOM, nacen de las necesidades locales y dan respuesta a los ocho derechos priorizados de la PPMYEG. Así las cosas, se resalta la vinculación de 4153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</si>
  <si>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6112 mujeres y el desarrollo de jornadas territoriales que han permitido acercar la oferta institucional a las diferentes localidades del distrito capital.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</si>
  <si>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</si>
  <si>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966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</si>
  <si>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1013atenciones,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</si>
  <si>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1322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</si>
  <si>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1087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</si>
  <si>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1221 atenciones, incluyendo los seguimientos a los mismos. </t>
  </si>
  <si>
    <t>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1130 atenciones, incluyendo los seguimientos a los mismos, siendo las localidades de: Kennedy, Tunjuelito, Usaquén,RUU, La Candelaria y Ciudad bolivar.</t>
  </si>
  <si>
    <t xml:space="preserve">Durante el mes de julio, se realizaron 1375 orientaciones, asesorias y seguimientos socio jurídicos.  Las cifras reflejan una alta demanda en CIOM como Usaquén, Kennedy, Tunjuelito y Suba, lo que permitió mantener rutas de atención activas y garantizar la respuesta institucional en el territorio.	</t>
  </si>
  <si>
    <t xml:space="preserve">Durante el mes de agosto, se realizaron 1140 orientaciones, asesorias y seguimientos socio jurídicos.  Las cifras reflejan una alta demanda en CIOM como Usaquén y Kennedy lo que permitió mantener rutas de atención y garantizar la respuesta institucional en el territorio.	</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</si>
  <si>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</si>
  <si>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</si>
  <si>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</si>
  <si>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</si>
  <si>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</si>
  <si>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</si>
  <si>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</si>
  <si>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</si>
  <si>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</si>
  <si>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</si>
  <si>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</si>
  <si>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t>
  </si>
  <si>
    <t>Durante el mes de abril no se implementaron Ciclos ya que el equipo de centro en el diseño de los ciclos:diseño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</si>
  <si>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 xml:space="preserve">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</si>
  <si>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</si>
  <si>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En el mes de agosto como parte de los ciclos implementados se vincularon 66 mujeres nuevas a través de los Ciclos:   Liderazgo de mujeres para la paz territorial  y  Voces con poder: Juntas Administradoras Locales en Clave de Género.</t>
  </si>
  <si>
    <t>En el mes de septiembre, se vincularon 236 mujeres nuevas a través de los Ciclos:  Cierre del ciclo “voces con poder: juntas administradoras locales en clave de género” y el Creando discursos, tejiendo igualdad: oratoria y comunicación con enfoque de género</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</si>
  <si>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</si>
  <si>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</si>
  <si>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</si>
  <si>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</si>
  <si>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</si>
  <si>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</si>
  <si>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</si>
  <si>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</si>
  <si>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</si>
  <si>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</si>
  <si>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</si>
  <si>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</si>
  <si>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</si>
  <si>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</si>
  <si>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</si>
  <si>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</si>
  <si>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</si>
  <si>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</si>
  <si>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</si>
  <si>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</si>
  <si>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</si>
  <si>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</si>
  <si>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Modificación presupuestal entre metas</t>
  </si>
  <si>
    <t>Se modifica el valor de la programación de las actividades del  de inversión con el fin de asegurar la disponibilidad de los recursos necesarios para atender los requerimientos actuales identificados en el proyecto de inversión 8223-Implementación de estrategias de participación, territorialización y transversalización de la Política Pública de Mujeres y Equidad de Género a nivel local en Bogotá D.C.</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</si>
  <si>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</si>
  <si>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</si>
  <si>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</si>
  <si>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</si>
  <si>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</si>
  <si>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</si>
  <si>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</si>
  <si>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</si>
  <si>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</si>
  <si>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</si>
  <si>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</si>
  <si>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</si>
  <si>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</si>
  <si>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</si>
  <si>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</si>
  <si>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</si>
  <si>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</si>
  <si>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</si>
  <si>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</si>
  <si>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</si>
  <si>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</si>
  <si>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</si>
  <si>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</si>
  <si>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</si>
  <si>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</si>
  <si>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</si>
  <si>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</si>
  <si>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</si>
  <si>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</si>
  <si>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</si>
  <si>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</si>
  <si>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</si>
  <si>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</si>
  <si>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</si>
  <si>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</si>
  <si>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</si>
  <si>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</si>
  <si>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</si>
  <si>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</si>
  <si>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</si>
  <si>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</si>
  <si>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</si>
  <si>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</si>
  <si>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</si>
  <si>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</si>
  <si>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</si>
  <si>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</si>
  <si>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</si>
  <si>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</si>
  <si>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</si>
  <si>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</si>
  <si>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</si>
  <si>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</si>
  <si>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</si>
  <si>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</si>
  <si>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</si>
  <si>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</si>
  <si>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</si>
  <si>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</si>
  <si>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</si>
  <si>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</si>
  <si>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</si>
  <si>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</si>
  <si>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</si>
  <si>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</si>
  <si>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</si>
  <si>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</si>
  <si>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</si>
  <si>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</si>
  <si>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</si>
  <si>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</si>
  <si>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</si>
  <si>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</si>
  <si>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</si>
  <si>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</si>
  <si>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</si>
  <si>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</si>
  <si>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</si>
  <si>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</si>
  <si>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</si>
  <si>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</si>
  <si>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</si>
  <si>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</si>
  <si>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</si>
  <si>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</si>
  <si>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</si>
  <si>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</si>
  <si>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</si>
  <si>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</si>
  <si>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</si>
  <si>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</si>
  <si>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</si>
  <si>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</si>
  <si>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</si>
  <si>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</si>
  <si>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</si>
  <si>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</si>
  <si>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</si>
  <si>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</si>
  <si>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</si>
  <si>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</si>
  <si>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</si>
  <si>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</si>
  <si>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</si>
  <si>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</si>
  <si>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</si>
  <si>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</si>
  <si>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</si>
  <si>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</si>
  <si>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</si>
  <si>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</si>
  <si>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</si>
  <si>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</si>
  <si>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</si>
  <si>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</si>
  <si>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</si>
  <si>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</si>
  <si>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</si>
  <si>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</si>
  <si>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</si>
  <si>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</si>
  <si>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</si>
  <si>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</si>
  <si>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</si>
  <si>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</si>
  <si>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</si>
  <si>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</si>
  <si>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</si>
  <si>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</si>
  <si>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</si>
  <si>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</si>
  <si>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</si>
  <si>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</si>
  <si>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</si>
  <si>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</si>
  <si>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</si>
  <si>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</si>
  <si>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</si>
  <si>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</si>
  <si>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</si>
  <si>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</si>
  <si>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</si>
  <si>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</si>
  <si>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</si>
  <si>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</si>
  <si>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</si>
  <si>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</si>
  <si>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</si>
  <si>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</si>
  <si>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</si>
  <si>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</si>
  <si>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</si>
  <si>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</si>
  <si>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</si>
  <si>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</si>
  <si>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</si>
  <si>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</si>
  <si>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</si>
  <si>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</si>
  <si>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</si>
  <si>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</si>
  <si>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</si>
  <si>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</si>
  <si>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</si>
  <si>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</si>
  <si>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</si>
  <si>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</si>
  <si>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</si>
  <si>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</si>
  <si>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</si>
  <si>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</si>
  <si>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</si>
  <si>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</si>
  <si>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</si>
  <si>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</si>
  <si>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</si>
  <si>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</si>
  <si>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</si>
  <si>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</si>
  <si>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</si>
  <si>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</si>
  <si>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</si>
  <si>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</si>
  <si>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 xml:space="preserve">Teniendo en cuenta los ciclos previamente diseñados, se implementaron 2 ciclos que permitió la participación de 236 mujeres nuevas vinculadas a los procesos de la escuela: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   
</t>
  </si>
  <si>
    <t xml:space="preserve">Con respecto a la asistencia técnica a mujeres firmantes de paz de acuerdo con el proceso de planeación del equipo se realizaron las siguientes actividades: 1) Se dio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 </t>
  </si>
  <si>
    <t xml:space="preserve">Durante el mes de septiembre, se realizaron jornadas de difusión, información y sensibilización, desarrollando temáticas en el marco de los derechos; derecho a la información, derecho a una vida libre de violencias, cuidado y autocuidado de lideresas, derecho a la autonomía económica, derecho a la cultura libre de sexismo y derecho a la salud plena, estas se desarrollaron principalmente en San Cristobal, Ciudad Bolivar, Usme, Suba, Usaquen y Chapinero. Adicionalmente se realizó proceso de fortalecimiento organizativo con:  el colectivo Artesanas de Santa Rosa  (Ciudad Bolivar) para formalizar la organización y presentar la propuesta a la convocatoria Chikaná 2025,  y con lideresas de Usme, se hizo una identificación de oportunidades, caracterización y exploración de los requisitos para participar en la convocatoria de IDPAC. También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</si>
  <si>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</si>
  <si>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En el mes de septiembre no se diseñaron ciclos. </t>
  </si>
  <si>
    <t xml:space="preserve">Durante el periodo, se realizaron 305 orientaciones y seguimientos psicosociales,también, 398 orientaciones, asesorías y seguimientos socio jurídicos y 1063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</si>
  <si>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3201 atenciones socio juridicas. También se hicieron 2375 orientaciones y seguimientos psicosociales y 8825 primeras atenciones. 	</t>
  </si>
  <si>
    <t>Durante el mes, se realizaron 398 orientaciones, asesorias y seguimientos socio jurídicos.  Las cifras reflejan una alta demanda en CIOM como Teusaquillo, Martires y Puente Aranda, lo que permitió mantener rutas de atención activas y garantizar la respuesta institucional en el territorio.</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</si>
  <si>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Realizó también,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Se dió continuedad a la Estrategia de Actividad Física y desde la Estrategia Orbitando,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 Adicionalmente se realizaron las acciones contractuales y operativas para el correcto funcionamiento y operación del modelo de atención en las 20 localidades  y se realizaron 355 orientaciones y seguimientos psicosociales,también,  398 orientaciones, asesorias y seguimientos socio jurídicos y 1310 primeras atenciones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</si>
  <si>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3201 atenciones socio juridicas. También se hicieron 1779 orientaciones y seguimientos psicosociales y 6750 primeras atenciones.
	</t>
  </si>
  <si>
    <t xml:space="preserve">Durante el periodo, se realizaron 1375 orientaciones, asesorias y seguimientos socio jurídicos.  Las cifras reflejan una alta demanda en CIOM como Bosa, Kennedy y Usaquén, lo que permitió mantener rutas de atención y garantizar la respuesta institucional en el territorio para que las mujeres tomen decisiones informadas desde los enfoques de derechos de las mujeres, género, diferencial-poblacional y territorial, hacia la garantia de sus derechos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</si>
</sst>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107"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9"/>
      <color rgb="FFFF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u/>
      <sz val="11"/>
      <color rgb="FF0000FF"/>
      <name val="Calibri"/>
      <family val="2"/>
      <scheme val="minor"/>
    </font>
    <font>
      <sz val="9"/>
      <color theme="1"/>
      <name val="Calibri"/>
      <family val="2"/>
      <scheme val="minor"/>
    </font>
    <font>
      <u/>
      <sz val="10"/>
      <color theme="10"/>
      <name val="Calibri"/>
      <family val="2"/>
      <scheme val="minor"/>
    </font>
    <font>
      <sz val="10"/>
      <color rgb="FF000000"/>
      <name val="Calibri"/>
      <family val="2"/>
      <scheme val="minor"/>
    </font>
    <font>
      <u/>
      <sz val="10"/>
      <color rgb="FF0000FF"/>
      <name val="Calibri"/>
      <family val="2"/>
      <scheme val="minor"/>
    </font>
    <font>
      <sz val="8"/>
      <color rgb="FF000000"/>
      <name val="Arial"/>
      <family val="2"/>
    </font>
    <font>
      <sz val="10"/>
      <color theme="1"/>
      <name val="Calibri"/>
      <family val="2"/>
      <scheme val="minor"/>
    </font>
    <font>
      <sz val="8"/>
      <color theme="1"/>
      <name val="Calibri"/>
      <family val="2"/>
      <scheme val="minor"/>
    </font>
    <font>
      <sz val="16"/>
      <color theme="1"/>
      <name val="Arial"/>
      <family val="2"/>
    </font>
    <font>
      <sz val="18"/>
      <color theme="1"/>
      <name val="Arial"/>
      <family val="2"/>
    </font>
    <font>
      <u/>
      <sz val="11"/>
      <color theme="10"/>
      <name val="Calibri"/>
      <family val="2"/>
      <scheme val="minor"/>
    </font>
    <font>
      <sz val="9"/>
      <color rgb="FF000000"/>
      <name val="Calibri"/>
      <family val="2"/>
    </font>
    <font>
      <u/>
      <sz val="9"/>
      <color rgb="FF0000FF"/>
      <name val="Calibri"/>
      <family val="2"/>
    </font>
    <font>
      <u/>
      <sz val="9"/>
      <color theme="10"/>
      <name val="Calibri"/>
      <family val="2"/>
    </font>
    <font>
      <sz val="8"/>
      <color rgb="FF000000"/>
      <name val="Calibri"/>
      <family val="2"/>
      <scheme val="minor"/>
    </font>
    <font>
      <b/>
      <sz val="9"/>
      <color indexed="81"/>
      <name val="Tahoma"/>
      <family val="2"/>
    </font>
    <font>
      <sz val="12"/>
      <color theme="1"/>
      <name val="Arial"/>
      <family val="2"/>
    </font>
    <font>
      <u/>
      <sz val="8"/>
      <color theme="10"/>
      <name val="Calibri"/>
      <family val="2"/>
      <scheme val="minor"/>
    </font>
    <font>
      <u/>
      <sz val="9"/>
      <color rgb="FF0000FF"/>
      <name val="Calibri"/>
      <family val="2"/>
      <scheme val="minor"/>
    </font>
    <font>
      <sz val="9"/>
      <color rgb="FF0000FF"/>
      <name val="Calibri"/>
      <family val="2"/>
      <scheme val="minor"/>
    </font>
    <font>
      <u/>
      <sz val="9"/>
      <color theme="10"/>
      <name val="Calibri"/>
      <family val="2"/>
      <scheme val="minor"/>
    </font>
    <font>
      <sz val="10"/>
      <color rgb="FF000000"/>
      <name val="Calibri"/>
      <family val="2"/>
    </font>
    <font>
      <sz val="12"/>
      <color rgb="FF000000"/>
      <name val="Arial"/>
      <family val="2"/>
    </font>
    <font>
      <sz val="9"/>
      <color theme="1"/>
      <name val="Calibri"/>
      <family val="2"/>
      <scheme val="minor"/>
    </font>
    <font>
      <b/>
      <sz val="9"/>
      <color rgb="FF000000"/>
      <name val="Arial"/>
      <family val="2"/>
    </font>
    <font>
      <sz val="9"/>
      <color rgb="FF000000"/>
      <name val="Arial"/>
      <family val="2"/>
    </font>
    <font>
      <sz val="12"/>
      <color rgb="FF00B050"/>
      <name val="Arial"/>
      <family val="2"/>
    </font>
    <font>
      <b/>
      <sz val="9"/>
      <color rgb="FF000000"/>
      <name val="Tahoma"/>
      <family val="2"/>
    </font>
    <font>
      <sz val="9"/>
      <color rgb="FF000000"/>
      <name val="Tahoma"/>
      <family val="2"/>
    </font>
  </fonts>
  <fills count="31">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s>
  <borders count="1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rgb="FF000000"/>
      </top>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indexed="64"/>
      </left>
      <right style="medium">
        <color rgb="FF000000"/>
      </right>
      <top/>
      <bottom style="thin">
        <color rgb="FF000000"/>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8" fillId="0" borderId="0" applyFont="0" applyFill="0" applyBorder="0" applyAlignment="0" applyProtection="0"/>
    <xf numFmtId="0" fontId="1" fillId="0" borderId="11"/>
    <xf numFmtId="0" fontId="57" fillId="0" borderId="11"/>
    <xf numFmtId="0" fontId="88" fillId="0" borderId="0" applyNumberFormat="0" applyFill="0" applyBorder="0" applyAlignment="0" applyProtection="0"/>
  </cellStyleXfs>
  <cellXfs count="1239">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2" xfId="3" applyFont="1" applyBorder="1" applyAlignment="1">
      <alignment horizontal="center" vertical="center"/>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5" fillId="20" borderId="37" xfId="2" applyFont="1" applyFill="1" applyBorder="1" applyAlignment="1">
      <alignment horizontal="center" vertical="center" wrapText="1"/>
    </xf>
    <xf numFmtId="0" fontId="25" fillId="20" borderId="38" xfId="2" applyFont="1" applyFill="1" applyBorder="1" applyAlignment="1">
      <alignment horizontal="center" vertical="center" wrapText="1"/>
    </xf>
    <xf numFmtId="15" fontId="26" fillId="0" borderId="65" xfId="0" applyNumberFormat="1" applyFont="1" applyBorder="1" applyAlignment="1">
      <alignment horizontal="center" vertical="center" wrapText="1"/>
    </xf>
    <xf numFmtId="0" fontId="26" fillId="0" borderId="48" xfId="0" applyFont="1" applyBorder="1" applyAlignment="1">
      <alignment horizontal="justify" vertical="center" wrapText="1"/>
    </xf>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5" xfId="3" applyFont="1" applyBorder="1" applyAlignment="1">
      <alignment horizontal="left" vertical="center" wrapText="1"/>
    </xf>
    <xf numFmtId="0" fontId="38" fillId="0" borderId="72"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3" xfId="12" quotePrefix="1" applyNumberFormat="1" applyBorder="1" applyAlignment="1">
      <alignment horizontal="left" vertical="center" wrapText="1"/>
    </xf>
    <xf numFmtId="0" fontId="35" fillId="0" borderId="73" xfId="12" quotePrefix="1" applyNumberFormat="1" applyBorder="1" applyAlignment="1">
      <alignment horizontal="center" vertical="center" wrapText="1"/>
    </xf>
    <xf numFmtId="37" fontId="35" fillId="0" borderId="80" xfId="11" applyNumberFormat="1" applyBorder="1" applyAlignment="1">
      <alignment horizontal="right" vertical="center"/>
    </xf>
    <xf numFmtId="0" fontId="1" fillId="0" borderId="74"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7"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3" xfId="5" applyNumberFormat="1" applyFont="1" applyBorder="1" applyAlignment="1">
      <alignment vertical="center"/>
    </xf>
    <xf numFmtId="43" fontId="52" fillId="20" borderId="86" xfId="18" applyFont="1" applyFill="1" applyBorder="1" applyAlignment="1">
      <alignment horizontal="center" vertical="center" wrapText="1"/>
    </xf>
    <xf numFmtId="43" fontId="52" fillId="20" borderId="89" xfId="18" applyFont="1" applyFill="1" applyBorder="1" applyAlignment="1">
      <alignment horizontal="center" vertical="center" wrapText="1"/>
    </xf>
    <xf numFmtId="43" fontId="52" fillId="20" borderId="90"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50" fillId="0" borderId="11" xfId="2" applyFont="1" applyAlignment="1">
      <alignment vertical="center" wrapText="1"/>
    </xf>
    <xf numFmtId="0" fontId="50" fillId="0" borderId="51" xfId="0" applyFont="1" applyBorder="1" applyAlignment="1">
      <alignment horizontal="center" vertical="center"/>
    </xf>
    <xf numFmtId="0" fontId="50" fillId="0" borderId="51" xfId="0" applyFont="1" applyBorder="1" applyAlignment="1">
      <alignment vertical="center"/>
    </xf>
    <xf numFmtId="0" fontId="50" fillId="0" borderId="51" xfId="2" applyFont="1" applyBorder="1" applyAlignment="1">
      <alignment horizontal="center" wrapText="1"/>
    </xf>
    <xf numFmtId="0" fontId="50" fillId="0" borderId="51" xfId="2" applyFont="1" applyBorder="1" applyAlignment="1">
      <alignment horizontal="center" vertical="center" wrapText="1"/>
    </xf>
    <xf numFmtId="0" fontId="50" fillId="0" borderId="51" xfId="2" applyFont="1" applyBorder="1" applyAlignment="1">
      <alignment vertical="center" wrapText="1"/>
    </xf>
    <xf numFmtId="0" fontId="25" fillId="0" borderId="51" xfId="0" applyFont="1" applyBorder="1" applyAlignment="1">
      <alignment vertical="center" wrapText="1"/>
    </xf>
    <xf numFmtId="0" fontId="42" fillId="0" borderId="83" xfId="3" applyFont="1" applyBorder="1" applyAlignment="1">
      <alignment horizontal="center" vertical="center" wrapText="1"/>
    </xf>
    <xf numFmtId="0" fontId="42" fillId="0" borderId="84"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91"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3" fillId="20" borderId="38" xfId="19" applyFont="1" applyFill="1" applyBorder="1" applyAlignment="1">
      <alignment horizontal="center" vertical="center" wrapText="1"/>
    </xf>
    <xf numFmtId="0" fontId="1" fillId="0" borderId="83" xfId="19" applyBorder="1" applyAlignment="1">
      <alignment vertical="center"/>
    </xf>
    <xf numFmtId="0" fontId="0" fillId="0" borderId="73" xfId="0" applyBorder="1" applyAlignment="1">
      <alignment vertical="center"/>
    </xf>
    <xf numFmtId="0" fontId="1" fillId="0" borderId="73" xfId="19" applyBorder="1" applyAlignment="1">
      <alignment vertical="center"/>
    </xf>
    <xf numFmtId="0" fontId="1" fillId="0" borderId="73"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4"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6"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3"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4" fillId="0" borderId="51" xfId="3" applyFont="1" applyBorder="1" applyAlignment="1">
      <alignment horizontal="center" vertical="center"/>
    </xf>
    <xf numFmtId="0" fontId="26" fillId="0" borderId="32"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1" fillId="20" borderId="51" xfId="2" applyFont="1" applyFill="1" applyBorder="1" applyAlignment="1">
      <alignment vertical="center" wrapText="1"/>
    </xf>
    <xf numFmtId="0" fontId="51"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3" xfId="11" applyNumberFormat="1" applyBorder="1" applyAlignment="1">
      <alignment horizontal="center" vertical="center"/>
    </xf>
    <xf numFmtId="37" fontId="35" fillId="0" borderId="74"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5" fillId="0" borderId="11" xfId="20" applyFont="1" applyAlignment="1">
      <alignment horizontal="left" vertical="top"/>
    </xf>
    <xf numFmtId="1" fontId="55"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5" fillId="27" borderId="11" xfId="20" applyFont="1" applyFill="1" applyAlignment="1">
      <alignment horizontal="left" vertical="top" wrapText="1"/>
    </xf>
    <xf numFmtId="0" fontId="55" fillId="27" borderId="11" xfId="20" applyFont="1" applyFill="1" applyAlignment="1">
      <alignment horizontal="left" vertical="top"/>
    </xf>
    <xf numFmtId="0" fontId="55" fillId="0" borderId="11" xfId="20" applyFont="1" applyAlignment="1">
      <alignment horizontal="left" vertical="top" wrapText="1"/>
    </xf>
    <xf numFmtId="0" fontId="56"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2" xfId="3" applyFont="1" applyBorder="1" applyAlignment="1">
      <alignment horizontal="center" vertical="center" wrapText="1"/>
    </xf>
    <xf numFmtId="169" fontId="26" fillId="0" borderId="73" xfId="5" applyNumberFormat="1" applyFont="1" applyBorder="1" applyAlignment="1">
      <alignment horizontal="center" vertical="center"/>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3" xfId="3" applyFont="1" applyBorder="1" applyAlignment="1">
      <alignment horizontal="left" vertical="center" wrapText="1"/>
    </xf>
    <xf numFmtId="0" fontId="42" fillId="0" borderId="77" xfId="3" applyFont="1" applyBorder="1" applyAlignment="1">
      <alignment horizontal="center" vertical="center" wrapText="1"/>
    </xf>
    <xf numFmtId="0" fontId="42" fillId="0" borderId="94"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5"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9"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80" xfId="3" applyFont="1" applyBorder="1" applyAlignment="1">
      <alignment vertical="center" wrapText="1"/>
    </xf>
    <xf numFmtId="0" fontId="25" fillId="0" borderId="99" xfId="2" applyFont="1" applyBorder="1" applyAlignment="1">
      <alignment horizontal="center" vertical="center" wrapText="1"/>
    </xf>
    <xf numFmtId="0" fontId="26" fillId="0" borderId="100" xfId="3" applyFont="1" applyBorder="1" applyAlignment="1">
      <alignment horizontal="left" vertical="center" wrapText="1"/>
    </xf>
    <xf numFmtId="0" fontId="26" fillId="0" borderId="107" xfId="3" applyFont="1" applyBorder="1" applyAlignment="1">
      <alignment vertical="center" wrapText="1"/>
    </xf>
    <xf numFmtId="169" fontId="26" fillId="0" borderId="99" xfId="5" applyNumberFormat="1" applyFont="1" applyBorder="1" applyAlignment="1">
      <alignment vertical="center"/>
    </xf>
    <xf numFmtId="169" fontId="26" fillId="0" borderId="100" xfId="5" applyNumberFormat="1" applyFont="1" applyBorder="1" applyAlignment="1">
      <alignment vertical="center"/>
    </xf>
    <xf numFmtId="169" fontId="26" fillId="0" borderId="108" xfId="5" applyNumberFormat="1" applyFont="1" applyBorder="1" applyAlignment="1">
      <alignment vertical="center"/>
    </xf>
    <xf numFmtId="169" fontId="26" fillId="0" borderId="109" xfId="5" applyNumberFormat="1" applyFont="1" applyBorder="1" applyAlignment="1">
      <alignment horizontal="center" vertical="center"/>
    </xf>
    <xf numFmtId="169" fontId="26" fillId="0" borderId="111" xfId="5" applyNumberFormat="1" applyFont="1" applyBorder="1" applyAlignment="1">
      <alignment vertical="center"/>
    </xf>
    <xf numFmtId="169" fontId="26" fillId="0" borderId="112" xfId="5" applyNumberFormat="1" applyFont="1" applyBorder="1" applyAlignment="1">
      <alignment vertical="center"/>
    </xf>
    <xf numFmtId="169" fontId="26" fillId="0" borderId="113" xfId="5" applyNumberFormat="1" applyFont="1" applyBorder="1" applyAlignment="1">
      <alignment vertical="center"/>
    </xf>
    <xf numFmtId="0" fontId="25" fillId="0" borderId="114"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2" fillId="20" borderId="59" xfId="18" applyFont="1" applyFill="1" applyBorder="1" applyAlignment="1">
      <alignment horizontal="center" vertical="center" wrapText="1"/>
    </xf>
    <xf numFmtId="43" fontId="52" fillId="20" borderId="60" xfId="18" applyFont="1" applyFill="1" applyBorder="1" applyAlignment="1">
      <alignment horizontal="center" vertical="center" wrapText="1"/>
    </xf>
    <xf numFmtId="43" fontId="52" fillId="20" borderId="61" xfId="18" applyFont="1" applyFill="1" applyBorder="1" applyAlignment="1">
      <alignment horizontal="center" vertical="center" wrapText="1"/>
    </xf>
    <xf numFmtId="169" fontId="26" fillId="0" borderId="116" xfId="5" applyNumberFormat="1" applyFont="1" applyBorder="1" applyAlignment="1">
      <alignment vertical="center"/>
    </xf>
    <xf numFmtId="169" fontId="26" fillId="0" borderId="117" xfId="5" applyNumberFormat="1" applyFont="1" applyBorder="1" applyAlignment="1">
      <alignment vertical="center"/>
    </xf>
    <xf numFmtId="169" fontId="26" fillId="0" borderId="118" xfId="5" applyNumberFormat="1" applyFont="1" applyBorder="1" applyAlignment="1">
      <alignment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4" xfId="5" applyNumberFormat="1" applyFont="1" applyBorder="1" applyAlignment="1">
      <alignment vertical="center"/>
    </xf>
    <xf numFmtId="169" fontId="26" fillId="0" borderId="22" xfId="5" applyNumberFormat="1" applyFont="1" applyBorder="1" applyAlignment="1">
      <alignment vertical="center"/>
    </xf>
    <xf numFmtId="169" fontId="26" fillId="0" borderId="80" xfId="5" applyNumberFormat="1" applyFont="1" applyBorder="1" applyAlignment="1">
      <alignment horizontal="center" vertical="center"/>
    </xf>
    <xf numFmtId="169" fontId="26" fillId="0" borderId="107" xfId="5" applyNumberFormat="1" applyFont="1" applyBorder="1" applyAlignment="1">
      <alignment vertical="center"/>
    </xf>
    <xf numFmtId="169" fontId="26" fillId="0" borderId="119" xfId="5" applyNumberFormat="1" applyFont="1" applyBorder="1" applyAlignment="1">
      <alignment vertical="center"/>
    </xf>
    <xf numFmtId="169" fontId="26" fillId="0" borderId="80"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21" xfId="3" applyFont="1" applyBorder="1" applyAlignment="1">
      <alignment horizontal="left" vertical="center" wrapText="1"/>
    </xf>
    <xf numFmtId="0" fontId="42" fillId="0" borderId="122" xfId="3" applyFont="1" applyBorder="1" applyAlignment="1">
      <alignment horizontal="center" vertical="center" wrapText="1"/>
    </xf>
    <xf numFmtId="0" fontId="42" fillId="0" borderId="90" xfId="3" applyFont="1" applyBorder="1" applyAlignment="1">
      <alignment horizontal="center" vertical="center" wrapText="1"/>
    </xf>
    <xf numFmtId="0" fontId="60" fillId="0" borderId="47" xfId="0" applyFont="1" applyBorder="1"/>
    <xf numFmtId="0" fontId="60" fillId="0" borderId="73" xfId="0" applyFont="1" applyBorder="1"/>
    <xf numFmtId="0" fontId="42" fillId="0" borderId="76" xfId="3" applyFont="1" applyBorder="1" applyAlignment="1">
      <alignment horizontal="center" vertical="center" wrapText="1"/>
    </xf>
    <xf numFmtId="0" fontId="26" fillId="0" borderId="73" xfId="3" applyFont="1" applyBorder="1" applyAlignment="1">
      <alignment vertical="center"/>
    </xf>
    <xf numFmtId="0" fontId="61" fillId="0" borderId="48" xfId="0" applyFont="1" applyBorder="1"/>
    <xf numFmtId="0" fontId="62" fillId="0" borderId="1" xfId="3" applyFont="1" applyBorder="1" applyAlignment="1">
      <alignment vertical="center"/>
    </xf>
    <xf numFmtId="0" fontId="61" fillId="0" borderId="50" xfId="0" applyFont="1" applyBorder="1"/>
    <xf numFmtId="0" fontId="63" fillId="0" borderId="47" xfId="3" applyFont="1" applyBorder="1" applyAlignment="1">
      <alignment horizontal="right" vertical="center" wrapText="1"/>
    </xf>
    <xf numFmtId="0" fontId="61" fillId="0" borderId="47" xfId="0" applyFont="1" applyBorder="1"/>
    <xf numFmtId="0" fontId="61" fillId="0" borderId="80" xfId="0" applyFont="1" applyBorder="1"/>
    <xf numFmtId="1" fontId="55"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43" fontId="33" fillId="0" borderId="51" xfId="18" applyFont="1" applyFill="1" applyBorder="1" applyAlignment="1">
      <alignment horizontal="center" vertic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10" fontId="33" fillId="19" borderId="47" xfId="0" applyNumberFormat="1" applyFont="1" applyFill="1" applyBorder="1" applyAlignment="1">
      <alignment horizont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4"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73" fontId="33" fillId="0" borderId="51" xfId="18" applyNumberFormat="1" applyFont="1" applyBorder="1" applyAlignment="1">
      <alignment horizontal="center" vertical="center"/>
    </xf>
    <xf numFmtId="1" fontId="30" fillId="0" borderId="1" xfId="20" applyNumberFormat="1" applyFont="1" applyBorder="1" applyAlignment="1">
      <alignment horizontal="center" vertical="center" shrinkToFit="1"/>
    </xf>
    <xf numFmtId="2" fontId="38" fillId="19" borderId="51" xfId="3" applyNumberFormat="1" applyFont="1" applyFill="1" applyBorder="1" applyAlignment="1">
      <alignment horizontal="center" vertical="center"/>
    </xf>
    <xf numFmtId="2" fontId="42" fillId="19" borderId="51" xfId="3" applyNumberFormat="1" applyFont="1" applyFill="1" applyBorder="1" applyAlignment="1">
      <alignment horizontal="center" vertical="center"/>
    </xf>
    <xf numFmtId="9" fontId="38" fillId="19" borderId="33" xfId="3" applyNumberFormat="1" applyFont="1" applyFill="1" applyBorder="1" applyAlignment="1">
      <alignment horizontal="center" vertical="center"/>
    </xf>
    <xf numFmtId="43" fontId="38" fillId="19" borderId="51" xfId="3" applyNumberFormat="1" applyFont="1" applyFill="1" applyBorder="1" applyAlignment="1">
      <alignment horizontal="center" vertical="center"/>
    </xf>
    <xf numFmtId="43" fontId="42" fillId="19" borderId="51"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7" xfId="3" applyNumberFormat="1" applyFont="1" applyFill="1" applyBorder="1" applyAlignment="1">
      <alignment horizontal="center" vertical="center" wrapText="1"/>
    </xf>
    <xf numFmtId="43" fontId="24" fillId="19" borderId="76" xfId="3" applyNumberFormat="1" applyFont="1" applyFill="1" applyBorder="1" applyAlignment="1">
      <alignment horizontal="center" vertical="center" wrapText="1"/>
    </xf>
    <xf numFmtId="43" fontId="25" fillId="19" borderId="78"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71" fillId="0" borderId="47" xfId="0" applyFont="1" applyBorder="1"/>
    <xf numFmtId="0" fontId="70" fillId="0" borderId="47" xfId="0" applyFont="1" applyBorder="1" applyAlignment="1">
      <alignment vertical="center"/>
    </xf>
    <xf numFmtId="0" fontId="70"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7"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33" xfId="3" applyFont="1" applyBorder="1" applyAlignment="1">
      <alignment horizontal="center" vertical="center"/>
    </xf>
    <xf numFmtId="0" fontId="15" fillId="0" borderId="52" xfId="3" applyFont="1" applyBorder="1" applyAlignment="1">
      <alignment horizontal="center" vertical="center"/>
    </xf>
    <xf numFmtId="0" fontId="15" fillId="0" borderId="51" xfId="3" applyFont="1" applyBorder="1" applyAlignment="1">
      <alignment horizontal="center" vertical="center" wrapText="1"/>
    </xf>
    <xf numFmtId="0" fontId="74" fillId="20" borderId="47" xfId="2" applyFont="1" applyFill="1" applyBorder="1" applyAlignment="1">
      <alignment horizontal="center" vertical="center" wrapText="1"/>
    </xf>
    <xf numFmtId="0" fontId="76" fillId="0" borderId="11" xfId="3" applyFont="1" applyAlignment="1">
      <alignment vertical="center"/>
    </xf>
    <xf numFmtId="9" fontId="32" fillId="0" borderId="52" xfId="3" applyNumberFormat="1" applyFont="1" applyBorder="1" applyAlignment="1">
      <alignment horizontal="center" vertical="center"/>
    </xf>
    <xf numFmtId="9" fontId="38"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15" fillId="0" borderId="44" xfId="3" applyFont="1" applyBorder="1" applyAlignment="1">
      <alignment horizontal="left"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79" fillId="0" borderId="50" xfId="19" applyFont="1" applyBorder="1" applyAlignment="1">
      <alignment vertical="center" wrapText="1"/>
    </xf>
    <xf numFmtId="0" fontId="1" fillId="0" borderId="50" xfId="19" applyBorder="1" applyAlignment="1">
      <alignment horizontal="right" vertical="center"/>
    </xf>
    <xf numFmtId="0" fontId="79" fillId="0" borderId="47" xfId="19" applyFont="1" applyBorder="1" applyAlignment="1">
      <alignment vertical="center" wrapText="1"/>
    </xf>
    <xf numFmtId="0" fontId="80" fillId="0" borderId="44" xfId="16" applyFont="1" applyBorder="1" applyAlignment="1">
      <alignment horizontal="center" vertical="center" wrapText="1"/>
    </xf>
    <xf numFmtId="169" fontId="26" fillId="0" borderId="23" xfId="5" applyNumberFormat="1" applyFont="1" applyBorder="1" applyAlignment="1">
      <alignment vertical="center"/>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4" fillId="0" borderId="47" xfId="2" applyFont="1" applyBorder="1" applyAlignment="1">
      <alignment horizontal="center" vertical="center" wrapText="1"/>
    </xf>
    <xf numFmtId="0" fontId="26" fillId="0" borderId="47" xfId="3" applyFont="1" applyBorder="1" applyAlignment="1">
      <alignment vertical="center" wrapText="1"/>
    </xf>
    <xf numFmtId="0" fontId="38" fillId="0" borderId="83" xfId="3" applyFont="1" applyBorder="1" applyAlignment="1">
      <alignment horizontal="center" vertical="center" wrapText="1"/>
    </xf>
    <xf numFmtId="174" fontId="38" fillId="0" borderId="83" xfId="3" applyNumberFormat="1" applyFont="1" applyBorder="1" applyAlignment="1">
      <alignment horizontal="center" vertical="center" wrapText="1"/>
    </xf>
    <xf numFmtId="0" fontId="38" fillId="0" borderId="84" xfId="3" applyFont="1" applyBorder="1" applyAlignment="1">
      <alignment horizontal="center" vertical="center" wrapText="1"/>
    </xf>
    <xf numFmtId="174" fontId="38" fillId="0" borderId="84" xfId="3" applyNumberFormat="1" applyFont="1" applyBorder="1" applyAlignment="1">
      <alignment horizontal="center" vertical="center" wrapText="1"/>
    </xf>
    <xf numFmtId="6" fontId="38" fillId="0" borderId="83" xfId="3" applyNumberFormat="1" applyFont="1" applyBorder="1" applyAlignment="1">
      <alignment horizontal="center" vertical="center" wrapText="1"/>
    </xf>
    <xf numFmtId="6" fontId="38" fillId="0" borderId="84" xfId="3" applyNumberFormat="1" applyFont="1" applyBorder="1" applyAlignment="1">
      <alignment horizontal="center" vertical="center" wrapText="1"/>
    </xf>
    <xf numFmtId="173" fontId="38" fillId="0" borderId="83" xfId="18" applyNumberFormat="1" applyFont="1" applyBorder="1" applyAlignment="1">
      <alignment horizontal="center" vertical="center" wrapText="1"/>
    </xf>
    <xf numFmtId="173" fontId="38" fillId="0" borderId="84" xfId="18" applyNumberFormat="1" applyFont="1" applyBorder="1" applyAlignment="1">
      <alignment horizontal="center" vertical="center" wrapText="1"/>
    </xf>
    <xf numFmtId="6" fontId="26" fillId="0" borderId="39" xfId="3" applyNumberFormat="1" applyFont="1" applyBorder="1" applyAlignment="1">
      <alignment vertical="center"/>
    </xf>
    <xf numFmtId="6" fontId="26" fillId="25" borderId="39" xfId="3" applyNumberFormat="1" applyFont="1" applyFill="1" applyBorder="1" applyAlignment="1">
      <alignment vertical="center"/>
    </xf>
    <xf numFmtId="6" fontId="38" fillId="0" borderId="67" xfId="3" applyNumberFormat="1" applyFont="1" applyBorder="1" applyAlignment="1">
      <alignment horizontal="center" vertical="center" wrapText="1"/>
    </xf>
    <xf numFmtId="0" fontId="38" fillId="0" borderId="95" xfId="3" applyFont="1" applyBorder="1" applyAlignment="1">
      <alignment horizontal="center" vertical="center" wrapText="1"/>
    </xf>
    <xf numFmtId="6" fontId="38" fillId="0" borderId="95" xfId="3" applyNumberFormat="1" applyFont="1" applyBorder="1" applyAlignment="1">
      <alignment horizontal="center" vertical="center" wrapText="1"/>
    </xf>
    <xf numFmtId="9" fontId="38" fillId="19" borderId="126" xfId="3" applyNumberFormat="1" applyFont="1" applyFill="1" applyBorder="1" applyAlignment="1">
      <alignment horizontal="center" vertical="center" wrapText="1"/>
    </xf>
    <xf numFmtId="9" fontId="38" fillId="19" borderId="127" xfId="3" applyNumberFormat="1" applyFont="1" applyFill="1" applyBorder="1" applyAlignment="1">
      <alignment horizontal="center" vertical="center" wrapText="1"/>
    </xf>
    <xf numFmtId="9" fontId="38" fillId="19" borderId="128" xfId="3" applyNumberFormat="1" applyFont="1" applyFill="1" applyBorder="1" applyAlignment="1">
      <alignment horizontal="center" vertical="center" wrapText="1"/>
    </xf>
    <xf numFmtId="0" fontId="38" fillId="0" borderId="122" xfId="3" applyFont="1" applyBorder="1" applyAlignment="1">
      <alignment horizontal="center" vertical="center" wrapText="1"/>
    </xf>
    <xf numFmtId="0" fontId="38" fillId="0" borderId="81" xfId="3" applyFont="1" applyBorder="1" applyAlignment="1">
      <alignment horizontal="center" vertical="center" wrapText="1"/>
    </xf>
    <xf numFmtId="0" fontId="38" fillId="29" borderId="81" xfId="3" applyFont="1" applyFill="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90"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3" xfId="18" applyNumberFormat="1" applyFont="1" applyFill="1" applyBorder="1" applyAlignment="1">
      <alignment horizontal="center" vertical="center" wrapText="1"/>
    </xf>
    <xf numFmtId="173" fontId="38" fillId="0" borderId="84" xfId="18" applyNumberFormat="1" applyFont="1" applyFill="1" applyBorder="1" applyAlignment="1">
      <alignment horizontal="center" vertical="center" wrapText="1"/>
    </xf>
    <xf numFmtId="169" fontId="26" fillId="0" borderId="124" xfId="5" applyNumberFormat="1" applyFont="1" applyFill="1" applyBorder="1" applyAlignment="1">
      <alignment vertical="center"/>
    </xf>
    <xf numFmtId="169" fontId="26" fillId="0" borderId="116" xfId="5" applyNumberFormat="1" applyFont="1" applyFill="1" applyBorder="1" applyAlignment="1">
      <alignment vertical="center"/>
    </xf>
    <xf numFmtId="169" fontId="26" fillId="0" borderId="50" xfId="5" applyNumberFormat="1" applyFont="1" applyFill="1" applyBorder="1" applyAlignment="1">
      <alignment vertical="center"/>
    </xf>
    <xf numFmtId="169" fontId="26" fillId="0" borderId="73" xfId="5" applyNumberFormat="1" applyFont="1" applyFill="1" applyBorder="1" applyAlignment="1">
      <alignment horizontal="center" vertical="center"/>
    </xf>
    <xf numFmtId="169" fontId="26" fillId="0" borderId="80" xfId="5" applyNumberFormat="1" applyFont="1" applyFill="1" applyBorder="1" applyAlignment="1">
      <alignment horizontal="center" vertical="center"/>
    </xf>
    <xf numFmtId="169" fontId="26" fillId="0" borderId="109" xfId="5" applyNumberFormat="1" applyFont="1" applyFill="1" applyBorder="1" applyAlignment="1">
      <alignment vertical="center"/>
    </xf>
    <xf numFmtId="169" fontId="26" fillId="0" borderId="83" xfId="5" applyNumberFormat="1" applyFont="1" applyFill="1" applyBorder="1" applyAlignment="1">
      <alignment horizontal="center" vertical="center"/>
    </xf>
    <xf numFmtId="169" fontId="26" fillId="0" borderId="125" xfId="5" applyNumberFormat="1" applyFont="1" applyFill="1" applyBorder="1" applyAlignment="1">
      <alignment vertical="center"/>
    </xf>
    <xf numFmtId="169" fontId="26" fillId="0" borderId="112" xfId="5" applyNumberFormat="1" applyFont="1" applyFill="1" applyBorder="1" applyAlignment="1">
      <alignment vertical="center"/>
    </xf>
    <xf numFmtId="169" fontId="26" fillId="0" borderId="107" xfId="5" applyNumberFormat="1" applyFont="1" applyFill="1" applyBorder="1" applyAlignment="1">
      <alignment vertical="center"/>
    </xf>
    <xf numFmtId="169" fontId="26" fillId="0" borderId="111" xfId="5" applyNumberFormat="1" applyFont="1" applyFill="1" applyBorder="1" applyAlignment="1">
      <alignment vertical="center"/>
    </xf>
    <xf numFmtId="169" fontId="26" fillId="0" borderId="47" xfId="5" applyNumberFormat="1" applyFont="1" applyFill="1" applyBorder="1" applyAlignment="1">
      <alignment vertical="center"/>
    </xf>
    <xf numFmtId="10" fontId="74" fillId="20" borderId="47" xfId="3" applyNumberFormat="1" applyFont="1" applyFill="1" applyBorder="1" applyAlignment="1">
      <alignment horizontal="center" vertical="center"/>
    </xf>
    <xf numFmtId="174" fontId="42" fillId="0" borderId="84" xfId="3" applyNumberFormat="1" applyFont="1" applyBorder="1" applyAlignment="1">
      <alignment horizontal="center" vertical="center" wrapText="1"/>
    </xf>
    <xf numFmtId="171" fontId="42" fillId="20" borderId="47" xfId="0" applyNumberFormat="1" applyFont="1" applyFill="1" applyBorder="1" applyAlignment="1">
      <alignment horizontal="center" vertical="center"/>
    </xf>
    <xf numFmtId="0" fontId="26" fillId="19" borderId="52" xfId="3" applyFont="1" applyFill="1" applyBorder="1" applyAlignment="1">
      <alignment horizontal="center" vertical="center"/>
    </xf>
    <xf numFmtId="0" fontId="84" fillId="0" borderId="47" xfId="19" applyFont="1" applyBorder="1" applyAlignment="1">
      <alignment vertical="center" wrapText="1"/>
    </xf>
    <xf numFmtId="0" fontId="85" fillId="0" borderId="47" xfId="19" applyFont="1" applyBorder="1" applyAlignment="1">
      <alignment vertical="center" wrapText="1"/>
    </xf>
    <xf numFmtId="9" fontId="26" fillId="0" borderId="118" xfId="5" applyNumberFormat="1" applyFont="1" applyBorder="1" applyAlignment="1">
      <alignment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6" fillId="0" borderId="11" xfId="3" applyFont="1" applyAlignment="1">
      <alignment vertical="center"/>
    </xf>
    <xf numFmtId="0" fontId="40" fillId="20" borderId="47" xfId="2" applyFont="1" applyFill="1" applyBorder="1" applyAlignment="1">
      <alignment horizontal="center" vertical="center" wrapText="1"/>
    </xf>
    <xf numFmtId="0" fontId="87"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50"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8" fillId="0" borderId="44" xfId="3" applyFont="1" applyBorder="1" applyAlignment="1">
      <alignment horizontal="center" vertical="center" wrapText="1"/>
    </xf>
    <xf numFmtId="0" fontId="83" fillId="0" borderId="44" xfId="3" applyFont="1" applyBorder="1" applyAlignment="1">
      <alignment horizontal="center" vertical="center" wrapText="1"/>
    </xf>
    <xf numFmtId="0" fontId="70" fillId="0" borderId="47" xfId="0" applyFont="1" applyBorder="1" applyAlignment="1">
      <alignment horizontal="center" vertical="center"/>
    </xf>
    <xf numFmtId="0" fontId="70" fillId="0" borderId="47" xfId="0" applyFont="1" applyBorder="1" applyAlignment="1">
      <alignment horizontal="right" vertical="center"/>
    </xf>
    <xf numFmtId="0" fontId="1" fillId="0" borderId="47" xfId="19" applyBorder="1" applyAlignment="1">
      <alignment vertical="center" wrapText="1"/>
    </xf>
    <xf numFmtId="0" fontId="72" fillId="0" borderId="44" xfId="3" applyFont="1" applyBorder="1" applyAlignment="1">
      <alignment horizontal="center" vertical="center" wrapText="1"/>
    </xf>
    <xf numFmtId="173" fontId="42" fillId="0" borderId="84"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23" xfId="3" applyFont="1" applyBorder="1" applyAlignment="1">
      <alignment horizontal="center" vertical="center" wrapText="1"/>
    </xf>
    <xf numFmtId="169" fontId="26" fillId="0" borderId="109" xfId="5" applyNumberFormat="1" applyFont="1" applyFill="1" applyBorder="1" applyAlignment="1">
      <alignment horizontal="center" vertical="center"/>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7"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71" fillId="0" borderId="47" xfId="0" applyFont="1" applyBorder="1" applyAlignment="1">
      <alignment wrapText="1"/>
    </xf>
    <xf numFmtId="0" fontId="71" fillId="0" borderId="73" xfId="0" applyFont="1" applyBorder="1" applyAlignment="1">
      <alignment wrapText="1"/>
    </xf>
    <xf numFmtId="169" fontId="26" fillId="0" borderId="129" xfId="5" applyNumberFormat="1" applyFont="1" applyBorder="1" applyAlignment="1">
      <alignment vertical="center"/>
    </xf>
    <xf numFmtId="9" fontId="26" fillId="0" borderId="110" xfId="5" applyNumberFormat="1" applyFont="1" applyBorder="1" applyAlignment="1">
      <alignment vertical="center"/>
    </xf>
    <xf numFmtId="0" fontId="91" fillId="0" borderId="32" xfId="16" applyFont="1" applyBorder="1" applyAlignment="1">
      <alignment horizontal="center" vertical="center" wrapText="1"/>
    </xf>
    <xf numFmtId="0" fontId="92" fillId="0" borderId="32" xfId="16" applyFont="1" applyBorder="1" applyAlignment="1">
      <alignment horizontal="center" vertical="center" wrapText="1"/>
    </xf>
    <xf numFmtId="169" fontId="26" fillId="0" borderId="117" xfId="5" applyNumberFormat="1" applyFont="1" applyFill="1" applyBorder="1" applyAlignment="1">
      <alignment vertical="center"/>
    </xf>
    <xf numFmtId="169" fontId="26" fillId="0" borderId="73"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30" xfId="3" applyNumberFormat="1" applyFont="1" applyBorder="1" applyAlignment="1">
      <alignment horizontal="center" vertical="center"/>
    </xf>
    <xf numFmtId="9" fontId="32" fillId="0" borderId="123" xfId="3" applyNumberFormat="1" applyFont="1" applyBorder="1" applyAlignment="1">
      <alignment horizontal="center" vertical="center"/>
    </xf>
    <xf numFmtId="0" fontId="71" fillId="0" borderId="73" xfId="0" applyFont="1" applyBorder="1"/>
    <xf numFmtId="0" fontId="95" fillId="0" borderId="123" xfId="16" applyFont="1" applyBorder="1" applyAlignment="1">
      <alignment vertical="center" wrapText="1"/>
    </xf>
    <xf numFmtId="9" fontId="1" fillId="25" borderId="11" xfId="19" applyNumberFormat="1" applyFill="1"/>
    <xf numFmtId="9" fontId="77" fillId="25" borderId="11" xfId="19" applyNumberFormat="1" applyFont="1" applyFill="1"/>
    <xf numFmtId="0" fontId="24" fillId="0" borderId="47" xfId="3" applyFont="1" applyBorder="1" applyAlignment="1">
      <alignment horizontal="right" vertical="center" wrapText="1"/>
    </xf>
    <xf numFmtId="0" fontId="26" fillId="0" borderId="100" xfId="3" applyFont="1" applyBorder="1" applyAlignment="1">
      <alignment horizontal="left" vertical="top" wrapText="1"/>
    </xf>
    <xf numFmtId="0" fontId="26" fillId="0" borderId="1" xfId="3" applyFont="1" applyBorder="1" applyAlignment="1">
      <alignment vertical="top" wrapText="1"/>
    </xf>
    <xf numFmtId="0" fontId="26" fillId="0" borderId="80" xfId="3" applyFont="1" applyBorder="1" applyAlignment="1">
      <alignment vertical="top" wrapText="1"/>
    </xf>
    <xf numFmtId="0" fontId="26" fillId="0" borderId="107"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8" fillId="0" borderId="32" xfId="3" applyFont="1" applyBorder="1" applyAlignment="1">
      <alignment horizontal="center" vertical="center" wrapText="1"/>
    </xf>
    <xf numFmtId="10" fontId="42" fillId="20" borderId="76" xfId="3" applyNumberFormat="1" applyFont="1" applyFill="1" applyBorder="1" applyAlignment="1">
      <alignment horizontal="center" vertical="center"/>
    </xf>
    <xf numFmtId="9" fontId="42" fillId="20" borderId="76" xfId="3" applyNumberFormat="1" applyFont="1" applyFill="1" applyBorder="1" applyAlignment="1">
      <alignment horizontal="center" vertical="center"/>
    </xf>
    <xf numFmtId="0" fontId="73" fillId="0" borderId="36" xfId="3" applyFont="1" applyBorder="1" applyAlignment="1">
      <alignment horizontal="center" vertical="center"/>
    </xf>
    <xf numFmtId="0" fontId="73" fillId="0" borderId="53" xfId="3" applyFont="1" applyBorder="1" applyAlignment="1">
      <alignment horizontal="center" vertical="center"/>
    </xf>
    <xf numFmtId="0" fontId="73" fillId="0" borderId="51" xfId="3" applyFont="1" applyBorder="1" applyAlignment="1">
      <alignment horizontal="center" vertical="center"/>
    </xf>
    <xf numFmtId="0" fontId="72" fillId="0" borderId="11" xfId="3" applyFont="1" applyAlignment="1">
      <alignment vertical="center"/>
    </xf>
    <xf numFmtId="9" fontId="73" fillId="0" borderId="33" xfId="3" applyNumberFormat="1" applyFont="1" applyBorder="1" applyAlignment="1">
      <alignment horizontal="center" vertical="center"/>
    </xf>
    <xf numFmtId="9" fontId="73" fillId="0" borderId="53" xfId="3" applyNumberFormat="1" applyFont="1" applyBorder="1" applyAlignment="1">
      <alignment horizontal="center" vertical="center"/>
    </xf>
    <xf numFmtId="0" fontId="50" fillId="0" borderId="51" xfId="2" applyFont="1" applyBorder="1" applyAlignment="1">
      <alignment horizontal="left" wrapText="1"/>
    </xf>
    <xf numFmtId="0" fontId="25" fillId="0" borderId="51" xfId="2" applyFont="1" applyBorder="1" applyAlignment="1">
      <alignment horizontal="left" wrapText="1"/>
    </xf>
    <xf numFmtId="0" fontId="32" fillId="0" borderId="123" xfId="3" applyFont="1" applyBorder="1" applyAlignment="1">
      <alignment horizontal="center" vertical="center"/>
    </xf>
    <xf numFmtId="9" fontId="26" fillId="0" borderId="118" xfId="5" applyNumberFormat="1" applyFont="1" applyBorder="1" applyAlignment="1">
      <alignment horizontal="right" vertical="center"/>
    </xf>
    <xf numFmtId="169" fontId="26" fillId="0" borderId="22" xfId="5" applyNumberFormat="1" applyFont="1" applyBorder="1" applyAlignment="1">
      <alignment horizontal="right" vertical="center"/>
    </xf>
    <xf numFmtId="169" fontId="26" fillId="0" borderId="80" xfId="5" applyNumberFormat="1" applyFont="1" applyBorder="1" applyAlignment="1">
      <alignment horizontal="right" vertical="center"/>
    </xf>
    <xf numFmtId="169" fontId="26" fillId="0" borderId="107" xfId="5" applyNumberFormat="1" applyFont="1" applyBorder="1" applyAlignment="1">
      <alignment horizontal="right" vertical="center"/>
    </xf>
    <xf numFmtId="0" fontId="99" fillId="0" borderId="83" xfId="0" applyFont="1" applyBorder="1"/>
    <xf numFmtId="9" fontId="26" fillId="0" borderId="39" xfId="1" applyFont="1" applyBorder="1" applyAlignment="1">
      <alignment vertical="center"/>
    </xf>
    <xf numFmtId="0" fontId="26" fillId="0" borderId="32" xfId="3" applyFont="1" applyBorder="1" applyAlignment="1">
      <alignment horizontal="left" vertical="center" wrapText="1"/>
    </xf>
    <xf numFmtId="0" fontId="72"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51" xfId="3" applyFont="1" applyBorder="1" applyAlignment="1">
      <alignment horizontal="left" vertical="center" wrapText="1"/>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4"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2" fillId="0" borderId="51" xfId="3" applyFont="1" applyBorder="1" applyAlignment="1">
      <alignment vertical="top" wrapText="1"/>
    </xf>
    <xf numFmtId="0" fontId="26" fillId="0" borderId="51" xfId="3" applyFont="1" applyBorder="1" applyAlignment="1">
      <alignment vertical="top"/>
    </xf>
    <xf numFmtId="0" fontId="72"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2"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2"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3"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169" fontId="42" fillId="0" borderId="67" xfId="3" applyNumberFormat="1" applyFont="1" applyBorder="1" applyAlignment="1">
      <alignment horizontal="center" vertical="center" wrapText="1"/>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101" fillId="0" borderId="47" xfId="0" applyFont="1" applyBorder="1" applyAlignment="1">
      <alignment vertical="center"/>
    </xf>
    <xf numFmtId="0" fontId="79" fillId="0" borderId="47" xfId="19" applyFont="1" applyBorder="1" applyAlignment="1">
      <alignment vertical="center"/>
    </xf>
    <xf numFmtId="9" fontId="26" fillId="0" borderId="1" xfId="5" applyNumberFormat="1" applyFont="1" applyBorder="1" applyAlignment="1">
      <alignment horizontal="right" vertical="center"/>
    </xf>
    <xf numFmtId="169" fontId="26" fillId="0" borderId="1" xfId="5" applyNumberFormat="1" applyFont="1" applyBorder="1" applyAlignment="1">
      <alignment horizontal="right" vertical="center"/>
    </xf>
    <xf numFmtId="0" fontId="15" fillId="0" borderId="32" xfId="3" applyFont="1" applyBorder="1" applyAlignment="1">
      <alignment horizontal="left" vertical="top" wrapText="1"/>
    </xf>
    <xf numFmtId="0" fontId="67" fillId="0" borderId="32" xfId="3" applyFont="1" applyBorder="1" applyAlignment="1">
      <alignment horizontal="left" vertical="top" wrapText="1"/>
    </xf>
    <xf numFmtId="0" fontId="67" fillId="0" borderId="51" xfId="3" applyFont="1" applyBorder="1" applyAlignment="1">
      <alignment horizontal="center" vertical="center" wrapText="1"/>
    </xf>
    <xf numFmtId="0" fontId="11" fillId="0" borderId="47" xfId="3" applyFont="1" applyBorder="1" applyAlignment="1">
      <alignment vertical="center"/>
    </xf>
    <xf numFmtId="0" fontId="67" fillId="0" borderId="33" xfId="3" applyFont="1" applyBorder="1" applyAlignment="1">
      <alignment horizontal="center" vertical="center"/>
    </xf>
    <xf numFmtId="0" fontId="67" fillId="0" borderId="53" xfId="3" applyFont="1" applyBorder="1" applyAlignment="1">
      <alignment horizontal="center" vertical="center"/>
    </xf>
    <xf numFmtId="0" fontId="11" fillId="0" borderId="32" xfId="3" applyFont="1" applyBorder="1" applyAlignment="1">
      <alignment horizontal="left" vertical="top" wrapText="1"/>
    </xf>
    <xf numFmtId="169" fontId="26" fillId="0" borderId="119" xfId="5" applyNumberFormat="1" applyFont="1" applyFill="1" applyBorder="1" applyAlignment="1">
      <alignment vertical="center"/>
    </xf>
    <xf numFmtId="0" fontId="70" fillId="30" borderId="47" xfId="0" applyFont="1" applyFill="1" applyBorder="1" applyAlignment="1">
      <alignment horizontal="right" vertical="center"/>
    </xf>
    <xf numFmtId="0" fontId="6" fillId="0" borderId="0" xfId="0" applyFont="1" applyAlignment="1">
      <alignment horizontal="left" vertical="top"/>
    </xf>
    <xf numFmtId="0" fontId="0" fillId="0" borderId="0" xfId="0"/>
    <xf numFmtId="0" fontId="8" fillId="0" borderId="2" xfId="0" applyFont="1" applyBorder="1" applyAlignment="1">
      <alignment horizontal="center" vertical="center"/>
    </xf>
    <xf numFmtId="0" fontId="7" fillId="0" borderId="4" xfId="0" applyFont="1" applyBorder="1"/>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7" fillId="0" borderId="3" xfId="0" applyFont="1" applyBorder="1"/>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7" fillId="0" borderId="11" xfId="0" applyFont="1" applyBorder="1"/>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7" fillId="0" borderId="12" xfId="0" applyFont="1" applyBorder="1"/>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7" fillId="0" borderId="13" xfId="0" applyFont="1" applyBorder="1"/>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5" xfId="0" applyFont="1" applyFill="1" applyBorder="1" applyAlignment="1">
      <alignment horizontal="center" vertical="center"/>
    </xf>
    <xf numFmtId="0" fontId="7" fillId="0" borderId="7" xfId="0" applyFont="1" applyBorder="1"/>
    <xf numFmtId="0" fontId="7" fillId="0" borderId="8" xfId="0" applyFont="1" applyBorder="1"/>
    <xf numFmtId="0" fontId="7" fillId="0" borderId="6" xfId="0" applyFont="1" applyBorder="1"/>
    <xf numFmtId="0" fontId="7" fillId="0" borderId="26" xfId="0" applyFont="1" applyBorder="1"/>
    <xf numFmtId="0" fontId="7" fillId="0" borderId="24" xfId="0" applyFont="1" applyBorder="1"/>
    <xf numFmtId="0" fontId="7" fillId="0" borderId="25"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9" fontId="65" fillId="0" borderId="48" xfId="3" applyNumberFormat="1" applyFont="1" applyBorder="1" applyAlignment="1">
      <alignment horizontal="center" vertical="center"/>
    </xf>
    <xf numFmtId="0" fontId="65"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40" fillId="16" borderId="76" xfId="2" applyFont="1" applyFill="1" applyBorder="1" applyAlignment="1">
      <alignment horizontal="center" vertical="center" wrapText="1"/>
    </xf>
    <xf numFmtId="0" fontId="40" fillId="16" borderId="73" xfId="2" applyFont="1" applyFill="1" applyBorder="1" applyAlignment="1">
      <alignment horizontal="center" vertical="center" wrapText="1"/>
    </xf>
    <xf numFmtId="0" fontId="68" fillId="0" borderId="30" xfId="3" applyFont="1" applyBorder="1" applyAlignment="1">
      <alignment horizontal="center" vertical="center" wrapText="1"/>
    </xf>
    <xf numFmtId="0" fontId="68"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72" fillId="0" borderId="48" xfId="3" applyFont="1" applyBorder="1" applyAlignment="1">
      <alignment vertical="center" wrapText="1"/>
    </xf>
    <xf numFmtId="0" fontId="72"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47" xfId="0" applyFont="1" applyBorder="1" applyAlignment="1">
      <alignment horizontal="center"/>
    </xf>
    <xf numFmtId="0" fontId="31" fillId="0" borderId="48" xfId="16" applyBorder="1" applyAlignment="1">
      <alignment horizontal="center" vertical="center" wrapText="1"/>
    </xf>
    <xf numFmtId="0" fontId="31" fillId="0" borderId="50" xfId="16" applyBorder="1" applyAlignment="1">
      <alignment horizontal="center" vertical="center" wrapText="1"/>
    </xf>
    <xf numFmtId="0" fontId="88" fillId="0" borderId="48" xfId="21" applyBorder="1" applyAlignment="1">
      <alignment horizontal="center" vertical="center" wrapText="1"/>
    </xf>
    <xf numFmtId="0" fontId="32" fillId="0" borderId="50"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75" fillId="0" borderId="30" xfId="3" applyFont="1" applyBorder="1" applyAlignment="1">
      <alignment horizontal="left" vertical="center" wrapText="1"/>
    </xf>
    <xf numFmtId="0" fontId="75" fillId="0" borderId="31" xfId="3" applyFont="1" applyBorder="1" applyAlignment="1">
      <alignment horizontal="left" vertical="center" wrapText="1"/>
    </xf>
    <xf numFmtId="0" fontId="72" fillId="0" borderId="30" xfId="3" applyFont="1" applyBorder="1" applyAlignment="1">
      <alignment horizontal="left" vertical="center" wrapText="1"/>
    </xf>
    <xf numFmtId="0" fontId="72" fillId="0" borderId="31" xfId="3" applyFont="1" applyBorder="1" applyAlignment="1">
      <alignment horizontal="left" vertical="center" wrapText="1"/>
    </xf>
    <xf numFmtId="0" fontId="43" fillId="0" borderId="50" xfId="3" applyFont="1" applyBorder="1" applyAlignment="1">
      <alignment horizontal="center" vertical="center" wrapText="1"/>
    </xf>
    <xf numFmtId="0" fontId="43" fillId="0" borderId="48" xfId="3" applyFont="1" applyBorder="1" applyAlignment="1">
      <alignment horizontal="center" vertical="center" wrapText="1"/>
    </xf>
    <xf numFmtId="0" fontId="75" fillId="0" borderId="48" xfId="3" applyFont="1" applyBorder="1" applyAlignment="1">
      <alignment horizontal="left" vertical="center" wrapText="1"/>
    </xf>
    <xf numFmtId="0" fontId="75" fillId="0" borderId="50" xfId="3" applyFont="1" applyBorder="1" applyAlignment="1">
      <alignment horizontal="left" vertical="center" wrapText="1"/>
    </xf>
    <xf numFmtId="0" fontId="25" fillId="0" borderId="51" xfId="0" applyFont="1" applyBorder="1" applyAlignment="1">
      <alignment horizontal="center"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20" borderId="51" xfId="2" applyFont="1" applyFill="1" applyBorder="1" applyAlignment="1">
      <alignment horizontal="center" vertical="center" wrapText="1"/>
    </xf>
    <xf numFmtId="0" fontId="25" fillId="20" borderId="51" xfId="2" applyFont="1" applyFill="1" applyBorder="1" applyAlignment="1">
      <alignment horizontal="left" vertical="center" wrapText="1"/>
    </xf>
    <xf numFmtId="0" fontId="16" fillId="0" borderId="51" xfId="3" applyFont="1" applyBorder="1" applyAlignment="1">
      <alignment horizontal="center" vertical="center"/>
    </xf>
    <xf numFmtId="0" fontId="25" fillId="0" borderId="96" xfId="2" applyFont="1" applyBorder="1" applyAlignment="1">
      <alignment horizontal="left" vertical="center" wrapText="1"/>
    </xf>
    <xf numFmtId="0" fontId="25" fillId="0" borderId="97" xfId="2" applyFont="1" applyBorder="1" applyAlignment="1">
      <alignment horizontal="left" vertical="center" wrapText="1"/>
    </xf>
    <xf numFmtId="0" fontId="25" fillId="0" borderId="98"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32" fillId="0" borderId="47" xfId="3" applyFont="1" applyBorder="1" applyAlignment="1">
      <alignment horizontal="center" vertical="center"/>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72" fillId="0" borderId="30" xfId="3" applyFont="1" applyBorder="1" applyAlignment="1">
      <alignment horizontal="center" vertical="center" wrapText="1"/>
    </xf>
    <xf numFmtId="0" fontId="72" fillId="0" borderId="32" xfId="3" applyFont="1" applyBorder="1" applyAlignment="1">
      <alignment horizontal="center" vertical="center" wrapText="1"/>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33" fillId="0" borderId="51" xfId="3" applyFont="1" applyBorder="1" applyAlignment="1">
      <alignment horizontal="center" vertical="center"/>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94" fillId="0" borderId="30" xfId="3" applyFont="1" applyBorder="1" applyAlignment="1">
      <alignment horizontal="center" vertical="center" wrapText="1"/>
    </xf>
    <xf numFmtId="0" fontId="94" fillId="0" borderId="32" xfId="3" applyFont="1" applyBorder="1" applyAlignment="1">
      <alignment horizontal="center" vertical="center" wrapText="1"/>
    </xf>
    <xf numFmtId="0" fontId="100" fillId="0" borderId="30" xfId="3" applyFont="1" applyBorder="1" applyAlignment="1">
      <alignment horizontal="center" vertical="center" wrapText="1"/>
    </xf>
    <xf numFmtId="0" fontId="100" fillId="0" borderId="32" xfId="3" applyFont="1" applyBorder="1" applyAlignment="1">
      <alignment horizontal="center" vertical="center" wrapText="1"/>
    </xf>
    <xf numFmtId="0" fontId="100" fillId="0" borderId="47" xfId="0" applyFont="1" applyBorder="1" applyAlignment="1">
      <alignment horizontal="center" vertical="center" wrapText="1"/>
    </xf>
    <xf numFmtId="0" fontId="75" fillId="0" borderId="30" xfId="3" applyFont="1" applyBorder="1" applyAlignment="1">
      <alignment horizontal="center" vertical="center" wrapText="1"/>
    </xf>
    <xf numFmtId="0" fontId="75" fillId="0" borderId="32" xfId="3" applyFont="1" applyBorder="1" applyAlignment="1">
      <alignment horizontal="center" vertical="center" wrapText="1"/>
    </xf>
    <xf numFmtId="0" fontId="32" fillId="0" borderId="31" xfId="3" applyFont="1" applyBorder="1" applyAlignment="1">
      <alignment horizontal="center" vertical="center"/>
    </xf>
    <xf numFmtId="0" fontId="72" fillId="0" borderId="48" xfId="3" applyFont="1" applyBorder="1" applyAlignment="1">
      <alignment horizontal="left" vertical="center" wrapText="1"/>
    </xf>
    <xf numFmtId="0" fontId="72" fillId="0" borderId="50" xfId="3" applyFont="1" applyBorder="1" applyAlignment="1">
      <alignment horizontal="left" vertical="center" wrapText="1"/>
    </xf>
    <xf numFmtId="0" fontId="68" fillId="0" borderId="48" xfId="3" applyFont="1" applyBorder="1" applyAlignment="1">
      <alignment horizontal="left" vertical="center" wrapText="1"/>
    </xf>
    <xf numFmtId="0" fontId="68" fillId="0" borderId="50" xfId="3" applyFont="1" applyBorder="1" applyAlignment="1">
      <alignment horizontal="left" vertical="center" wrapText="1"/>
    </xf>
    <xf numFmtId="43" fontId="32" fillId="0" borderId="47" xfId="18" applyFont="1" applyBorder="1" applyAlignment="1">
      <alignment horizontal="center"/>
    </xf>
    <xf numFmtId="0" fontId="72" fillId="0" borderId="47" xfId="0" applyFont="1" applyBorder="1" applyAlignment="1">
      <alignment horizontal="center" vertical="center" wrapText="1"/>
    </xf>
    <xf numFmtId="0" fontId="73" fillId="0" borderId="47" xfId="0" applyFont="1" applyBorder="1" applyAlignment="1">
      <alignment horizontal="center"/>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56" fillId="16" borderId="73" xfId="20" applyFont="1" applyFill="1" applyBorder="1" applyAlignment="1">
      <alignment horizontal="center" vertical="center" wrapText="1"/>
    </xf>
    <xf numFmtId="9" fontId="30" fillId="0" borderId="26" xfId="20" applyNumberFormat="1" applyFont="1" applyBorder="1" applyAlignment="1">
      <alignment horizontal="center" vertical="center" wrapText="1"/>
    </xf>
    <xf numFmtId="0" fontId="30" fillId="0" borderId="24" xfId="20" applyFont="1" applyBorder="1" applyAlignment="1">
      <alignment horizontal="center" vertical="center" wrapText="1"/>
    </xf>
    <xf numFmtId="0" fontId="56" fillId="16" borderId="47" xfId="20" applyFont="1" applyFill="1" applyBorder="1" applyAlignment="1">
      <alignment horizontal="center" vertical="center" wrapText="1"/>
    </xf>
    <xf numFmtId="0" fontId="30" fillId="0" borderId="12" xfId="20" applyFont="1" applyBorder="1" applyAlignment="1">
      <alignment horizontal="left" vertical="center" wrapText="1"/>
    </xf>
    <xf numFmtId="0" fontId="56" fillId="16" borderId="22" xfId="20" applyFont="1" applyFill="1" applyBorder="1" applyAlignment="1">
      <alignment horizontal="center" vertical="center" wrapText="1"/>
    </xf>
    <xf numFmtId="0" fontId="56" fillId="16" borderId="12" xfId="20" applyFont="1" applyFill="1" applyBorder="1" applyAlignment="1">
      <alignment horizontal="center" vertical="center" wrapText="1"/>
    </xf>
    <xf numFmtId="0" fontId="56"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30" fillId="0" borderId="22" xfId="20" applyFont="1" applyBorder="1" applyAlignment="1">
      <alignment horizontal="left" vertical="center" wrapText="1"/>
    </xf>
    <xf numFmtId="0" fontId="30" fillId="0" borderId="23" xfId="20" applyFont="1" applyBorder="1" applyAlignment="1">
      <alignment horizontal="left" vertical="center" wrapText="1"/>
    </xf>
    <xf numFmtId="0" fontId="55" fillId="0" borderId="22" xfId="20" applyFont="1" applyBorder="1" applyAlignment="1">
      <alignment horizontal="center" vertical="center" wrapText="1"/>
    </xf>
    <xf numFmtId="0" fontId="55" fillId="0" borderId="12" xfId="20" applyFont="1" applyBorder="1" applyAlignment="1">
      <alignment horizontal="center" vertical="center" wrapText="1"/>
    </xf>
    <xf numFmtId="0" fontId="55" fillId="0" borderId="23" xfId="20" applyFont="1" applyBorder="1" applyAlignment="1">
      <alignment horizontal="center" vertical="center" wrapText="1"/>
    </xf>
    <xf numFmtId="0" fontId="56" fillId="16" borderId="26" xfId="20" applyFont="1" applyFill="1" applyBorder="1" applyAlignment="1">
      <alignment horizontal="center" vertical="center" wrapText="1"/>
    </xf>
    <xf numFmtId="0" fontId="56" fillId="16" borderId="24" xfId="20" applyFont="1" applyFill="1" applyBorder="1" applyAlignment="1">
      <alignment horizontal="center" vertical="center" wrapText="1"/>
    </xf>
    <xf numFmtId="0" fontId="56" fillId="16" borderId="25" xfId="20" applyFont="1" applyFill="1" applyBorder="1" applyAlignment="1">
      <alignment horizontal="center" vertical="center" wrapText="1"/>
    </xf>
    <xf numFmtId="0" fontId="30" fillId="0" borderId="25" xfId="20" applyFont="1" applyBorder="1" applyAlignment="1">
      <alignment horizontal="center" vertical="center" wrapText="1"/>
    </xf>
    <xf numFmtId="0" fontId="30" fillId="0" borderId="120"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6" fillId="16" borderId="5" xfId="20" applyFont="1" applyFill="1" applyBorder="1" applyAlignment="1">
      <alignment horizontal="center" vertical="center" wrapText="1"/>
    </xf>
    <xf numFmtId="0" fontId="56" fillId="16" borderId="7" xfId="20" applyFont="1" applyFill="1" applyBorder="1" applyAlignment="1">
      <alignment horizontal="center"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56" fillId="0" borderId="5" xfId="20" applyFont="1" applyBorder="1" applyAlignment="1">
      <alignment horizontal="center" vertical="center" wrapText="1"/>
    </xf>
    <xf numFmtId="0" fontId="56" fillId="0" borderId="7" xfId="20" applyFont="1" applyBorder="1" applyAlignment="1">
      <alignment horizontal="center" vertical="center" wrapText="1"/>
    </xf>
    <xf numFmtId="0" fontId="56" fillId="0" borderId="26" xfId="20" applyFont="1" applyBorder="1" applyAlignment="1">
      <alignment horizontal="center" vertical="center" wrapText="1"/>
    </xf>
    <xf numFmtId="0" fontId="56" fillId="0" borderId="24" xfId="20" applyFont="1" applyBorder="1" applyAlignment="1">
      <alignment horizontal="center" vertical="center" wrapText="1"/>
    </xf>
    <xf numFmtId="0" fontId="104" fillId="19" borderId="47" xfId="0" applyFont="1" applyFill="1" applyBorder="1" applyAlignment="1">
      <alignment horizontal="center" vertical="center" wrapText="1"/>
    </xf>
    <xf numFmtId="0" fontId="94" fillId="0" borderId="47" xfId="0" applyFont="1" applyBorder="1" applyAlignment="1">
      <alignment horizontal="center" wrapText="1"/>
    </xf>
    <xf numFmtId="0" fontId="72" fillId="0" borderId="47" xfId="0" applyFont="1" applyBorder="1" applyAlignment="1">
      <alignment horizontal="left" vertical="top" wrapText="1"/>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32" fillId="0" borderId="47" xfId="0" applyFont="1" applyBorder="1" applyAlignment="1">
      <alignment horizontal="left" vertical="top"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41" fillId="0" borderId="50" xfId="3" applyFont="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72" fillId="8" borderId="48" xfId="0" applyFont="1" applyFill="1" applyBorder="1" applyAlignment="1">
      <alignment horizontal="left" vertical="center" wrapText="1"/>
    </xf>
    <xf numFmtId="0" fontId="72" fillId="8" borderId="50" xfId="0" applyFont="1" applyFill="1" applyBorder="1" applyAlignment="1">
      <alignment horizontal="left" vertical="center" wrapText="1"/>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72" fillId="0" borderId="30" xfId="3" applyFont="1" applyBorder="1" applyAlignment="1">
      <alignment horizontal="left" vertical="top" wrapText="1"/>
    </xf>
    <xf numFmtId="0" fontId="72" fillId="0" borderId="31" xfId="3" applyFont="1" applyBorder="1" applyAlignment="1">
      <alignment horizontal="left" vertical="top"/>
    </xf>
    <xf numFmtId="0" fontId="83" fillId="0" borderId="30" xfId="3" applyFont="1" applyBorder="1" applyAlignment="1">
      <alignment horizontal="left" vertical="top" wrapText="1"/>
    </xf>
    <xf numFmtId="0" fontId="83" fillId="0" borderId="31" xfId="3" applyFont="1" applyBorder="1" applyAlignment="1">
      <alignment horizontal="left" vertical="top"/>
    </xf>
    <xf numFmtId="0" fontId="103" fillId="0" borderId="30" xfId="3" applyFont="1" applyBorder="1" applyAlignment="1">
      <alignment horizontal="left" vertical="top" wrapText="1"/>
    </xf>
    <xf numFmtId="0" fontId="68" fillId="0" borderId="31" xfId="3" applyFont="1" applyBorder="1" applyAlignment="1">
      <alignment horizontal="left" vertical="top"/>
    </xf>
    <xf numFmtId="0" fontId="26" fillId="0" borderId="30" xfId="3" applyFont="1" applyBorder="1" applyAlignment="1">
      <alignment vertical="top" wrapText="1"/>
    </xf>
    <xf numFmtId="0" fontId="26" fillId="0" borderId="32" xfId="3" applyFont="1" applyBorder="1" applyAlignment="1">
      <alignment vertical="top"/>
    </xf>
    <xf numFmtId="0" fontId="72" fillId="0" borderId="31" xfId="3" applyFont="1" applyBorder="1" applyAlignment="1">
      <alignment horizontal="left" vertical="center"/>
    </xf>
    <xf numFmtId="0" fontId="72" fillId="0" borderId="32" xfId="3" applyFont="1" applyBorder="1" applyAlignment="1">
      <alignment horizontal="left" vertical="center"/>
    </xf>
    <xf numFmtId="0" fontId="26" fillId="0" borderId="32" xfId="3" applyFont="1" applyBorder="1" applyAlignment="1">
      <alignment vertical="top" wrapText="1"/>
    </xf>
    <xf numFmtId="0" fontId="72" fillId="0" borderId="30" xfId="3" applyFont="1" applyBorder="1" applyAlignment="1">
      <alignment vertical="top" wrapText="1"/>
    </xf>
    <xf numFmtId="0" fontId="26" fillId="0" borderId="30" xfId="3" applyFont="1" applyBorder="1" applyAlignment="1">
      <alignment horizontal="left" vertical="top" wrapText="1"/>
    </xf>
    <xf numFmtId="0" fontId="26" fillId="0" borderId="32" xfId="3" applyFont="1" applyBorder="1" applyAlignment="1">
      <alignment horizontal="left" vertical="top"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8" xfId="20" applyFont="1" applyBorder="1" applyAlignment="1">
      <alignment horizontal="center" vertical="center" wrapText="1"/>
    </xf>
    <xf numFmtId="0" fontId="55" fillId="0" borderId="6" xfId="20" applyFont="1" applyBorder="1" applyAlignment="1">
      <alignment horizontal="center" vertical="center" wrapText="1"/>
    </xf>
    <xf numFmtId="0" fontId="55" fillId="0" borderId="11" xfId="20" applyFont="1" applyAlignment="1">
      <alignment horizontal="center" vertical="center" wrapText="1"/>
    </xf>
    <xf numFmtId="0" fontId="55" fillId="0" borderId="13"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55" fillId="0" borderId="25" xfId="20" applyFont="1" applyBorder="1" applyAlignment="1">
      <alignment horizontal="center" vertical="center" wrapText="1"/>
    </xf>
    <xf numFmtId="9" fontId="55" fillId="0" borderId="22" xfId="1" applyFont="1" applyBorder="1" applyAlignment="1">
      <alignment horizontal="center" vertical="center" shrinkToFit="1"/>
    </xf>
    <xf numFmtId="9" fontId="55" fillId="0" borderId="12" xfId="1" applyFont="1" applyBorder="1" applyAlignment="1">
      <alignment horizontal="center" vertical="center" shrinkToFit="1"/>
    </xf>
    <xf numFmtId="9" fontId="55" fillId="0" borderId="23" xfId="1" applyFont="1" applyBorder="1" applyAlignment="1">
      <alignment horizontal="center" vertical="center" shrinkToFit="1"/>
    </xf>
    <xf numFmtId="0" fontId="59" fillId="0" borderId="22" xfId="20" applyFont="1" applyBorder="1" applyAlignment="1">
      <alignment horizontal="center" vertical="center" wrapText="1"/>
    </xf>
    <xf numFmtId="0" fontId="59" fillId="0" borderId="23" xfId="20" applyFont="1" applyBorder="1" applyAlignment="1">
      <alignment horizontal="center" vertical="center" wrapText="1"/>
    </xf>
    <xf numFmtId="0" fontId="56"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26" fillId="0" borderId="47" xfId="0" applyFont="1" applyBorder="1" applyAlignment="1">
      <alignment horizontal="center" vertical="center" wrapText="1"/>
    </xf>
    <xf numFmtId="0" fontId="72" fillId="0" borderId="47" xfId="0" applyFont="1" applyBorder="1" applyAlignment="1">
      <alignment horizontal="left" vertical="center" wrapText="1"/>
    </xf>
    <xf numFmtId="0" fontId="72" fillId="0" borderId="47" xfId="0" applyFont="1" applyBorder="1" applyAlignment="1">
      <alignment horizontal="left" vertical="top"/>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3" fillId="0" borderId="48" xfId="3" applyFont="1" applyBorder="1" applyAlignment="1">
      <alignment horizontal="center" vertical="center" wrapText="1"/>
    </xf>
    <xf numFmtId="0" fontId="73" fillId="0" borderId="50" xfId="3" applyFont="1" applyBorder="1" applyAlignment="1">
      <alignment horizontal="center" vertical="center" wrapText="1"/>
    </xf>
    <xf numFmtId="0" fontId="68" fillId="8" borderId="48" xfId="0" applyFont="1" applyFill="1" applyBorder="1" applyAlignment="1">
      <alignment horizontal="center" vertical="center" wrapText="1"/>
    </xf>
    <xf numFmtId="0" fontId="68" fillId="8" borderId="50" xfId="0" applyFont="1" applyFill="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32" fillId="0" borderId="48" xfId="3" applyFont="1" applyBorder="1" applyAlignment="1">
      <alignment horizontal="center"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72" fillId="0" borderId="31" xfId="3" applyFont="1" applyBorder="1" applyAlignment="1">
      <alignment horizontal="left" vertical="top" wrapText="1"/>
    </xf>
    <xf numFmtId="0" fontId="72" fillId="0" borderId="32" xfId="3" applyFont="1" applyBorder="1" applyAlignment="1">
      <alignment horizontal="left" vertical="top" wrapText="1"/>
    </xf>
    <xf numFmtId="0" fontId="26" fillId="0" borderId="32" xfId="3" applyFont="1" applyBorder="1" applyAlignment="1">
      <alignment horizontal="left" vertical="center"/>
    </xf>
    <xf numFmtId="0" fontId="72" fillId="0" borderId="31" xfId="3" applyFont="1" applyBorder="1" applyAlignment="1">
      <alignment vertical="top" wrapText="1"/>
    </xf>
    <xf numFmtId="0" fontId="72" fillId="0" borderId="32" xfId="3" applyFont="1" applyBorder="1" applyAlignment="1">
      <alignment vertical="top" wrapText="1"/>
    </xf>
    <xf numFmtId="0" fontId="67" fillId="0" borderId="30" xfId="3" applyFont="1" applyBorder="1" applyAlignment="1">
      <alignment horizontal="center" vertical="center" wrapText="1"/>
    </xf>
    <xf numFmtId="0" fontId="67" fillId="0" borderId="32" xfId="3" applyFont="1" applyBorder="1" applyAlignment="1">
      <alignment horizontal="center" vertical="center"/>
    </xf>
    <xf numFmtId="0" fontId="67" fillId="0" borderId="32" xfId="3" applyFont="1" applyBorder="1" applyAlignment="1">
      <alignment horizontal="center"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33" fillId="0" borderId="51" xfId="3" applyFont="1" applyBorder="1" applyAlignment="1">
      <alignment horizontal="center" vertical="center" wrapText="1"/>
    </xf>
    <xf numFmtId="43" fontId="55" fillId="0" borderId="22" xfId="18" applyFont="1" applyBorder="1" applyAlignment="1">
      <alignment horizontal="center" vertical="center" shrinkToFit="1"/>
    </xf>
    <xf numFmtId="43" fontId="55" fillId="0" borderId="12" xfId="18" applyFont="1" applyBorder="1" applyAlignment="1">
      <alignment horizontal="center" vertical="center" shrinkToFit="1"/>
    </xf>
    <xf numFmtId="43" fontId="55" fillId="0" borderId="23" xfId="18" applyFont="1" applyBorder="1" applyAlignment="1">
      <alignment horizontal="center" vertical="center" shrinkToFit="1"/>
    </xf>
    <xf numFmtId="0" fontId="11" fillId="0" borderId="47" xfId="0" applyFont="1" applyBorder="1" applyAlignment="1">
      <alignment horizontal="left" vertical="center" wrapText="1"/>
    </xf>
    <xf numFmtId="0" fontId="75"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83"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11" fillId="0" borderId="47"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68" fillId="0" borderId="48" xfId="3" applyFont="1" applyBorder="1" applyAlignment="1">
      <alignment horizontal="center" vertical="center" wrapText="1"/>
    </xf>
    <xf numFmtId="0" fontId="68" fillId="0" borderId="50" xfId="3" applyFont="1" applyBorder="1" applyAlignment="1">
      <alignment horizontal="center" vertical="center" wrapText="1"/>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26" fillId="0" borderId="32" xfId="3" applyFont="1" applyBorder="1" applyAlignment="1">
      <alignment horizontal="left" vertical="top"/>
    </xf>
    <xf numFmtId="0" fontId="15" fillId="0" borderId="30" xfId="3" applyFont="1" applyBorder="1" applyAlignment="1">
      <alignment horizontal="left" vertical="center" wrapText="1"/>
    </xf>
    <xf numFmtId="0" fontId="15" fillId="0" borderId="32" xfId="3" applyFont="1" applyBorder="1" applyAlignment="1">
      <alignment horizontal="left" vertical="center"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51" xfId="3" applyFont="1" applyBorder="1" applyAlignment="1">
      <alignment horizontal="center" vertical="center"/>
    </xf>
    <xf numFmtId="0" fontId="11" fillId="0" borderId="47" xfId="0" applyFont="1" applyBorder="1" applyAlignment="1">
      <alignment horizontal="center" vertical="center" wrapText="1"/>
    </xf>
    <xf numFmtId="0" fontId="11" fillId="0" borderId="47" xfId="0" applyFont="1" applyBorder="1" applyAlignment="1">
      <alignment horizontal="left" vertical="top"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32" fillId="0" borderId="47" xfId="3" applyFont="1" applyBorder="1" applyAlignment="1">
      <alignment horizontal="center"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24" fillId="0" borderId="48" xfId="3" applyFont="1" applyBorder="1" applyAlignment="1">
      <alignment horizontal="center" vertical="center"/>
    </xf>
    <xf numFmtId="0" fontId="11" fillId="0" borderId="30" xfId="3" applyFont="1" applyBorder="1" applyAlignment="1">
      <alignment horizontal="left" vertical="center" wrapText="1"/>
    </xf>
    <xf numFmtId="0" fontId="11" fillId="0" borderId="32" xfId="3" applyFont="1" applyBorder="1" applyAlignment="1">
      <alignment horizontal="left" vertical="center"/>
    </xf>
    <xf numFmtId="0" fontId="75" fillId="0" borderId="30" xfId="3" applyFont="1" applyBorder="1" applyAlignment="1">
      <alignment horizontal="left" vertical="top" wrapText="1"/>
    </xf>
    <xf numFmtId="0" fontId="11" fillId="0" borderId="32" xfId="3" applyFont="1" applyBorder="1" applyAlignment="1">
      <alignment horizontal="left" vertical="top" wrapText="1"/>
    </xf>
    <xf numFmtId="0" fontId="66" fillId="19" borderId="30" xfId="2" applyFont="1" applyFill="1" applyBorder="1" applyAlignment="1">
      <alignment horizontal="left" vertical="center" wrapText="1"/>
    </xf>
    <xf numFmtId="0" fontId="66" fillId="19" borderId="31" xfId="2" applyFont="1" applyFill="1" applyBorder="1" applyAlignment="1">
      <alignment horizontal="left" vertical="center" wrapText="1"/>
    </xf>
    <xf numFmtId="0" fontId="66" fillId="19" borderId="32" xfId="2" applyFont="1" applyFill="1" applyBorder="1" applyAlignment="1">
      <alignment horizontal="left" vertical="center" wrapText="1"/>
    </xf>
    <xf numFmtId="0" fontId="58" fillId="0" borderId="51" xfId="2" applyFont="1" applyBorder="1" applyAlignment="1">
      <alignment horizontal="center" vertical="center" wrapText="1"/>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26" fillId="0" borderId="47" xfId="0" applyFont="1" applyBorder="1" applyAlignment="1">
      <alignment horizontal="left" vertical="center" wrapText="1"/>
    </xf>
    <xf numFmtId="0" fontId="15" fillId="0" borderId="47" xfId="3" applyFont="1" applyBorder="1" applyAlignment="1">
      <alignment horizontal="left" vertical="top" wrapText="1"/>
    </xf>
    <xf numFmtId="0" fontId="80" fillId="0" borderId="48" xfId="16" applyFont="1" applyBorder="1" applyAlignment="1">
      <alignment horizontal="center" vertical="center" wrapText="1"/>
    </xf>
    <xf numFmtId="0" fontId="80" fillId="0" borderId="50" xfId="16" applyFont="1" applyBorder="1" applyAlignment="1">
      <alignment horizontal="center" vertical="center"/>
    </xf>
    <xf numFmtId="0" fontId="83" fillId="0" borderId="48" xfId="3" applyFont="1" applyBorder="1" applyAlignment="1">
      <alignment horizontal="center" vertical="center" wrapText="1"/>
    </xf>
    <xf numFmtId="0" fontId="83" fillId="0" borderId="50" xfId="3" applyFont="1" applyBorder="1" applyAlignment="1">
      <alignment horizontal="center" vertical="center" wrapText="1"/>
    </xf>
    <xf numFmtId="0" fontId="67" fillId="19" borderId="48" xfId="3" applyFont="1" applyFill="1" applyBorder="1" applyAlignment="1">
      <alignment horizontal="left" vertical="center" wrapText="1"/>
    </xf>
    <xf numFmtId="0" fontId="67" fillId="19" borderId="50" xfId="3" applyFont="1" applyFill="1" applyBorder="1" applyAlignment="1">
      <alignment horizontal="left" vertical="center" wrapText="1"/>
    </xf>
    <xf numFmtId="9" fontId="26" fillId="0" borderId="48" xfId="3" applyNumberFormat="1" applyFont="1" applyBorder="1" applyAlignment="1">
      <alignment horizontal="center" vertical="center"/>
    </xf>
    <xf numFmtId="0" fontId="67" fillId="0" borderId="30" xfId="3" applyFont="1" applyBorder="1" applyAlignment="1">
      <alignment horizontal="left" vertical="top" wrapText="1"/>
    </xf>
    <xf numFmtId="0" fontId="67" fillId="0" borderId="32" xfId="3" applyFont="1" applyBorder="1" applyAlignment="1">
      <alignment horizontal="left" vertical="top"/>
    </xf>
    <xf numFmtId="0" fontId="67" fillId="0" borderId="32" xfId="3" applyFont="1" applyBorder="1" applyAlignment="1">
      <alignment horizontal="left" vertical="top" wrapText="1"/>
    </xf>
    <xf numFmtId="0" fontId="15" fillId="0" borderId="32" xfId="3" applyFont="1" applyBorder="1" applyAlignment="1">
      <alignment horizontal="center" vertical="center"/>
    </xf>
    <xf numFmtId="9" fontId="30" fillId="0" borderId="22" xfId="20" applyNumberFormat="1" applyFont="1" applyBorder="1" applyAlignment="1">
      <alignment horizontal="center" vertical="center" wrapText="1"/>
    </xf>
    <xf numFmtId="0" fontId="96" fillId="0" borderId="48" xfId="16" applyFont="1" applyBorder="1" applyAlignment="1">
      <alignment horizontal="center" vertical="center" wrapText="1"/>
    </xf>
    <xf numFmtId="0" fontId="98" fillId="0" borderId="50" xfId="16" applyFont="1" applyBorder="1" applyAlignment="1">
      <alignment horizontal="center" vertical="center" wrapText="1"/>
    </xf>
    <xf numFmtId="0" fontId="11" fillId="19" borderId="47" xfId="3" applyFont="1" applyFill="1" applyBorder="1" applyAlignment="1">
      <alignment horizontal="center" vertical="center" wrapText="1"/>
    </xf>
    <xf numFmtId="0" fontId="68"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15" fillId="0" borderId="50" xfId="3" applyFont="1" applyBorder="1" applyAlignment="1">
      <alignment horizontal="center" vertical="center" wrapText="1"/>
    </xf>
    <xf numFmtId="0" fontId="73" fillId="0" borderId="48" xfId="3" applyFont="1" applyBorder="1" applyAlignment="1">
      <alignment horizontal="left" vertical="center" wrapText="1"/>
    </xf>
    <xf numFmtId="0" fontId="73" fillId="0" borderId="50" xfId="3" applyFont="1" applyBorder="1" applyAlignment="1">
      <alignment horizontal="left" vertical="center" wrapText="1"/>
    </xf>
    <xf numFmtId="0" fontId="73" fillId="8" borderId="48" xfId="0" applyFont="1" applyFill="1" applyBorder="1" applyAlignment="1">
      <alignment horizontal="center" vertical="center" wrapText="1"/>
    </xf>
    <xf numFmtId="0" fontId="73" fillId="8" borderId="50" xfId="0" applyFont="1" applyFill="1" applyBorder="1" applyAlignment="1">
      <alignment horizontal="center" vertical="center" wrapText="1"/>
    </xf>
    <xf numFmtId="0" fontId="26" fillId="0" borderId="31" xfId="3" applyFont="1" applyBorder="1" applyAlignment="1">
      <alignment horizontal="left" vertical="top" wrapText="1"/>
    </xf>
    <xf numFmtId="0" fontId="11" fillId="0" borderId="32" xfId="3" applyFont="1" applyBorder="1" applyAlignment="1">
      <alignment horizontal="left" vertical="center" wrapText="1"/>
    </xf>
    <xf numFmtId="0" fontId="11" fillId="0" borderId="32" xfId="3" applyFont="1" applyBorder="1" applyAlignment="1">
      <alignment horizontal="center" vertical="center"/>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26" fillId="0" borderId="131"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31" fillId="0" borderId="80" xfId="16" applyBorder="1" applyAlignment="1">
      <alignment horizontal="center" vertical="center" wrapText="1"/>
    </xf>
    <xf numFmtId="0" fontId="31" fillId="0" borderId="83" xfId="16" applyBorder="1" applyAlignment="1">
      <alignment horizontal="center" vertical="center" wrapText="1"/>
    </xf>
    <xf numFmtId="0" fontId="26" fillId="0" borderId="50" xfId="0" applyFont="1" applyBorder="1" applyAlignment="1">
      <alignment horizontal="left" vertical="top" wrapText="1"/>
    </xf>
    <xf numFmtId="0" fontId="67" fillId="0" borderId="47" xfId="3" applyFont="1" applyBorder="1" applyAlignment="1">
      <alignment horizontal="center"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0" fontId="75" fillId="8" borderId="48" xfId="0" applyFont="1" applyFill="1" applyBorder="1" applyAlignment="1">
      <alignment horizontal="center" vertical="center" wrapText="1"/>
    </xf>
    <xf numFmtId="0" fontId="75" fillId="8" borderId="50" xfId="0" applyFont="1" applyFill="1" applyBorder="1" applyAlignment="1">
      <alignment horizontal="center" vertical="center" wrapText="1"/>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11" fillId="0" borderId="48" xfId="0" applyFont="1" applyBorder="1" applyAlignment="1">
      <alignment horizontal="left" vertical="top"/>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42" fillId="19" borderId="51" xfId="3" applyFont="1" applyFill="1" applyBorder="1" applyAlignment="1">
      <alignment horizontal="center" vertical="center"/>
    </xf>
    <xf numFmtId="0" fontId="30" fillId="0" borderId="1" xfId="20" applyFont="1" applyBorder="1" applyAlignment="1">
      <alignment horizontal="center" vertical="center" wrapText="1"/>
    </xf>
    <xf numFmtId="43" fontId="55" fillId="0" borderId="22" xfId="1" applyNumberFormat="1" applyFont="1" applyBorder="1" applyAlignment="1">
      <alignment horizontal="center" vertical="center" shrinkToFit="1"/>
    </xf>
    <xf numFmtId="43" fontId="55" fillId="0" borderId="12" xfId="1" applyNumberFormat="1" applyFont="1" applyBorder="1" applyAlignment="1">
      <alignment horizontal="center" vertical="center" shrinkToFit="1"/>
    </xf>
    <xf numFmtId="43" fontId="55" fillId="0" borderId="23" xfId="1" applyNumberFormat="1" applyFont="1" applyBorder="1" applyAlignment="1">
      <alignment horizontal="center" vertical="center" shrinkToFit="1"/>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7"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26" fillId="0" borderId="31"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1" xfId="3" applyFont="1" applyBorder="1" applyAlignment="1">
      <alignment horizontal="left" vertical="top"/>
    </xf>
    <xf numFmtId="0" fontId="72" fillId="0" borderId="32" xfId="3" applyFont="1" applyBorder="1" applyAlignment="1">
      <alignment horizontal="left" vertical="top"/>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26" fillId="0" borderId="30" xfId="3" applyFont="1" applyBorder="1" applyAlignment="1">
      <alignment horizontal="center" vertical="center"/>
    </xf>
    <xf numFmtId="0" fontId="26" fillId="0" borderId="32" xfId="3" applyFont="1" applyBorder="1" applyAlignment="1">
      <alignment horizontal="center" vertical="center"/>
    </xf>
    <xf numFmtId="0" fontId="26" fillId="0" borderId="31" xfId="3" applyFont="1" applyBorder="1" applyAlignment="1">
      <alignment horizontal="center" vertical="center"/>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56"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25" fillId="0" borderId="104" xfId="2" applyFont="1" applyBorder="1" applyAlignment="1">
      <alignment horizontal="center" vertical="center" wrapText="1"/>
    </xf>
    <xf numFmtId="0" fontId="25" fillId="0" borderId="105" xfId="2" applyFont="1" applyBorder="1" applyAlignment="1">
      <alignment horizontal="center" vertical="center" wrapText="1"/>
    </xf>
    <xf numFmtId="0" fontId="25" fillId="0" borderId="106"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5" xfId="2" applyFont="1" applyBorder="1" applyAlignment="1">
      <alignment horizontal="center" vertical="center" wrapText="1"/>
    </xf>
    <xf numFmtId="0" fontId="25" fillId="0" borderId="101" xfId="2" applyFont="1" applyBorder="1" applyAlignment="1">
      <alignment horizontal="center" vertical="center" wrapText="1"/>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20" borderId="81"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8" xfId="2" applyFont="1" applyFill="1" applyBorder="1" applyAlignment="1">
      <alignment horizontal="center" vertical="center" wrapText="1"/>
    </xf>
    <xf numFmtId="0" fontId="25" fillId="20" borderId="89"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4" fillId="0" borderId="47" xfId="2" applyFont="1" applyBorder="1" applyAlignment="1">
      <alignment horizontal="center" vertical="center" wrapText="1"/>
    </xf>
    <xf numFmtId="0" fontId="25" fillId="0" borderId="47"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16" borderId="51" xfId="2" applyFont="1" applyFill="1" applyBorder="1" applyAlignment="1">
      <alignment horizontal="center" vertical="center" wrapText="1"/>
    </xf>
    <xf numFmtId="0" fontId="25" fillId="20" borderId="77" xfId="2" applyFont="1" applyFill="1" applyBorder="1" applyAlignment="1">
      <alignment horizontal="center" vertical="center" wrapText="1"/>
    </xf>
    <xf numFmtId="0" fontId="25" fillId="20" borderId="76"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28" borderId="85" xfId="3" applyFont="1" applyFill="1" applyBorder="1" applyAlignment="1">
      <alignment horizontal="center" vertical="center" wrapText="1"/>
    </xf>
    <xf numFmtId="0" fontId="25" fillId="28" borderId="82"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50" fillId="0" borderId="27" xfId="2" applyFont="1" applyBorder="1" applyAlignment="1">
      <alignment horizontal="center" vertical="center" wrapText="1"/>
    </xf>
    <xf numFmtId="0" fontId="50" fillId="0" borderId="43" xfId="2" applyFont="1" applyBorder="1" applyAlignment="1">
      <alignment horizontal="center" vertical="center" wrapText="1"/>
    </xf>
    <xf numFmtId="0" fontId="50" fillId="0" borderId="42" xfId="2" applyFont="1" applyBorder="1" applyAlignment="1">
      <alignment horizontal="center" vertical="center" wrapText="1"/>
    </xf>
    <xf numFmtId="0" fontId="50" fillId="0" borderId="33" xfId="2" applyFont="1" applyBorder="1" applyAlignment="1">
      <alignment horizontal="center" vertical="center" wrapText="1"/>
    </xf>
    <xf numFmtId="0" fontId="50" fillId="0" borderId="11" xfId="2" applyFont="1" applyAlignment="1">
      <alignment horizontal="center" vertical="center" wrapText="1"/>
    </xf>
    <xf numFmtId="0" fontId="50" fillId="0" borderId="41" xfId="2" applyFont="1" applyBorder="1" applyAlignment="1">
      <alignment horizontal="center" vertical="center" wrapText="1"/>
    </xf>
    <xf numFmtId="0" fontId="50" fillId="0" borderId="36" xfId="2" applyFont="1" applyBorder="1" applyAlignment="1">
      <alignment horizontal="center" vertical="center" wrapText="1"/>
    </xf>
    <xf numFmtId="0" fontId="50" fillId="0" borderId="45" xfId="2" applyFont="1" applyBorder="1" applyAlignment="1">
      <alignment horizontal="center" vertical="center" wrapText="1"/>
    </xf>
    <xf numFmtId="0" fontId="50"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50" fillId="20" borderId="54" xfId="2" applyFont="1" applyFill="1" applyBorder="1" applyAlignment="1">
      <alignment horizontal="center" vertical="center" wrapText="1"/>
    </xf>
    <xf numFmtId="0" fontId="50" fillId="20" borderId="52" xfId="2" applyFont="1" applyFill="1" applyBorder="1" applyAlignment="1">
      <alignment horizontal="center" vertical="center" wrapText="1"/>
    </xf>
    <xf numFmtId="0" fontId="50" fillId="20" borderId="53" xfId="2" applyFont="1" applyFill="1" applyBorder="1" applyAlignment="1">
      <alignment horizontal="center" vertical="center" wrapText="1"/>
    </xf>
    <xf numFmtId="1" fontId="50" fillId="0" borderId="54" xfId="2" applyNumberFormat="1" applyFont="1" applyBorder="1" applyAlignment="1">
      <alignment horizontal="center" vertical="center" wrapText="1"/>
    </xf>
    <xf numFmtId="1" fontId="50" fillId="0" borderId="52" xfId="2" applyNumberFormat="1" applyFont="1" applyBorder="1" applyAlignment="1">
      <alignment horizontal="center" vertical="center" wrapText="1"/>
    </xf>
    <xf numFmtId="1" fontId="50" fillId="0" borderId="53" xfId="2" applyNumberFormat="1" applyFont="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73"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4" fillId="0" borderId="51" xfId="0" applyFont="1" applyBorder="1" applyAlignment="1">
      <alignment horizontal="left"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1" fontId="12" fillId="0" borderId="31" xfId="3" applyNumberFormat="1" applyFont="1" applyBorder="1" applyAlignment="1">
      <alignment horizontal="center" vertical="center"/>
    </xf>
    <xf numFmtId="0" fontId="53" fillId="20" borderId="34" xfId="19" applyFont="1" applyFill="1" applyBorder="1" applyAlignment="1">
      <alignment horizontal="center" vertical="center" wrapText="1"/>
    </xf>
    <xf numFmtId="0" fontId="53" fillId="20" borderId="38" xfId="19" applyFont="1" applyFill="1" applyBorder="1" applyAlignment="1">
      <alignment horizontal="center" vertical="center" wrapText="1"/>
    </xf>
    <xf numFmtId="0" fontId="37" fillId="26" borderId="81"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3" fillId="20" borderId="62" xfId="19" applyFont="1" applyFill="1" applyBorder="1" applyAlignment="1">
      <alignment horizontal="center" vertical="center"/>
    </xf>
    <xf numFmtId="0" fontId="53" fillId="20" borderId="63" xfId="19" applyFont="1" applyFill="1" applyBorder="1" applyAlignment="1">
      <alignment horizontal="center" vertical="center"/>
    </xf>
    <xf numFmtId="0" fontId="53" fillId="20" borderId="82" xfId="19" applyFont="1" applyFill="1" applyBorder="1" applyAlignment="1">
      <alignment horizontal="center" vertical="center"/>
    </xf>
    <xf numFmtId="0" fontId="53" fillId="20" borderId="85" xfId="19" applyFont="1" applyFill="1" applyBorder="1" applyAlignment="1">
      <alignment horizontal="center" vertical="center"/>
    </xf>
    <xf numFmtId="0" fontId="53" fillId="20" borderId="35" xfId="19" applyFont="1" applyFill="1" applyBorder="1" applyAlignment="1">
      <alignment horizontal="center" vertical="center" wrapText="1"/>
    </xf>
    <xf numFmtId="0" fontId="53" fillId="20" borderId="39" xfId="19" applyFont="1" applyFill="1" applyBorder="1" applyAlignment="1">
      <alignment horizontal="center" vertical="center" wrapText="1"/>
    </xf>
    <xf numFmtId="0" fontId="1" fillId="25" borderId="11" xfId="19" applyFill="1" applyAlignment="1">
      <alignment horizontal="center"/>
    </xf>
    <xf numFmtId="0" fontId="53" fillId="20" borderId="58" xfId="19" applyFont="1" applyFill="1" applyBorder="1" applyAlignment="1">
      <alignment horizontal="center" vertical="center" wrapText="1"/>
    </xf>
    <xf numFmtId="0" fontId="53" fillId="20" borderId="86" xfId="19" applyFont="1" applyFill="1" applyBorder="1" applyAlignment="1">
      <alignment horizontal="center" vertical="center" wrapText="1"/>
    </xf>
    <xf numFmtId="0" fontId="49" fillId="16" borderId="35" xfId="19" applyFont="1" applyFill="1" applyBorder="1" applyAlignment="1">
      <alignment horizontal="center" vertical="center" wrapText="1"/>
    </xf>
    <xf numFmtId="0" fontId="49" fillId="16" borderId="39" xfId="19"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left" vertical="center"/>
    </xf>
    <xf numFmtId="0" fontId="25" fillId="0" borderId="32" xfId="0" applyFont="1" applyBorder="1" applyAlignment="1">
      <alignment horizontal="left"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85" xfId="0" applyFont="1" applyBorder="1" applyAlignment="1">
      <alignment horizontal="left" vertical="center" wrapText="1"/>
    </xf>
    <xf numFmtId="0" fontId="26" fillId="0" borderId="64" xfId="0" applyFont="1" applyBorder="1" applyAlignment="1">
      <alignment horizontal="left" vertical="center" wrapText="1"/>
    </xf>
    <xf numFmtId="0" fontId="25" fillId="20" borderId="70" xfId="2" applyFont="1" applyFill="1" applyBorder="1" applyAlignment="1">
      <alignment horizontal="center" vertical="center" wrapText="1"/>
    </xf>
    <xf numFmtId="0" fontId="25" fillId="20" borderId="71"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xf numFmtId="173" fontId="42" fillId="0" borderId="94" xfId="3" applyNumberFormat="1" applyFont="1" applyBorder="1" applyAlignment="1">
      <alignment horizontal="center"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3"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EUGENIO ELIAS CORTES REYES" id="{47DB8CA6-5B5C-4A2C-B610-5893BF69B01B}" userId="3f0d7c6c99bc44c3" providerId="Windows Live"/>
  <person displayName="María Fernanda Jaramillo Jiménez" id="{8DCBCE30-9775-CD4D-9142-65D03B2B054A}" userId="56b736e29771c7c6"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4" dT="2025-10-12T12:47:08.70" personId="{47DB8CA6-5B5C-4A2C-B610-5893BF69B01B}" id="{BEEAFA64-0A99-4CD0-AD82-15630CC8C062}">
    <text>Esta tarea solo hace referencia al diseño de los ciclos, si no hubo algo relacionado con el diseño, se debe dejar como que no se avanzo y dejar en cero el avance cuantitativo.</text>
  </threadedComment>
  <threadedComment ref="B104" dT="2025-10-16T16:33:39.15" personId="{8DCBCE30-9775-CD4D-9142-65D03B2B054A}" id="{EC554AAF-880B-DD40-8E5D-DFC4902A8588}" parentId="{BEEAFA64-0A99-4CD0-AD82-15630CC8C062}">
    <text>Ajustado</text>
  </threadedComment>
</ThreadedComments>
</file>

<file path=xl/worksheets/_rels/sheet10.xml.rels><?xml version="1.0" encoding="UTF-8" standalone="yes"?>
<Relationships xmlns="http://schemas.openxmlformats.org/package/2006/relationships"><Relationship Id="rId8" Type="http://schemas.openxmlformats.org/officeDocument/2006/relationships/hyperlink" Target="/../../../../../:w:/g/personal/territorializacion2021_sdmujer_gov_co/EYnPSxgNGmdLvKqG390Ys4MB4rAVjSqkZYh0lGkUAue-wA?e=1wMDRj" TargetMode="External"/><Relationship Id="rId13" Type="http://schemas.openxmlformats.org/officeDocument/2006/relationships/hyperlink" Target="/../../../../../:w:/g/personal/territorializacion2021_sdmujer_gov_co/EeBXNRRhO4NDivNUdNWipLsBOWvfKHuY-pcapjpO1-7BIg?e=cnHhHC" TargetMode="External"/><Relationship Id="rId18" Type="http://schemas.openxmlformats.org/officeDocument/2006/relationships/hyperlink" Target="https://secretariadistritald-my.sharepoint.com/:w:/g/personal/territorializacion2021_sdmujer_gov_co/EXFcYFgbSI5Iqxh7b3vuwT0BHmLTyIw3LDAJj_PM9N9xUg?e=e2dt1H" TargetMode="External"/><Relationship Id="rId26" Type="http://schemas.openxmlformats.org/officeDocument/2006/relationships/printerSettings" Target="../printerSettings/printerSettings5.bin"/><Relationship Id="rId3" Type="http://schemas.openxmlformats.org/officeDocument/2006/relationships/hyperlink" Target="/../../../../../:w:/g/personal/territorializacion2021_sdmujer_gov_co/EZSYMDPiSrNFi3462QsGNBYBJHX4hDShQ8LiBMbOZj3kLg?e=7IuMto" TargetMode="External"/><Relationship Id="rId21" Type="http://schemas.openxmlformats.org/officeDocument/2006/relationships/hyperlink" Target="https://secretariadistritald-my.sharepoint.com/:w:/g/personal/territorializacion2021_sdmujer_gov_co/EWYbGtFNOa5NuVsaurJA-J8BLSOizJ-zGnuvThIszv7Iqw?e=fEjxhS" TargetMode="External"/><Relationship Id="rId7" Type="http://schemas.openxmlformats.org/officeDocument/2006/relationships/hyperlink" Target="/../../../../../:w:/g/personal/territorializacion2021_sdmujer_gov_co/EU1Q4mcNAp9PugRnfD1vvusBis4W9EwzB2F3sHmhisWMHQ?e=Lfvieg" TargetMode="External"/><Relationship Id="rId12" Type="http://schemas.openxmlformats.org/officeDocument/2006/relationships/hyperlink" Target="/../../../../../:w:/g/personal/territorializacion2021_sdmujer_gov_co/Efp3d2Qyz1JAoaA0jCL3gfcBu4fuCaKciGz_x5Me486i0A?e=XNnJxG" TargetMode="External"/><Relationship Id="rId17" Type="http://schemas.openxmlformats.org/officeDocument/2006/relationships/hyperlink" Target="https://secretariadistritald-my.sharepoint.com/:w:/g/personal/territorializacion2021_sdmujer_gov_co/ETzO2rua_VZNtyb1IOv06PUB2NrTj5kn-Mubg0o_PV__tg?e=eUW7jh" TargetMode="External"/><Relationship Id="rId25" Type="http://schemas.openxmlformats.org/officeDocument/2006/relationships/hyperlink" Target="https://secretariadistritald-my.sharepoint.com/:w:/g/personal/territorializacion2021_sdmujer_gov_co/ERo0OpSYdRdPtCRlXvNUK1sBCqlKyliTeviyeLuB4_BOlw?e=1xQRw7" TargetMode="External"/><Relationship Id="rId2" Type="http://schemas.openxmlformats.org/officeDocument/2006/relationships/hyperlink" Target="/../../../../../:w:/g/personal/territorializacion2021_sdmujer_gov_co/Eaak-VxiQNVJgxHAwrgfyRMBTq0HzpxK0midJYePHpgFDQ?e=1cRLCa" TargetMode="External"/><Relationship Id="rId16" Type="http://schemas.openxmlformats.org/officeDocument/2006/relationships/hyperlink" Target="https://secretariadistritald-my.sharepoint.com/:w:/g/personal/territorializacion2021_sdmujer_gov_co/Ea4ze9_YPNJAj_wcP-2vbH0BTfK3F4_JDfqO0zgYY-2RYg?e=KgcrNS" TargetMode="External"/><Relationship Id="rId20" Type="http://schemas.openxmlformats.org/officeDocument/2006/relationships/hyperlink" Target="https://secretariadistritald-my.sharepoint.com/:w:/g/personal/territorializacion2021_sdmujer_gov_co/EX17aUaiyo9LrvKam7pfkSsBXxGrxxGwQnFFkCF3XR7JjA?e=U0exel" TargetMode="External"/><Relationship Id="rId1" Type="http://schemas.openxmlformats.org/officeDocument/2006/relationships/hyperlink" Target="/../../../../../:w:/g/personal/territorializacion2021_sdmujer_gov_co/EWWbr7K7ur1Etk31hqBI5KkBwpIKWNkSOF8gA0RqWoi2jQ?e=StU7Ai" TargetMode="External"/><Relationship Id="rId6" Type="http://schemas.openxmlformats.org/officeDocument/2006/relationships/hyperlink" Target="/../../../../../:w:/g/personal/territorializacion2021_sdmujer_gov_co/ERZh-VhSsp5OhVpeo2PX1VcB5NrK93ZkYprwTyKSWNIUmQ?e=PvQ8sI" TargetMode="External"/><Relationship Id="rId11" Type="http://schemas.openxmlformats.org/officeDocument/2006/relationships/hyperlink" Target="/../../../../../:w:/g/personal/territorializacion2021_sdmujer_gov_co/EQNv2MkAHgtInGdTh35nun0BWOKn185sVGrVogJDDC9l9Q?e=WFqb7I" TargetMode="External"/><Relationship Id="rId24" Type="http://schemas.openxmlformats.org/officeDocument/2006/relationships/hyperlink" Target="https://secretariadistritald-my.sharepoint.com/:w:/g/personal/territorializacion2021_sdmujer_gov_co/EU8R62z37MJLn_XclLRyDB4B3zMeBPmSMTtn1tNdyOgAuA?e=mOpD6z" TargetMode="External"/><Relationship Id="rId5" Type="http://schemas.openxmlformats.org/officeDocument/2006/relationships/hyperlink" Target="/../../../../../:w:/g/personal/territorializacion2021_sdmujer_gov_co/ES7chMbH4whOvyvw59NrcSABCVyNDeeaDCMvW9_5w0DJAg?e=6he2db" TargetMode="External"/><Relationship Id="rId15" Type="http://schemas.openxmlformats.org/officeDocument/2006/relationships/hyperlink" Target="https://secretariadistritald-my.sharepoint.com/:w:/g/personal/territorializacion2021_sdmujer_gov_co/EVuxtkMNK1dGuEzK2CCx19EBaYAP7rv2JAePxhHdqJeKHQ?e=QItP84" TargetMode="External"/><Relationship Id="rId23" Type="http://schemas.openxmlformats.org/officeDocument/2006/relationships/hyperlink" Target="https://secretariadistritald-my.sharepoint.com/:w:/g/personal/territorializacion2021_sdmujer_gov_co/EcE6ULLWoihFvPTk9bV1ezEBdecY377GijCm556HTXR8RA?e=zfPzeT" TargetMode="External"/><Relationship Id="rId10" Type="http://schemas.openxmlformats.org/officeDocument/2006/relationships/hyperlink" Target="/../../../../../:w:/g/personal/territorializacion2021_sdmujer_gov_co/EV08avhMV5lOv2sqk8KdiP4BOxN1w7EgjOaYB5p8fTFRPQ?e=54fKuB" TargetMode="External"/><Relationship Id="rId19" Type="http://schemas.openxmlformats.org/officeDocument/2006/relationships/hyperlink" Target="https://secretariadistritald-my.sharepoint.com/:w:/g/personal/territorializacion2021_sdmujer_gov_co/ERCaPksonidAkQniWmgXm1wBt4UrRM2x6rw11i_-0pD4dw?e=ab4h8c" TargetMode="External"/><Relationship Id="rId4" Type="http://schemas.openxmlformats.org/officeDocument/2006/relationships/hyperlink" Target="/../../../../../:w:/g/personal/territorializacion2021_sdmujer_gov_co/EaR0-_QJKqpBjxq4EIYlI-IBINj6W3fC_R6QZSwRLWD26Q?e=RwqGXa" TargetMode="External"/><Relationship Id="rId9" Type="http://schemas.openxmlformats.org/officeDocument/2006/relationships/hyperlink" Target="/../../../../../:w:/g/personal/territorializacion2021_sdmujer_gov_co/Ea_PS_T4Ub5Lv5ghDx4vYZ8BmCUyDgOmrtTa3b2Mb9vwUQ?e=U7vD7a" TargetMode="External"/><Relationship Id="rId14" Type="http://schemas.openxmlformats.org/officeDocument/2006/relationships/hyperlink" Target="https://secretariadistritald-my.sharepoint.com/:w:/g/personal/territorializacion2021_sdmujer_gov_co/ETKgilvZLaxHpzc_iRBmUkMBPOxgOvD-4sBIDK_DaJsMUQ?e=qBL7gS" TargetMode="External"/><Relationship Id="rId22" Type="http://schemas.openxmlformats.org/officeDocument/2006/relationships/hyperlink" Target="https://secretariadistritald-my.sharepoint.com/:w:/g/personal/territorializacion2021_sdmujer_gov_co/EUWSu2XoNI5Av9Jh8f3-4MYBqsnQSo-L2snrObhqPspEfg?e=y25zm6" TargetMode="External"/><Relationship Id="rId27"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hyperlink" Target="/../../../../../:b:/g/personal/territorializacion2021_sdmujer_gov_co/EYs5qe4Rp09BhJaXyqzNmDsBjDSLeID_vJtUB0kMAMpFPQ?e=ezBkvV" TargetMode="External"/><Relationship Id="rId13" Type="http://schemas.openxmlformats.org/officeDocument/2006/relationships/hyperlink" Target="https://secretariadistritald-my.sharepoint.com/:b:/g/personal/territorializacion2021_sdmujer_gov_co/EVxxUePm0WJFmIyJi6DHOdoBiWGKKAS0hz3YO7gu01JLPw?e=gj2WSG" TargetMode="External"/><Relationship Id="rId18" Type="http://schemas.openxmlformats.org/officeDocument/2006/relationships/drawing" Target="../drawings/drawing10.xml"/><Relationship Id="rId3" Type="http://schemas.openxmlformats.org/officeDocument/2006/relationships/hyperlink" Target="/../../../../../:b:/g/personal/territorializacion2021_sdmujer_gov_co/EYXE_nDGL9xJiJgnf1ujrUABm32PkB8RDpq_-J3kpmpsdw?e=gpDwHQ" TargetMode="External"/><Relationship Id="rId7" Type="http://schemas.openxmlformats.org/officeDocument/2006/relationships/hyperlink" Target="/../../../../../:b:/g/personal/territorializacion2021_sdmujer_gov_co/EYs5qe4Rp09BhJaXyqzNmDsBjDSLeID_vJtUB0kMAMpFPQ?e=ezBkvV" TargetMode="External"/><Relationship Id="rId12" Type="http://schemas.openxmlformats.org/officeDocument/2006/relationships/hyperlink" Target="https://secretariadistritald-my.sharepoint.com/:b:/g/personal/territorializacion2021_sdmujer_gov_co/EeucqjjwdxxFuhEwL15L2GgB6Sad8yMzJwS_uYJZjU-VQw?e=LMaB1V" TargetMode="External"/><Relationship Id="rId17" Type="http://schemas.openxmlformats.org/officeDocument/2006/relationships/printerSettings" Target="../printerSettings/printerSettings6.bin"/><Relationship Id="rId2" Type="http://schemas.openxmlformats.org/officeDocument/2006/relationships/hyperlink" Target="/../../../../../:b:/g/personal/territorializacion2021_sdmujer_gov_co/EcA7p7FKX3tDqrko_MXcQHgBbeta0N1ZgN3WcRBTidZtFA?e=KZlAuC" TargetMode="External"/><Relationship Id="rId16" Type="http://schemas.openxmlformats.org/officeDocument/2006/relationships/hyperlink" Target="https://secretariadistritald-my.sharepoint.com/:b:/g/personal/territorializacion2021_sdmujer_gov_co/EdjkeJBXzXZGtgYxUHB02PwB7wSi6JftQkg_TeyrgLQ-rQ?e=S9UD6i" TargetMode="External"/><Relationship Id="rId1" Type="http://schemas.openxmlformats.org/officeDocument/2006/relationships/hyperlink" Target="/../../../../../:b:/g/personal/territorializacion2021_sdmujer_gov_co/EQnfhqMm6DtHu4CK6t1MQW0BrW02fXQzkJJspXhNanJeAg?e=UOokrm" TargetMode="External"/><Relationship Id="rId6" Type="http://schemas.openxmlformats.org/officeDocument/2006/relationships/hyperlink" Target="/../../../../../:b:/g/personal/territorializacion2021_sdmujer_gov_co/EfJ1UCMYeQ1Oie342qgb2_UBJ2tOZsV7GpGL36I92j45iA?e=3nuoGC" TargetMode="External"/><Relationship Id="rId11" Type="http://schemas.openxmlformats.org/officeDocument/2006/relationships/hyperlink" Target="https://secretariadistritald-my.sharepoint.com/:b:/g/personal/territorializacion2021_sdmujer_gov_co/EeucqjjwdxxFuhEwL15L2GgB6Sad8yMzJwS_uYJZjU-VQw?e=LMaB1V" TargetMode="External"/><Relationship Id="rId5" Type="http://schemas.openxmlformats.org/officeDocument/2006/relationships/hyperlink" Target="/../../../../../:b:/g/personal/territorializacion2021_sdmujer_gov_co/EfJ1UCMYeQ1Oie342qgb2_UBJ2tOZsV7GpGL36I92j45iA?e=3nuoGC" TargetMode="External"/><Relationship Id="rId15" Type="http://schemas.openxmlformats.org/officeDocument/2006/relationships/hyperlink" Target="https://secretariadistritald-my.sharepoint.com/:b:/g/personal/territorializacion2021_sdmujer_gov_co/EdjkeJBXzXZGtgYxUHB02PwB7wSi6JftQkg_TeyrgLQ-rQ?e=S9UD6i" TargetMode="External"/><Relationship Id="rId10" Type="http://schemas.openxmlformats.org/officeDocument/2006/relationships/hyperlink" Target="https://secretariadistritald-my.sharepoint.com/:b:/g/personal/territorializacion2021_sdmujer_gov_co/EWo3al2oVhJCt2cDJjOXtI0B3VzWHip1ecn6y807tzAb5w?e=wNXzmD" TargetMode="External"/><Relationship Id="rId4" Type="http://schemas.openxmlformats.org/officeDocument/2006/relationships/hyperlink" Target="/../../../../../:b:/g/personal/territorializacion2021_sdmujer_gov_co/EYXE_nDGL9xJiJgnf1ujrUABm32PkB8RDpq_-J3kpmpsdw?e=gpDwHQ" TargetMode="External"/><Relationship Id="rId9" Type="http://schemas.openxmlformats.org/officeDocument/2006/relationships/hyperlink" Target="https://secretariadistritald-my.sharepoint.com/:b:/g/personal/territorializacion2021_sdmujer_gov_co/EWo3al2oVhJCt2cDJjOXtI0B3VzWHip1ecn6y807tzAb5w?e=wNXzmD" TargetMode="External"/><Relationship Id="rId14" Type="http://schemas.openxmlformats.org/officeDocument/2006/relationships/hyperlink" Target="https://secretariadistritald-my.sharepoint.com/:b:/g/personal/territorializacion2021_sdmujer_gov_co/EVxxUePm0WJFmIyJi6DHOdoBiWGKKAS0hz3YO7gu01JLPw?e=gj2WSG"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8" Type="http://schemas.openxmlformats.org/officeDocument/2006/relationships/hyperlink" Target="/../../../../../:w:/g/personal/territorializacion2021_sdmujer_gov_co/Efqm5flxwNRGpPqBNkA4s9QBYCSCti44qauj_nohXTQ7Qg?e=2zLo5d" TargetMode="External"/><Relationship Id="rId13" Type="http://schemas.openxmlformats.org/officeDocument/2006/relationships/hyperlink" Target="https://secretariadistritald-my.sharepoint.com/:w:/g/personal/territorializacion2021_sdmujer_gov_co/EcmWVggANjRIlYwffyVBhH4Bk14IITgFZVxrPHcHVz1s9Q?e=GFM1Ye" TargetMode="External"/><Relationship Id="rId18" Type="http://schemas.openxmlformats.org/officeDocument/2006/relationships/printerSettings" Target="../printerSettings/printerSettings7.bin"/><Relationship Id="rId3" Type="http://schemas.openxmlformats.org/officeDocument/2006/relationships/hyperlink" Target="/../../../../../:w:/g/personal/territorializacion2021_sdmujer_gov_co/ETl5tnV7qd5BoQ4cF7wc49QBCIgJx9HK7FYOYRI1TGPEqA?e=besZmy" TargetMode="External"/><Relationship Id="rId7" Type="http://schemas.openxmlformats.org/officeDocument/2006/relationships/hyperlink" Target="/../../../../../:w:/g/personal/territorializacion2021_sdmujer_gov_co/EfqjMpOVh7tIicvhKTpMwn4B55fOqHwTebd9RjMY_r-zow?e=d6XBYR" TargetMode="External"/><Relationship Id="rId12" Type="http://schemas.openxmlformats.org/officeDocument/2006/relationships/hyperlink" Target="https://secretariadistritald-my.sharepoint.com/:w:/g/personal/territorializacion2021_sdmujer_gov_co/ETt6NV3BZGVIhMyolx_CPTcBSHDorYnNKsA7MC9IE-q-Gw?e=Wn5Krj" TargetMode="External"/><Relationship Id="rId17" Type="http://schemas.openxmlformats.org/officeDocument/2006/relationships/hyperlink" Target="https://secretariadistritald-my.sharepoint.com/:w:/g/personal/territorializacion2021_sdmujer_gov_co/EZWay-2u2KpJrkY7MUM3LUgBYyR5l-75WLBQRAh0Mil2sg?e=sFMoOv" TargetMode="External"/><Relationship Id="rId2" Type="http://schemas.openxmlformats.org/officeDocument/2006/relationships/hyperlink" Target="/../../../../../:w:/g/personal/territorializacion2021_sdmujer_gov_co/ETZvpo4DRexDsLmQYow7E54BiRdXAaKVmqXRPJhMeBE2XQ?e=6DYvQT" TargetMode="External"/><Relationship Id="rId16" Type="http://schemas.openxmlformats.org/officeDocument/2006/relationships/hyperlink" Target="https://secretariadistritald-my.sharepoint.com/:w:/g/personal/territorializacion2021_sdmujer_gov_co/ESxg7WzvqKVPh13DIdpFxlkBlh3XfQJl6GgqvVvNwUy_cA?e=pY8LyY" TargetMode="External"/><Relationship Id="rId1" Type="http://schemas.openxmlformats.org/officeDocument/2006/relationships/hyperlink" Target="/../../../../../:w:/g/personal/territorializacion2021_sdmujer_gov_co/EYVrHu8liQ5DoF2gBnsOKSYBFJOyhfItGv0996Bv9YxKlw?e=3JpAWb" TargetMode="External"/><Relationship Id="rId6" Type="http://schemas.openxmlformats.org/officeDocument/2006/relationships/hyperlink" Target="/../../../../../:w:/g/personal/territorializacion2021_sdmujer_gov_co/EZqs32rWqKZIgQZNvP0Wo0oB1vLOA7Be1v48f8XqR0LQ6Q?e=bltCLc" TargetMode="External"/><Relationship Id="rId11" Type="http://schemas.openxmlformats.org/officeDocument/2006/relationships/hyperlink" Target="https://secretariadistritald-my.sharepoint.com/:w:/g/personal/territorializacion2021_sdmujer_gov_co/EdGKCrMla7ZMqGnTUX_t_BEBIKVvE_0YCYtn8FS9iXf-ww?e=f9Qd0v" TargetMode="External"/><Relationship Id="rId5" Type="http://schemas.openxmlformats.org/officeDocument/2006/relationships/hyperlink" Target="/../../../../../:w:/g/personal/territorializacion2021_sdmujer_gov_co/EcnsUD3pEI1AtjRKkqU2z7oBbYVJAW7pY8E73ifL4wQ6Vg?e=W9IPnU" TargetMode="External"/><Relationship Id="rId15" Type="http://schemas.openxmlformats.org/officeDocument/2006/relationships/hyperlink" Target="https://secretariadistritald-my.sharepoint.com/:w:/g/personal/territorializacion2021_sdmujer_gov_co/EaPvPwEM21lOpbdqgDiYs58BmD8NeNjeKUQD7uTo3GcQ2A?e=gcTANr" TargetMode="External"/><Relationship Id="rId10" Type="http://schemas.openxmlformats.org/officeDocument/2006/relationships/hyperlink" Target="https://secretariadistritald-my.sharepoint.com/:w:/g/personal/territorializacion2021_sdmujer_gov_co/ESL80nY2nKdKpqum4kpF2zUBVAxfbBC4fclJ2zUfE6FTbA?e=zzyhvV" TargetMode="External"/><Relationship Id="rId19" Type="http://schemas.openxmlformats.org/officeDocument/2006/relationships/drawing" Target="../drawings/drawing12.xml"/><Relationship Id="rId4" Type="http://schemas.openxmlformats.org/officeDocument/2006/relationships/hyperlink" Target="/../../../../../:w:/g/personal/territorializacion2021_sdmujer_gov_co/ERdQW8isG5ZNqg-ypl-Sv_kBnf2nuHXJmY52sirlwT2Pkg?e=YhychC" TargetMode="External"/><Relationship Id="rId9" Type="http://schemas.openxmlformats.org/officeDocument/2006/relationships/hyperlink" Target="https://secretariadistritald-my.sharepoint.com/:w:/g/personal/territorializacion2021_sdmujer_gov_co/EfBT5rbT-rVHrpO322g_VaQBWP0v0pqhN3xBWirDVUcESA?e=tTK5hC" TargetMode="External"/><Relationship Id="rId14" Type="http://schemas.openxmlformats.org/officeDocument/2006/relationships/hyperlink" Target="https://secretariadistritald-my.sharepoint.com/:w:/g/personal/territorializacion2021_sdmujer_gov_co/ETdDApDyuYpPjXeOmJLRMQ0Ba3rANyfF-e7EKZntpqqfBQ?e=O3dCsr"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8" Type="http://schemas.openxmlformats.org/officeDocument/2006/relationships/hyperlink" Target="https://secretariadistritald-my.sharepoint.com/:x:/g/personal/territorializacion2021_sdmujer_gov_co/EQf97gOmkWFJphhRkZTj6gYB9oYCOpcH05b_hqGpHYQECQ?e=Dices7" TargetMode="External"/><Relationship Id="rId13" Type="http://schemas.openxmlformats.org/officeDocument/2006/relationships/printerSettings" Target="../printerSettings/printerSettings8.bin"/><Relationship Id="rId3" Type="http://schemas.openxmlformats.org/officeDocument/2006/relationships/hyperlink" Target="/../../../../../:b:/g/personal/territorializacion2021_sdmujer_gov_co/EZf15LAV7p5PnWNVA4SaaqQBaTSofv02ueeOu49OY50ymQ?e=KwgCIl" TargetMode="External"/><Relationship Id="rId7" Type="http://schemas.openxmlformats.org/officeDocument/2006/relationships/hyperlink" Target="https://secretariadistritald-my.sharepoint.com/:b:/g/personal/territorializacion2021_sdmujer_gov_co/EWBzdHy5aY1NkpAJo3_N0EQBj37-o_P8OQ1vG8-t3huG1g?e=GRrrR5" TargetMode="External"/><Relationship Id="rId12" Type="http://schemas.openxmlformats.org/officeDocument/2006/relationships/hyperlink" Target="https://secretariadistritald-my.sharepoint.com/:w:/g/personal/territorializacion2021_sdmujer_gov_co/Ed1fc9I6DRFLsnptxCw5aXEBAB0ofgW9Nasxx8qNISdPLQ?e=OEfItb" TargetMode="External"/><Relationship Id="rId2" Type="http://schemas.openxmlformats.org/officeDocument/2006/relationships/hyperlink" Target="/../../../../../:b:/g/personal/territorializacion2021_sdmujer_gov_co/EVWNy2eMQTtOkntkPgPRJSkBzZr1YFpFU1QBvEw4yqdC0w?e=OgZGww" TargetMode="External"/><Relationship Id="rId1" Type="http://schemas.openxmlformats.org/officeDocument/2006/relationships/hyperlink" Target="/../../../../../:b:/g/personal/territorializacion2021_sdmujer_gov_co/EVWNy2eMQTtOkntkPgPRJSkBzZr1YFpFU1QBvEw4yqdC0w?e=OgZGww" TargetMode="External"/><Relationship Id="rId6" Type="http://schemas.openxmlformats.org/officeDocument/2006/relationships/hyperlink" Target="https://secretariadistritald-my.sharepoint.com/:b:/g/personal/territorializacion2021_sdmujer_gov_co/Ed3_4N1vVnVMntq68VuqDZMBsgTa_mWRZZRKqQ2u6snXBw?e=ukfjVU" TargetMode="External"/><Relationship Id="rId11" Type="http://schemas.openxmlformats.org/officeDocument/2006/relationships/hyperlink" Target="https://secretariadistritald-my.sharepoint.com/:b:/g/personal/territorializacion2021_sdmujer_gov_co/EXox5ZpYKNxKnOFkR4P-s30B3M1aZ19WZL_GTxBvyfyvSw?e=lnHg11" TargetMode="External"/><Relationship Id="rId5" Type="http://schemas.openxmlformats.org/officeDocument/2006/relationships/hyperlink" Target="/../../../../../:b:/g/personal/territorializacion2021_sdmujer_gov_co/EXrNV6fqRm1CpyimbKjHJSQBnprdsToEAyTLbBCw26mgrQ?e=plAlmA" TargetMode="External"/><Relationship Id="rId10" Type="http://schemas.openxmlformats.org/officeDocument/2006/relationships/hyperlink" Target="https://secretariadistritald-my.sharepoint.com/:b:/g/personal/territorializacion2021_sdmujer_gov_co/ERI-lY6lwaJAsaZF9zEInzsB-xYU-zSqrY3Os9nW4NECgA?e=tCjqeB" TargetMode="External"/><Relationship Id="rId4" Type="http://schemas.openxmlformats.org/officeDocument/2006/relationships/hyperlink" Target="/../../../../../:b:/g/personal/territorializacion2021_sdmujer_gov_co/Ebi2oaNhIUlPuM2TshGGvGgBhGxSty1kKQsJjorQM_UQog?e=ZYIBGS" TargetMode="External"/><Relationship Id="rId9" Type="http://schemas.openxmlformats.org/officeDocument/2006/relationships/hyperlink" Target="https://secretariadistritald-my.sharepoint.com/:w:/g/personal/territorializacion2021_sdmujer_gov_co/ETuafMLMxbxLkl17BusxBJYBwwxy7N6cbpW29vNETIaZPw?e=5Yvn5G" TargetMode="External"/><Relationship Id="rId1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8" Type="http://schemas.openxmlformats.org/officeDocument/2006/relationships/hyperlink" Target="/../../../../../:w:/g/personal/territorializacion2021_sdmujer_gov_co/ERpeiWmFxklKhcF18TM3YwYBLf5jPVNYp6qaS6zETF5Ipw?e=wQSV3h" TargetMode="External"/><Relationship Id="rId13" Type="http://schemas.openxmlformats.org/officeDocument/2006/relationships/hyperlink" Target="https://secretariadistritald-my.sharepoint.com/:w:/g/personal/territorializacion2021_sdmujer_gov_co/EYYmW60CtgFAvo8AB6POelABei-ys2uQyzoiba2hMT2-hg?e=MreDzq" TargetMode="External"/><Relationship Id="rId18" Type="http://schemas.openxmlformats.org/officeDocument/2006/relationships/drawing" Target="../drawings/drawing16.xml"/><Relationship Id="rId3" Type="http://schemas.openxmlformats.org/officeDocument/2006/relationships/hyperlink" Target="/../../../../../:w:/g/personal/territorializacion2021_sdmujer_gov_co/Eav5WxJDWrxBmR2lglSC9s4BX99VF4GY8KTf3qRI-DXoUQ?e=Xx5HTu" TargetMode="External"/><Relationship Id="rId7" Type="http://schemas.openxmlformats.org/officeDocument/2006/relationships/hyperlink" Target="/../../../../../:w:/g/personal/territorializacion2021_sdmujer_gov_co/ERpeiWmFxklKhcF18TM3YwYBLf5jPVNYp6qaS6zETF5Ipw?e=wQSV3h" TargetMode="External"/><Relationship Id="rId12" Type="http://schemas.openxmlformats.org/officeDocument/2006/relationships/hyperlink" Target="https://secretariadistritald-my.sharepoint.com/:w:/g/personal/territorializacion2021_sdmujer_gov_co/EaDVMDMYJw9Kl9HlD47a9fgBNne_EPw2Oazmv_mstOP4LA?e=QsoR2u" TargetMode="External"/><Relationship Id="rId17" Type="http://schemas.openxmlformats.org/officeDocument/2006/relationships/printerSettings" Target="../printerSettings/printerSettings9.bin"/><Relationship Id="rId2" Type="http://schemas.openxmlformats.org/officeDocument/2006/relationships/hyperlink" Target="/../../../../../:w:/g/personal/territorializacion2021_sdmujer_gov_co/Ecvw0dX2CWdHj_Uo_CVLs-QB_wGYAp9x_XynUU2i0yrt9A?e=4I84fE" TargetMode="External"/><Relationship Id="rId16" Type="http://schemas.openxmlformats.org/officeDocument/2006/relationships/hyperlink" Target="https://secretariadistritald-my.sharepoint.com/:b:/g/personal/territorializacion2021_sdmujer_gov_co/EUrdvLFP96lLk4a_sHpWUiMBgVJWMdVvdxVT6FA_GZ0G3g?e=Q52fbb" TargetMode="External"/><Relationship Id="rId1" Type="http://schemas.openxmlformats.org/officeDocument/2006/relationships/hyperlink" Target="/../../../../../:w:/g/personal/territorializacion2021_sdmujer_gov_co/Ecvw0dX2CWdHj_Uo_CVLs-QB_wGYAp9x_XynUU2i0yrt9A?e=4I84fE" TargetMode="External"/><Relationship Id="rId6" Type="http://schemas.openxmlformats.org/officeDocument/2006/relationships/hyperlink" Target="/../../../../../:w:/g/personal/territorializacion2021_sdmujer_gov_co/EQ2hKt-3HjdKqALPpdOA5vMBgq8RMq7kTEYvf8JgjYAzKw?e=eW2f3E" TargetMode="External"/><Relationship Id="rId11" Type="http://schemas.openxmlformats.org/officeDocument/2006/relationships/hyperlink" Target="https://secretariadistritald-my.sharepoint.com/:w:/g/personal/territorializacion2021_sdmujer_gov_co/EaDVMDMYJw9Kl9HlD47a9fgBNne_EPw2Oazmv_mstOP4LA?e=QsoR2u" TargetMode="External"/><Relationship Id="rId5" Type="http://schemas.openxmlformats.org/officeDocument/2006/relationships/hyperlink" Target="/../../../../../:w:/g/personal/territorializacion2021_sdmujer_gov_co/EQ2hKt-3HjdKqALPpdOA5vMBgq8RMq7kTEYvf8JgjYAzKw?e=eW2f3E" TargetMode="External"/><Relationship Id="rId15" Type="http://schemas.openxmlformats.org/officeDocument/2006/relationships/hyperlink" Target="https://secretariadistritald-my.sharepoint.com/:b:/g/personal/territorializacion2021_sdmujer_gov_co/EUrdvLFP96lLk4a_sHpWUiMBgVJWMdVvdxVT6FA_GZ0G3g?e=Q52fbb" TargetMode="External"/><Relationship Id="rId10" Type="http://schemas.openxmlformats.org/officeDocument/2006/relationships/hyperlink" Target="https://secretariadistritald-my.sharepoint.com/:w:/g/personal/territorializacion2021_sdmujer_gov_co/EZJpKJNKAQhHsO134VnBObkB3SgoiG4RqraoSpaAIhXxLA?e=Gi7lmU" TargetMode="External"/><Relationship Id="rId4" Type="http://schemas.openxmlformats.org/officeDocument/2006/relationships/hyperlink" Target="/../../../../../:w:/g/personal/territorializacion2021_sdmujer_gov_co/Eav5WxJDWrxBmR2lglSC9s4BX99VF4GY8KTf3qRI-DXoUQ?e=Xx5HTu" TargetMode="External"/><Relationship Id="rId9" Type="http://schemas.openxmlformats.org/officeDocument/2006/relationships/hyperlink" Target="https://secretariadistritald-my.sharepoint.com/:w:/g/personal/territorializacion2021_sdmujer_gov_co/EZJpKJNKAQhHsO134VnBObkB3SgoiG4RqraoSpaAIhXxLA?e=Gi7lmU" TargetMode="External"/><Relationship Id="rId14" Type="http://schemas.openxmlformats.org/officeDocument/2006/relationships/hyperlink" Target="https://secretariadistritald-my.sharepoint.com/:w:/g/personal/territorializacion2021_sdmujer_gov_co/EYYmW60CtgFAvo8AB6POelABei-ys2uQyzoiba2hMT2-hg?e=MreDzq"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0.bin"/><Relationship Id="rId1" Type="http://schemas.openxmlformats.org/officeDocument/2006/relationships/hyperlink" Target="/../../../../../:b:/g/personal/territorializacion2021_sdmujer_gov_co/EVWNy2eMQTtOkntkPgPRJSkBzZr1YFpFU1QBvEw4yqdC0w?e=OgZGww"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hyperlink" Target="/../../../../../:w:/g/personal/territorializacion2021_sdmujer_gov_co/EXgkXHm1rWdEh3B9ZmT2BWoBSsN2NJnR_2yOHNyAeLpyaA?e=8ocgNf" TargetMode="External"/><Relationship Id="rId2" Type="http://schemas.openxmlformats.org/officeDocument/2006/relationships/hyperlink" Target="/../../../../../:w:/g/personal/territorializacion2021_sdmujer_gov_co/EXgkXHm1rWdEh3B9ZmT2BWoBSsN2NJnR_2yOHNyAeLpyaA?e=8ocgNf" TargetMode="External"/><Relationship Id="rId1" Type="http://schemas.openxmlformats.org/officeDocument/2006/relationships/hyperlink" Target="/../../../../../:w:/g/personal/territorializacion2021_sdmujer_gov_co/EcIhuQjZ44pEttlcaSETPt0BTtos86N5_C8xk1A-bW9Ysw?e=hfIxcu" TargetMode="External"/><Relationship Id="rId5" Type="http://schemas.openxmlformats.org/officeDocument/2006/relationships/drawing" Target="../drawings/drawing22.xml"/><Relationship Id="rId4"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w:/g/personal/territorializacion2021_sdmujer_gov_co/EZSYMDPiSrNFi3462QsGNBYBJHX4hDShQ8LiBMbOZj3kLg?e=7IuMto" TargetMode="External"/><Relationship Id="rId1" Type="http://schemas.openxmlformats.org/officeDocument/2006/relationships/hyperlink" Target="/../../../../../:w:/g/personal/territorializacion2021_sdmujer_gov_co/Eaak-VxiQNVJgxHAwrgfyRMBTq0HzpxK0midJYePHpgFDQ?e=1cRLCa" TargetMode="External"/><Relationship Id="rId4"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8" Type="http://schemas.openxmlformats.org/officeDocument/2006/relationships/hyperlink" Target="/../../../../../:x:/g/personal/territorializacion2021_sdmujer_gov_co/EdTS3qBybOVPugBWHU7B4goB50WP7ULCd50iYpOx8VpLwA?e=Cypn2V" TargetMode="External"/><Relationship Id="rId13" Type="http://schemas.openxmlformats.org/officeDocument/2006/relationships/hyperlink" Target="/../../../../../:x:/g/personal/territorializacion2021_sdmujer_gov_co/Efh68XRoJD5MuvFHcTi7BDEB_H82g05SwaxTlRdKCc-KZA?e=rjWPFF" TargetMode="External"/><Relationship Id="rId18" Type="http://schemas.openxmlformats.org/officeDocument/2006/relationships/hyperlink" Target="https://secretariadistritald-my.sharepoint.com/:x:/g/personal/territorializacion2021_sdmujer_gov_co/Ecpgm1UihydCgW_fdY4eud0BG0Emh-jfhHGOLmnrV0-Z3Q?e=SQ7iwn" TargetMode="External"/><Relationship Id="rId26" Type="http://schemas.openxmlformats.org/officeDocument/2006/relationships/hyperlink" Target="https://secretariadistritald-my.sharepoint.com/:x:/g/personal/territorializacion2021_sdmujer_gov_co/EUheaAPbEBFKt6uqTrAoBAsBNaJ2OB-0eWK5dUt1tjXrUg?e=vQdDVT" TargetMode="External"/><Relationship Id="rId3" Type="http://schemas.openxmlformats.org/officeDocument/2006/relationships/hyperlink" Target="/../../../../../:x:/g/personal/territorializacion2021_sdmujer_gov_co/EUu_B9vUo3JPgTPKF95WE38BTjwq0Q8JQtDyIcg2Vv4I7A?e=xDaHmK" TargetMode="External"/><Relationship Id="rId21" Type="http://schemas.openxmlformats.org/officeDocument/2006/relationships/hyperlink" Target="https://secretariadistritald-my.sharepoint.com/:x:/g/personal/territorializacion2021_sdmujer_gov_co/EXI2zKbeMyJIsAIMFcyvc1AB400743fZtJxVlGGMsSGCaw?e=IvNjge" TargetMode="External"/><Relationship Id="rId7" Type="http://schemas.openxmlformats.org/officeDocument/2006/relationships/hyperlink" Target="/../../../../../:x:/g/personal/territorializacion2021_sdmujer_gov_co/EdTS3qBybOVPugBWHU7B4goB50WP7ULCd50iYpOx8VpLwA?e=Cypn2V" TargetMode="External"/><Relationship Id="rId12" Type="http://schemas.openxmlformats.org/officeDocument/2006/relationships/hyperlink" Target="/../../../../../:x:/g/personal/territorializacion2021_sdmujer_gov_co/Efh68XRoJD5MuvFHcTi7BDEB_H82g05SwaxTlRdKCc-KZA?e=rjWPFF" TargetMode="External"/><Relationship Id="rId17" Type="http://schemas.openxmlformats.org/officeDocument/2006/relationships/hyperlink" Target="https://secretariadistritald-my.sharepoint.com/:x:/g/personal/territorializacion2021_sdmujer_gov_co/Ecpgm1UihydCgW_fdY4eud0BG0Emh-jfhHGOLmnrV0-Z3Q?e=SQ7iwn" TargetMode="External"/><Relationship Id="rId25" Type="http://schemas.openxmlformats.org/officeDocument/2006/relationships/hyperlink" Target="https://secretariadistritald-my.sharepoint.com/:x:/g/personal/territorializacion2021_sdmujer_gov_co/EV1IPP1JaVdCn3KqThd-N4sBdUAb0KOJsq-Oj3X6Bb1UhA?e=4MMile" TargetMode="External"/><Relationship Id="rId2" Type="http://schemas.openxmlformats.org/officeDocument/2006/relationships/hyperlink" Target="/../../../../../:x:/g/personal/territorializacion2021_sdmujer_gov_co/EUu_B9vUo3JPgTPKF95WE38BTjwq0Q8JQtDyIcg2Vv4I7A?e=xDaHmK" TargetMode="External"/><Relationship Id="rId16" Type="http://schemas.openxmlformats.org/officeDocument/2006/relationships/hyperlink" Target="/../../../../../:x:/g/personal/territorializacion2021_sdmujer_gov_co/ES9wLjFBJDBCnmE6r_yivsIBzqc-JAPFJcfu5zy7ZnOlRQ?e=H73Hzv" TargetMode="External"/><Relationship Id="rId20" Type="http://schemas.openxmlformats.org/officeDocument/2006/relationships/hyperlink" Target="https://secretariadistritald-my.sharepoint.com/:x:/g/personal/territorializacion2021_sdmujer_gov_co/EXI2zKbeMyJIsAIMFcyvc1AB400743fZtJxVlGGMsSGCaw?e=IvNjge" TargetMode="External"/><Relationship Id="rId29" Type="http://schemas.openxmlformats.org/officeDocument/2006/relationships/printerSettings" Target="../printerSettings/printerSettings1.bin"/><Relationship Id="rId1" Type="http://schemas.openxmlformats.org/officeDocument/2006/relationships/hyperlink" Target="/../../../../../:x:/g/personal/territorializacion2021_sdmujer_gov_co/EUu_B9vUo3JPgTPKF95WE38BTjwq0Q8JQtDyIcg2Vv4I7A?e=xDaHmK" TargetMode="External"/><Relationship Id="rId6" Type="http://schemas.openxmlformats.org/officeDocument/2006/relationships/hyperlink" Target="/../../../../../:x:/g/personal/territorializacion2021_sdmujer_gov_co/EddcG9lJdyFPsvVSEifbWuIBm8aTz5SXQQzOZvXVxx0IJw?e=2sO5ni" TargetMode="External"/><Relationship Id="rId11" Type="http://schemas.openxmlformats.org/officeDocument/2006/relationships/hyperlink" Target="/../../../../../:x:/g/personal/territorializacion2021_sdmujer_gov_co/Efh68XRoJD5MuvFHcTi7BDEB_H82g05SwaxTlRdKCc-KZA?e=rjWPFF" TargetMode="External"/><Relationship Id="rId24" Type="http://schemas.openxmlformats.org/officeDocument/2006/relationships/hyperlink" Target="https://secretariadistritald-my.sharepoint.com/:x:/g/personal/territorializacion2021_sdmujer_gov_co/EV1IPP1JaVdCn3KqThd-N4sBdUAb0KOJsq-Oj3X6Bb1UhA?e=4MMile" TargetMode="External"/><Relationship Id="rId32" Type="http://schemas.openxmlformats.org/officeDocument/2006/relationships/comments" Target="../comments1.xml"/><Relationship Id="rId5" Type="http://schemas.openxmlformats.org/officeDocument/2006/relationships/hyperlink" Target="/../../../../../:x:/g/personal/territorializacion2021_sdmujer_gov_co/EddcG9lJdyFPsvVSEifbWuIBm8aTz5SXQQzOZvXVxx0IJw?e=2sO5ni" TargetMode="External"/><Relationship Id="rId15" Type="http://schemas.openxmlformats.org/officeDocument/2006/relationships/hyperlink" Target="/../../../../../:x:/g/personal/territorializacion2021_sdmujer_gov_co/ES9wLjFBJDBCnmE6r_yivsIBzqc-JAPFJcfu5zy7ZnOlRQ?e=H73Hzv" TargetMode="External"/><Relationship Id="rId23" Type="http://schemas.openxmlformats.org/officeDocument/2006/relationships/hyperlink" Target="https://secretariadistritald-my.sharepoint.com/:x:/g/personal/territorializacion2021_sdmujer_gov_co/EV1IPP1JaVdCn3KqThd-N4sBdUAb0KOJsq-Oj3X6Bb1UhA?e=4MMile" TargetMode="External"/><Relationship Id="rId28" Type="http://schemas.openxmlformats.org/officeDocument/2006/relationships/hyperlink" Target="https://secretariadistritald-my.sharepoint.com/:x:/g/personal/territorializacion2021_sdmujer_gov_co/EUheaAPbEBFKt6uqTrAoBAsBNaJ2OB-0eWK5dUt1tjXrUg?e=vQdDVT" TargetMode="External"/><Relationship Id="rId10" Type="http://schemas.openxmlformats.org/officeDocument/2006/relationships/hyperlink" Target="/../../../../../:x:/g/personal/territorializacion2021_sdmujer_gov_co/Efh68XRoJD5MuvFHcTi7BDEB_H82g05SwaxTlRdKCc-KZA?e=rjWPFF" TargetMode="External"/><Relationship Id="rId19" Type="http://schemas.openxmlformats.org/officeDocument/2006/relationships/hyperlink" Target="https://secretariadistritald-my.sharepoint.com/:x:/g/personal/territorializacion2021_sdmujer_gov_co/Ecpgm1UihydCgW_fdY4eud0BG0Emh-jfhHGOLmnrV0-Z3Q?e=SQ7iwn" TargetMode="External"/><Relationship Id="rId31" Type="http://schemas.openxmlformats.org/officeDocument/2006/relationships/vmlDrawing" Target="../drawings/vmlDrawing1.vml"/><Relationship Id="rId4" Type="http://schemas.openxmlformats.org/officeDocument/2006/relationships/hyperlink" Target="/../../../../../:x:/g/personal/territorializacion2021_sdmujer_gov_co/EddcG9lJdyFPsvVSEifbWuIBm8aTz5SXQQzOZvXVxx0IJw?e=2sO5ni" TargetMode="External"/><Relationship Id="rId9" Type="http://schemas.openxmlformats.org/officeDocument/2006/relationships/hyperlink" Target="/../../../../../:x:/g/personal/territorializacion2021_sdmujer_gov_co/EdTS3qBybOVPugBWHU7B4goB50WP7ULCd50iYpOx8VpLwA?e=Cypn2V" TargetMode="External"/><Relationship Id="rId14" Type="http://schemas.openxmlformats.org/officeDocument/2006/relationships/hyperlink" Target="/../../../../../:x:/g/personal/territorializacion2021_sdmujer_gov_co/ES9wLjFBJDBCnmE6r_yivsIBzqc-JAPFJcfu5zy7ZnOlRQ?e=H73Hzv" TargetMode="External"/><Relationship Id="rId22" Type="http://schemas.openxmlformats.org/officeDocument/2006/relationships/hyperlink" Target="https://secretariadistritald-my.sharepoint.com/:x:/g/personal/territorializacion2021_sdmujer_gov_co/EXI2zKbeMyJIsAIMFcyvc1AB400743fZtJxVlGGMsSGCaw?e=IvNjge" TargetMode="External"/><Relationship Id="rId27" Type="http://schemas.openxmlformats.org/officeDocument/2006/relationships/hyperlink" Target="https://secretariadistritald-my.sharepoint.com/:x:/g/personal/territorializacion2021_sdmujer_gov_co/EUheaAPbEBFKt6uqTrAoBAsBNaJ2OB-0eWK5dUt1tjXrUg?e=vQdDVT" TargetMode="External"/><Relationship Id="rId30" Type="http://schemas.openxmlformats.org/officeDocument/2006/relationships/drawing" Target="../drawings/drawing2.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w:/g/personal/territorializacion2021_sdmujer_gov_co/EQF63Pw8m0xPrIIHV7EfbXsBUGUvZOA90sMAkEZaCMzAtA?e=m7P7cl" TargetMode="External"/><Relationship Id="rId13" Type="http://schemas.openxmlformats.org/officeDocument/2006/relationships/hyperlink" Target="https://secretariadistritald-my.sharepoint.com/:w:/g/personal/territorializacion2021_sdmujer_gov_co/EaOS-CAv9b5Pp8eUsGFjPgIBS-OGZzMgXyQRlpgRZDMjMQ?e=9Iid0s" TargetMode="External"/><Relationship Id="rId18" Type="http://schemas.openxmlformats.org/officeDocument/2006/relationships/hyperlink" Target="https://secretariadistritald-my.sharepoint.com/:w:/g/personal/territorializacion2021_sdmujer_gov_co/EcR7xGOYptRFpmfnUSdorbkBhd2em-3IV1DQdS5BKqyBYw?e=uu0TQO" TargetMode="External"/><Relationship Id="rId3" Type="http://schemas.openxmlformats.org/officeDocument/2006/relationships/hyperlink" Target="/../../../../../:w:/g/personal/territorializacion2021_sdmujer_gov_co/EcIhuQjZ44pEttlcaSETPt0BTtos86N5_C8xk1A-bW9Ysw?e=hfIxcu" TargetMode="External"/><Relationship Id="rId21" Type="http://schemas.openxmlformats.org/officeDocument/2006/relationships/vmlDrawing" Target="../drawings/vmlDrawing2.vml"/><Relationship Id="rId7" Type="http://schemas.openxmlformats.org/officeDocument/2006/relationships/hyperlink" Target="/../../../../../:w:/g/personal/territorializacion2021_sdmujer_gov_co/EQF63Pw8m0xPrIIHV7EfbXsBUGUvZOA90sMAkEZaCMzAtA?e=m7P7cl" TargetMode="External"/><Relationship Id="rId12" Type="http://schemas.openxmlformats.org/officeDocument/2006/relationships/hyperlink" Target="https://secretariadistritald-my.sharepoint.com/:w:/g/personal/territorializacion2021_sdmujer_gov_co/EaOS-CAv9b5Pp8eUsGFjPgIBS-OGZzMgXyQRlpgRZDMjMQ?e=7jJOQ6" TargetMode="External"/><Relationship Id="rId17" Type="http://schemas.openxmlformats.org/officeDocument/2006/relationships/hyperlink" Target="https://secretariadistritald-my.sharepoint.com/:w:/g/personal/territorializacion2021_sdmujer_gov_co/EcR7xGOYptRFpmfnUSdorbkBhd2em-3IV1DQdS5BKqyBYw?e=uu0TQO" TargetMode="External"/><Relationship Id="rId2" Type="http://schemas.openxmlformats.org/officeDocument/2006/relationships/hyperlink" Target="/../../../../../:w:/g/personal/territorializacion2021_sdmujer_gov_co/EXgkXHm1rWdEh3B9ZmT2BWoBSsN2NJnR_2yOHNyAeLpyaA?e=8ocgNf" TargetMode="External"/><Relationship Id="rId16" Type="http://schemas.openxmlformats.org/officeDocument/2006/relationships/hyperlink" Target="https://secretariadistritald-my.sharepoint.com/:w:/g/personal/territorializacion2021_sdmujer_gov_co/Efmj0N6w0O1Dg7uJE_Py8l4BSn_mfEG9-4gz6F4D796o8Q?e=JGjfzN" TargetMode="External"/><Relationship Id="rId20" Type="http://schemas.openxmlformats.org/officeDocument/2006/relationships/drawing" Target="../drawings/drawing4.xml"/><Relationship Id="rId1" Type="http://schemas.openxmlformats.org/officeDocument/2006/relationships/hyperlink" Target="/../../../../../:w:/g/personal/territorializacion2021_sdmujer_gov_co/EXgkXHm1rWdEh3B9ZmT2BWoBSsN2NJnR_2yOHNyAeLpyaA?e=8ocgNf" TargetMode="External"/><Relationship Id="rId6" Type="http://schemas.openxmlformats.org/officeDocument/2006/relationships/hyperlink" Target="/../../../../../:w:/g/personal/territorializacion2021_sdmujer_gov_co/ETnaSOs-c2dCkPcWd2gcze0Bag1Q0PjO7Nlazeg3vQaSsw?e=sgxzgZ" TargetMode="External"/><Relationship Id="rId11" Type="http://schemas.openxmlformats.org/officeDocument/2006/relationships/hyperlink" Target="https://secretariadistritald-my.sharepoint.com/:w:/g/personal/territorializacion2021_sdmujer_gov_co/EaOS-CAv9b5Pp8eUsGFjPgIBS-OGZzMgXyQRlpgRZDMjMQ?e=Nnrusc" TargetMode="External"/><Relationship Id="rId5" Type="http://schemas.openxmlformats.org/officeDocument/2006/relationships/hyperlink" Target="/../../../../../:w:/g/personal/territorializacion2021_sdmujer_gov_co/ETnaSOs-c2dCkPcWd2gcze0Bag1Q0PjO7Nlazeg3vQaSsw?e=sgxzgZ" TargetMode="External"/><Relationship Id="rId15" Type="http://schemas.openxmlformats.org/officeDocument/2006/relationships/hyperlink" Target="https://secretariadistritald-my.sharepoint.com/:w:/g/personal/territorializacion2021_sdmujer_gov_co/Efmj0N6w0O1Dg7uJE_Py8l4BSn_mfEG9-4gz6F4D796o8Q?e=JGjfzN" TargetMode="External"/><Relationship Id="rId23" Type="http://schemas.microsoft.com/office/2017/10/relationships/threadedComment" Target="../threadedComments/threadedComment1.xml"/><Relationship Id="rId10" Type="http://schemas.openxmlformats.org/officeDocument/2006/relationships/hyperlink" Target="/../../../../../:w:/g/personal/territorializacion2021_sdmujer_gov_co/EZLrRtyPcMRHkwbuyWWTNTsBs-XWl6kdlZgbMRoFO1n5dA?e=yaqlrq" TargetMode="External"/><Relationship Id="rId19" Type="http://schemas.openxmlformats.org/officeDocument/2006/relationships/printerSettings" Target="../printerSettings/printerSettings3.bin"/><Relationship Id="rId4" Type="http://schemas.openxmlformats.org/officeDocument/2006/relationships/hyperlink" Target="/../../../../../:w:/g/personal/territorializacion2021_sdmujer_gov_co/EcIhuQjZ44pEttlcaSETPt0BTtos86N5_C8xk1A-bW9Ysw?e=hfIxcu" TargetMode="External"/><Relationship Id="rId9" Type="http://schemas.openxmlformats.org/officeDocument/2006/relationships/hyperlink" Target="/../../../../../:w:/g/personal/territorializacion2021_sdmujer_gov_co/EZLrRtyPcMRHkwbuyWWTNTsBs-XWl6kdlZgbMRoFO1n5dA?e=yaqlrq" TargetMode="External"/><Relationship Id="rId14" Type="http://schemas.openxmlformats.org/officeDocument/2006/relationships/hyperlink" Target="https://secretariadistritald-my.sharepoint.com/:w:/g/personal/territorializacion2021_sdmujer_gov_co/EaOS-CAv9b5Pp8eUsGFjPgIBS-OGZzMgXyQRlpgRZDMjMQ?e=9Iid0s" TargetMode="External"/><Relationship Id="rId22"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3" Type="http://schemas.openxmlformats.org/officeDocument/2006/relationships/hyperlink" Target="/../../../../../:w:/g/personal/territorializacion2021_sdmujer_gov_co/EU-SrDwvDO1KusFNCiaWrSQBydrCed7R0rJiiwrNmUPvrw?e=Oagt2K" TargetMode="External"/><Relationship Id="rId18" Type="http://schemas.openxmlformats.org/officeDocument/2006/relationships/hyperlink" Target="https://secretariadistritald-my.sharepoint.com/:w:/g/personal/territorializacion2021_sdmujer_gov_co/EYbRVht1eE9OhsjhejusxIsBBYw0zuE5rdJoCdFzBTtMiA?e=BTo15U" TargetMode="External"/><Relationship Id="rId26" Type="http://schemas.openxmlformats.org/officeDocument/2006/relationships/hyperlink" Target="https://secretariadistritald-my.sharepoint.com/:w:/g/personal/territorializacion2021_sdmujer_gov_co/EZ7PTQ5LfB1GjVZ26IonhrwBEYBkev7MYxl8HbFxGKEyug?e=7ISGth" TargetMode="External"/><Relationship Id="rId3" Type="http://schemas.openxmlformats.org/officeDocument/2006/relationships/hyperlink" Target="/../../../../../:w:/g/personal/territorializacion2021_sdmujer_gov_co/EVi-guJRhxRNjhs5sauVYrsBB6yNK1nOCDFKeybjrHsw7w?e=lCQ6Y6" TargetMode="External"/><Relationship Id="rId21" Type="http://schemas.openxmlformats.org/officeDocument/2006/relationships/hyperlink" Target="https://secretariadistritald-my.sharepoint.com/:w:/g/personal/territorializacion2021_sdmujer_gov_co/ES4Ne-czDw9CsNTEVCpciswB8xJcRVimCrXFJ1xh9rPfNQ?e=3kPFPW" TargetMode="External"/><Relationship Id="rId34" Type="http://schemas.openxmlformats.org/officeDocument/2006/relationships/vmlDrawing" Target="../drawings/vmlDrawing3.vml"/><Relationship Id="rId7" Type="http://schemas.openxmlformats.org/officeDocument/2006/relationships/hyperlink" Target="/../../../../../:w:/g/personal/territorializacion2021_sdmujer_gov_co/EY_qA41LfIBBrIzfNYylhYYBsD0lt3C1MsjRTOXR9hAjog?e=028f5u" TargetMode="External"/><Relationship Id="rId12" Type="http://schemas.openxmlformats.org/officeDocument/2006/relationships/hyperlink" Target="/../../../../../:w:/g/personal/territorializacion2021_sdmujer_gov_co/EU-SrDwvDO1KusFNCiaWrSQBydrCed7R0rJiiwrNmUPvrw?e=Oagt2K" TargetMode="External"/><Relationship Id="rId17" Type="http://schemas.openxmlformats.org/officeDocument/2006/relationships/hyperlink" Target="https://secretariadistritald-my.sharepoint.com/:w:/g/personal/territorializacion2021_sdmujer_gov_co/EYbRVht1eE9OhsjhejusxIsBBYw0zuE5rdJoCdFzBTtMiA?e=BTo15U" TargetMode="External"/><Relationship Id="rId25" Type="http://schemas.openxmlformats.org/officeDocument/2006/relationships/hyperlink" Target="https://secretariadistritald-my.sharepoint.com/:w:/g/personal/territorializacion2021_sdmujer_gov_co/EZ7PTQ5LfB1GjVZ26IonhrwBEYBkev7MYxl8HbFxGKEyug?e=7ISGth" TargetMode="External"/><Relationship Id="rId33" Type="http://schemas.openxmlformats.org/officeDocument/2006/relationships/drawing" Target="../drawings/drawing6.xml"/><Relationship Id="rId2" Type="http://schemas.openxmlformats.org/officeDocument/2006/relationships/hyperlink" Target="/../../../../../:w:/g/personal/territorializacion2021_sdmujer_gov_co/EVi-guJRhxRNjhs5sauVYrsBB6yNK1nOCDFKeybjrHsw7w?e=lCQ6Y6" TargetMode="External"/><Relationship Id="rId16" Type="http://schemas.openxmlformats.org/officeDocument/2006/relationships/hyperlink" Target="https://secretariadistritald-my.sharepoint.com/:w:/g/personal/territorializacion2021_sdmujer_gov_co/EYbRVht1eE9OhsjhejusxIsBBYw0zuE5rdJoCdFzBTtMiA?e=BTo15U" TargetMode="External"/><Relationship Id="rId20" Type="http://schemas.openxmlformats.org/officeDocument/2006/relationships/hyperlink" Target="https://secretariadistritald-my.sharepoint.com/:w:/g/personal/territorializacion2021_sdmujer_gov_co/ES4Ne-czDw9CsNTEVCpciswB8xJcRVimCrXFJ1xh9rPfNQ?e=3kPFPW" TargetMode="External"/><Relationship Id="rId29" Type="http://schemas.openxmlformats.org/officeDocument/2006/relationships/hyperlink" Target="https://secretariadistritald-my.sharepoint.com/:w:/g/personal/territorializacion2021_sdmujer_gov_co/EU2lGTscdH1GrCC8Jk98GCIBUstRfJVXUTXkG47aaX-d5w?e=UcAXrn" TargetMode="External"/><Relationship Id="rId1" Type="http://schemas.openxmlformats.org/officeDocument/2006/relationships/hyperlink" Target="/../../../../../:w:/g/personal/territorializacion2021_sdmujer_gov_co/EVi-guJRhxRNjhs5sauVYrsBB6yNK1nOCDFKeybjrHsw7w?e=lCQ6Y6" TargetMode="External"/><Relationship Id="rId6" Type="http://schemas.openxmlformats.org/officeDocument/2006/relationships/hyperlink" Target="/../../../../../:w:/g/personal/territorializacion2021_sdmujer_gov_co/EY_qA41LfIBBrIzfNYylhYYBsD0lt3C1MsjRTOXR9hAjog?e=028f5u" TargetMode="External"/><Relationship Id="rId11" Type="http://schemas.openxmlformats.org/officeDocument/2006/relationships/hyperlink" Target="/../../../../../:w:/g/personal/territorializacion2021_sdmujer_gov_co/EXITdX3G4P1JiRCIRij3B6sBG5UFGwrjyNM3tf-1xxjyvg?e=suvrXO" TargetMode="External"/><Relationship Id="rId24" Type="http://schemas.openxmlformats.org/officeDocument/2006/relationships/hyperlink" Target="https://secretariadistritald-my.sharepoint.com/:w:/g/personal/territorializacion2021_sdmujer_gov_co/EZ7PTQ5LfB1GjVZ26IonhrwBEYBkev7MYxl8HbFxGKEyug?e=7ISGth" TargetMode="External"/><Relationship Id="rId32" Type="http://schemas.openxmlformats.org/officeDocument/2006/relationships/printerSettings" Target="../printerSettings/printerSettings4.bin"/><Relationship Id="rId5" Type="http://schemas.openxmlformats.org/officeDocument/2006/relationships/hyperlink" Target="/../../../../../:w:/g/personal/territorializacion2021_sdmujer_gov_co/EY_qA41LfIBBrIzfNYylhYYBsD0lt3C1MsjRTOXR9hAjog?e=028f5u" TargetMode="External"/><Relationship Id="rId15" Type="http://schemas.openxmlformats.org/officeDocument/2006/relationships/hyperlink" Target="/../../../../../:w:/g/personal/territorializacion2021_sdmujer_gov_co/EU-SrDwvDO1KusFNCiaWrSQBydrCed7R0rJiiwrNmUPvrw?e=Oagt2K" TargetMode="External"/><Relationship Id="rId23" Type="http://schemas.openxmlformats.org/officeDocument/2006/relationships/hyperlink" Target="https://secretariadistritald-my.sharepoint.com/:w:/g/personal/territorializacion2021_sdmujer_gov_co/ES4Ne-czDw9CsNTEVCpciswB8xJcRVimCrXFJ1xh9rPfNQ?e=3kPFPW" TargetMode="External"/><Relationship Id="rId28" Type="http://schemas.openxmlformats.org/officeDocument/2006/relationships/hyperlink" Target="https://secretariadistritald-my.sharepoint.com/:w:/g/personal/territorializacion2021_sdmujer_gov_co/EU2lGTscdH1GrCC8Jk98GCIBUstRfJVXUTXkG47aaX-d5w?e=UcAXrn" TargetMode="External"/><Relationship Id="rId10" Type="http://schemas.openxmlformats.org/officeDocument/2006/relationships/hyperlink" Target="/../../../../../:w:/g/personal/territorializacion2021_sdmujer_gov_co/EXITdX3G4P1JiRCIRij3B6sBG5UFGwrjyNM3tf-1xxjyvg?e=suvrXO" TargetMode="External"/><Relationship Id="rId19" Type="http://schemas.openxmlformats.org/officeDocument/2006/relationships/hyperlink" Target="https://secretariadistritald-my.sharepoint.com/:w:/g/personal/territorializacion2021_sdmujer_gov_co/EYbRVht1eE9OhsjhejusxIsBBYw0zuE5rdJoCdFzBTtMiA?e=BTo15U" TargetMode="External"/><Relationship Id="rId31" Type="http://schemas.openxmlformats.org/officeDocument/2006/relationships/hyperlink" Target="https://secretariadistritald-my.sharepoint.com/:w:/g/personal/territorializacion2021_sdmujer_gov_co/EU2lGTscdH1GrCC8Jk98GCIBUstRfJVXUTXkG47aaX-d5w?e=UcAXrn" TargetMode="External"/><Relationship Id="rId4" Type="http://schemas.openxmlformats.org/officeDocument/2006/relationships/hyperlink" Target="/../../../../../:w:/g/personal/territorializacion2021_sdmujer_gov_co/EY_qA41LfIBBrIzfNYylhYYBsD0lt3C1MsjRTOXR9hAjog?e=028f5u" TargetMode="External"/><Relationship Id="rId9" Type="http://schemas.openxmlformats.org/officeDocument/2006/relationships/hyperlink" Target="/../../../../../:w:/g/personal/territorializacion2021_sdmujer_gov_co/EXITdX3G4P1JiRCIRij3B6sBG5UFGwrjyNM3tf-1xxjyvg?e=suvrXO" TargetMode="External"/><Relationship Id="rId14" Type="http://schemas.openxmlformats.org/officeDocument/2006/relationships/hyperlink" Target="/../../../../../:w:/g/personal/territorializacion2021_sdmujer_gov_co/EU-SrDwvDO1KusFNCiaWrSQBydrCed7R0rJiiwrNmUPvrw?e=Oagt2K" TargetMode="External"/><Relationship Id="rId22" Type="http://schemas.openxmlformats.org/officeDocument/2006/relationships/hyperlink" Target="https://secretariadistritald-my.sharepoint.com/:w:/g/personal/territorializacion2021_sdmujer_gov_co/ES4Ne-czDw9CsNTEVCpciswB8xJcRVimCrXFJ1xh9rPfNQ?e=3kPFPW" TargetMode="External"/><Relationship Id="rId27" Type="http://schemas.openxmlformats.org/officeDocument/2006/relationships/hyperlink" Target="https://secretariadistritald-my.sharepoint.com/:w:/g/personal/territorializacion2021_sdmujer_gov_co/EZ7PTQ5LfB1GjVZ26IonhrwBEYBkev7MYxl8HbFxGKEyug?e=7ISGth" TargetMode="External"/><Relationship Id="rId30" Type="http://schemas.openxmlformats.org/officeDocument/2006/relationships/hyperlink" Target="https://secretariadistritald-my.sharepoint.com/:w:/g/personal/territorializacion2021_sdmujer_gov_co/EU2lGTscdH1GrCC8Jk98GCIBUstRfJVXUTXkG47aaX-d5w?e=UcAXrn" TargetMode="External"/><Relationship Id="rId35" Type="http://schemas.openxmlformats.org/officeDocument/2006/relationships/comments" Target="../comments3.xml"/><Relationship Id="rId8" Type="http://schemas.openxmlformats.org/officeDocument/2006/relationships/hyperlink" Target="/../../../../../:w:/g/personal/territorializacion2021_sdmujer_gov_co/EXITdX3G4P1JiRCIRij3B6sBG5UFGwrjyNM3tf-1xxjyvg?e=uSmhEb"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77" customWidth="1"/>
    <col min="5" max="5" width="34.28515625" style="272" customWidth="1"/>
    <col min="6" max="6" width="31" style="272" customWidth="1"/>
    <col min="7" max="7" width="20.140625" style="272" customWidth="1"/>
    <col min="8" max="8" width="19.140625" style="272" customWidth="1"/>
    <col min="9" max="9" width="24" style="272" customWidth="1"/>
    <col min="10" max="10" width="18.7109375" style="272" customWidth="1"/>
    <col min="11" max="11" width="21.7109375" style="272" customWidth="1"/>
    <col min="12" max="16384" width="12" style="272"/>
  </cols>
  <sheetData>
    <row r="1" spans="1:12" x14ac:dyDescent="0.25">
      <c r="A1" s="275" t="s">
        <v>0</v>
      </c>
      <c r="B1" s="275" t="s">
        <v>1</v>
      </c>
      <c r="C1" s="275" t="s">
        <v>2</v>
      </c>
      <c r="D1" s="275" t="s">
        <v>3</v>
      </c>
      <c r="E1" s="276" t="s">
        <v>4</v>
      </c>
      <c r="F1" s="276" t="s">
        <v>5</v>
      </c>
      <c r="G1" s="276" t="s">
        <v>6</v>
      </c>
      <c r="H1" s="276" t="s">
        <v>7</v>
      </c>
      <c r="I1" s="276" t="s">
        <v>8</v>
      </c>
      <c r="J1" s="276" t="s">
        <v>9</v>
      </c>
      <c r="K1" s="276" t="s">
        <v>10</v>
      </c>
      <c r="L1" s="276" t="s">
        <v>11</v>
      </c>
    </row>
    <row r="2" spans="1:12" ht="25.5" x14ac:dyDescent="0.25">
      <c r="A2" s="277" t="s">
        <v>12</v>
      </c>
      <c r="B2" s="277" t="s">
        <v>13</v>
      </c>
      <c r="C2" s="277" t="s">
        <v>14</v>
      </c>
      <c r="D2" s="277" t="s">
        <v>15</v>
      </c>
      <c r="E2" s="272" t="s">
        <v>16</v>
      </c>
      <c r="F2" s="272" t="s">
        <v>17</v>
      </c>
      <c r="G2" s="277" t="s">
        <v>18</v>
      </c>
      <c r="H2" s="272" t="s">
        <v>19</v>
      </c>
      <c r="I2" s="272" t="s">
        <v>20</v>
      </c>
      <c r="J2" s="272" t="s">
        <v>21</v>
      </c>
      <c r="K2" s="272" t="s">
        <v>22</v>
      </c>
      <c r="L2" s="272" t="s">
        <v>23</v>
      </c>
    </row>
    <row r="3" spans="1:12" ht="25.5" x14ac:dyDescent="0.25">
      <c r="A3" s="277" t="s">
        <v>24</v>
      </c>
      <c r="B3" s="277" t="s">
        <v>25</v>
      </c>
      <c r="C3" s="277" t="s">
        <v>26</v>
      </c>
      <c r="D3" s="277" t="s">
        <v>27</v>
      </c>
      <c r="E3" s="272" t="s">
        <v>28</v>
      </c>
      <c r="F3" s="272" t="s">
        <v>29</v>
      </c>
      <c r="G3" s="277" t="s">
        <v>30</v>
      </c>
      <c r="H3" s="272" t="s">
        <v>31</v>
      </c>
      <c r="I3" s="272" t="s">
        <v>32</v>
      </c>
      <c r="J3" s="272" t="s">
        <v>33</v>
      </c>
      <c r="K3" s="272" t="s">
        <v>34</v>
      </c>
      <c r="L3" s="272" t="s">
        <v>35</v>
      </c>
    </row>
    <row r="4" spans="1:12" ht="25.5" x14ac:dyDescent="0.25">
      <c r="A4" s="277" t="s">
        <v>36</v>
      </c>
      <c r="B4" s="277" t="s">
        <v>37</v>
      </c>
      <c r="D4" s="277" t="s">
        <v>38</v>
      </c>
      <c r="E4" s="272" t="s">
        <v>39</v>
      </c>
      <c r="F4" s="272" t="s">
        <v>40</v>
      </c>
      <c r="G4" s="277" t="s">
        <v>41</v>
      </c>
      <c r="I4" s="272" t="s">
        <v>42</v>
      </c>
      <c r="J4" s="272" t="s">
        <v>23</v>
      </c>
      <c r="K4" s="272" t="s">
        <v>43</v>
      </c>
      <c r="L4" s="272" t="s">
        <v>26</v>
      </c>
    </row>
    <row r="5" spans="1:12" ht="25.5" x14ac:dyDescent="0.25">
      <c r="A5" s="277" t="s">
        <v>44</v>
      </c>
      <c r="B5" s="277" t="s">
        <v>45</v>
      </c>
      <c r="D5" s="277" t="s">
        <v>46</v>
      </c>
      <c r="E5" s="272" t="s">
        <v>47</v>
      </c>
      <c r="F5" s="272" t="s">
        <v>48</v>
      </c>
      <c r="G5" s="277" t="s">
        <v>49</v>
      </c>
      <c r="I5" s="272" t="s">
        <v>50</v>
      </c>
      <c r="J5" s="272" t="s">
        <v>51</v>
      </c>
    </row>
    <row r="6" spans="1:12" ht="25.5" x14ac:dyDescent="0.25">
      <c r="B6" s="277" t="s">
        <v>52</v>
      </c>
      <c r="D6" s="277" t="s">
        <v>53</v>
      </c>
      <c r="E6" s="272" t="s">
        <v>54</v>
      </c>
      <c r="F6" s="272" t="s">
        <v>55</v>
      </c>
      <c r="G6" s="277" t="s">
        <v>56</v>
      </c>
      <c r="I6" s="272" t="s">
        <v>57</v>
      </c>
    </row>
    <row r="7" spans="1:12" ht="25.5" x14ac:dyDescent="0.25">
      <c r="D7" s="277" t="s">
        <v>58</v>
      </c>
      <c r="E7" s="272" t="s">
        <v>59</v>
      </c>
      <c r="F7" s="272" t="s">
        <v>60</v>
      </c>
      <c r="G7" s="277" t="s">
        <v>61</v>
      </c>
      <c r="I7" s="272" t="s">
        <v>62</v>
      </c>
    </row>
    <row r="8" spans="1:12" x14ac:dyDescent="0.25">
      <c r="E8" s="272" t="s">
        <v>63</v>
      </c>
      <c r="F8" s="272" t="s">
        <v>64</v>
      </c>
      <c r="G8" s="272" t="s">
        <v>65</v>
      </c>
    </row>
    <row r="9" spans="1:12" x14ac:dyDescent="0.25">
      <c r="E9" s="272" t="s">
        <v>66</v>
      </c>
      <c r="F9" s="272" t="s">
        <v>67</v>
      </c>
    </row>
    <row r="10" spans="1:12" x14ac:dyDescent="0.25">
      <c r="E10" s="272" t="s">
        <v>68</v>
      </c>
      <c r="F10" s="272" t="s">
        <v>69</v>
      </c>
    </row>
    <row r="11" spans="1:12" x14ac:dyDescent="0.25">
      <c r="E11" s="272" t="s">
        <v>70</v>
      </c>
      <c r="F11" s="272" t="s">
        <v>71</v>
      </c>
    </row>
    <row r="12" spans="1:12" x14ac:dyDescent="0.25">
      <c r="E12" s="272" t="s">
        <v>72</v>
      </c>
      <c r="F12" s="272" t="s">
        <v>73</v>
      </c>
    </row>
    <row r="13" spans="1:12" x14ac:dyDescent="0.25">
      <c r="E13" s="272" t="s">
        <v>74</v>
      </c>
      <c r="F13" s="272" t="s">
        <v>75</v>
      </c>
    </row>
    <row r="14" spans="1:12" x14ac:dyDescent="0.25">
      <c r="E14" s="272" t="s">
        <v>76</v>
      </c>
      <c r="F14" s="272" t="s">
        <v>77</v>
      </c>
    </row>
    <row r="15" spans="1:12" x14ac:dyDescent="0.25">
      <c r="E15" s="272" t="s">
        <v>78</v>
      </c>
      <c r="F15" s="272" t="s">
        <v>79</v>
      </c>
    </row>
    <row r="16" spans="1:12" x14ac:dyDescent="0.25">
      <c r="E16" s="272" t="s">
        <v>80</v>
      </c>
      <c r="F16" s="272" t="s">
        <v>81</v>
      </c>
    </row>
    <row r="17" spans="5:6" x14ac:dyDescent="0.25">
      <c r="E17" s="272" t="s">
        <v>82</v>
      </c>
      <c r="F17" s="272" t="s">
        <v>83</v>
      </c>
    </row>
    <row r="18" spans="5:6" x14ac:dyDescent="0.25">
      <c r="E18" s="272" t="s">
        <v>84</v>
      </c>
      <c r="F18" s="272" t="s">
        <v>85</v>
      </c>
    </row>
    <row r="19" spans="5:6" x14ac:dyDescent="0.25">
      <c r="E19" s="272" t="s">
        <v>86</v>
      </c>
    </row>
    <row r="20" spans="5:6" x14ac:dyDescent="0.25">
      <c r="E20" s="272" t="s">
        <v>87</v>
      </c>
    </row>
    <row r="21" spans="5:6" x14ac:dyDescent="0.25">
      <c r="E21" s="272" t="s">
        <v>88</v>
      </c>
    </row>
    <row r="22" spans="5:6" x14ac:dyDescent="0.25">
      <c r="E22" s="272" t="s">
        <v>89</v>
      </c>
    </row>
    <row r="23" spans="5:6" x14ac:dyDescent="0.25">
      <c r="E23" s="272"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B13" zoomScale="70" zoomScaleNormal="70" workbookViewId="0">
      <selection activeCell="E28" sqref="E28"/>
    </sheetView>
  </sheetViews>
  <sheetFormatPr baseColWidth="10" defaultColWidth="10.85546875" defaultRowHeight="14.25" x14ac:dyDescent="0.25"/>
  <cols>
    <col min="1" max="1" width="49.7109375" style="66" customWidth="1"/>
    <col min="2" max="3" width="35.7109375" style="66" customWidth="1"/>
    <col min="4" max="4" width="38" style="66" customWidth="1"/>
    <col min="5" max="5" width="50.42578125" style="66" customWidth="1"/>
    <col min="6" max="6" width="35.7109375" style="66" customWidth="1"/>
    <col min="7" max="7" width="50.5703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186</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thickBot="1" x14ac:dyDescent="0.3">
      <c r="A5" s="149"/>
      <c r="B5" s="150"/>
      <c r="C5" s="150"/>
      <c r="D5" s="150"/>
      <c r="E5" s="150"/>
      <c r="F5" s="150"/>
      <c r="G5" s="150"/>
      <c r="H5" s="150"/>
      <c r="I5" s="150"/>
      <c r="J5" s="150"/>
      <c r="K5" s="150"/>
      <c r="L5" s="150"/>
      <c r="M5" s="151"/>
      <c r="N5" s="151"/>
      <c r="O5" s="151"/>
    </row>
    <row r="6" spans="1:15" s="148" customFormat="1" ht="41.25" customHeight="1" thickBot="1" x14ac:dyDescent="0.3">
      <c r="A6" s="118" t="s">
        <v>190</v>
      </c>
      <c r="B6" s="776" t="s">
        <v>191</v>
      </c>
      <c r="C6" s="777"/>
      <c r="D6" s="777"/>
      <c r="E6" s="777"/>
      <c r="F6" s="777"/>
      <c r="G6" s="777"/>
      <c r="H6" s="777"/>
      <c r="I6" s="777"/>
      <c r="J6" s="777"/>
      <c r="K6" s="778"/>
      <c r="L6" s="252" t="s">
        <v>192</v>
      </c>
      <c r="M6" s="500">
        <v>2024110010310</v>
      </c>
      <c r="N6" s="501"/>
      <c r="O6" s="502"/>
    </row>
    <row r="7" spans="1:15" s="148" customFormat="1" ht="11.25" customHeight="1" thickBot="1" x14ac:dyDescent="0.3">
      <c r="A7" s="149"/>
      <c r="B7" s="150"/>
      <c r="C7" s="150"/>
      <c r="D7" s="150"/>
      <c r="E7" s="150"/>
      <c r="F7" s="150"/>
      <c r="G7" s="150"/>
      <c r="H7" s="150"/>
      <c r="I7" s="150"/>
      <c r="J7" s="150"/>
      <c r="K7" s="150"/>
      <c r="L7" s="150"/>
      <c r="M7" s="151"/>
      <c r="N7" s="151"/>
      <c r="O7" s="151"/>
    </row>
    <row r="8" spans="1:15" s="148" customFormat="1" ht="21.75" customHeight="1" thickBot="1" x14ac:dyDescent="0.3">
      <c r="A8" s="767" t="s">
        <v>193</v>
      </c>
      <c r="B8" s="252" t="s">
        <v>194</v>
      </c>
      <c r="C8" s="208"/>
      <c r="D8" s="252" t="s">
        <v>195</v>
      </c>
      <c r="E8" s="209"/>
      <c r="F8" s="252" t="s">
        <v>196</v>
      </c>
      <c r="G8" s="209"/>
      <c r="H8" s="252" t="s">
        <v>197</v>
      </c>
      <c r="I8" s="210"/>
      <c r="J8" s="727" t="s">
        <v>198</v>
      </c>
      <c r="K8" s="766"/>
      <c r="L8" s="251" t="s">
        <v>199</v>
      </c>
      <c r="M8" s="724"/>
      <c r="N8" s="724"/>
      <c r="O8" s="724"/>
    </row>
    <row r="9" spans="1:15" s="148" customFormat="1" ht="21.75" customHeight="1" thickBot="1" x14ac:dyDescent="0.3">
      <c r="A9" s="767"/>
      <c r="B9" s="253" t="s">
        <v>200</v>
      </c>
      <c r="C9" s="211"/>
      <c r="D9" s="252" t="s">
        <v>201</v>
      </c>
      <c r="E9" s="212"/>
      <c r="F9" s="252" t="s">
        <v>202</v>
      </c>
      <c r="G9" s="212"/>
      <c r="H9" s="252" t="s">
        <v>203</v>
      </c>
      <c r="I9" s="563"/>
      <c r="J9" s="727"/>
      <c r="K9" s="766"/>
      <c r="L9" s="251" t="s">
        <v>204</v>
      </c>
      <c r="M9" s="724"/>
      <c r="N9" s="724"/>
      <c r="O9" s="724"/>
    </row>
    <row r="10" spans="1:15" s="148" customFormat="1" ht="21.75" customHeight="1" thickBot="1" x14ac:dyDescent="0.3">
      <c r="A10" s="767"/>
      <c r="B10" s="252" t="s">
        <v>205</v>
      </c>
      <c r="C10" s="208" t="s">
        <v>206</v>
      </c>
      <c r="D10" s="252" t="s">
        <v>207</v>
      </c>
      <c r="E10" s="212"/>
      <c r="F10" s="252" t="s">
        <v>208</v>
      </c>
      <c r="G10" s="212"/>
      <c r="H10" s="252" t="s">
        <v>209</v>
      </c>
      <c r="I10" s="210"/>
      <c r="J10" s="727"/>
      <c r="K10" s="766"/>
      <c r="L10" s="251" t="s">
        <v>210</v>
      </c>
      <c r="M10" s="724" t="s">
        <v>206</v>
      </c>
      <c r="N10" s="724"/>
      <c r="O10" s="724"/>
    </row>
    <row r="11" spans="1:15" s="148" customFormat="1" ht="21.75" customHeight="1" x14ac:dyDescent="0.25">
      <c r="A11" s="149"/>
      <c r="B11" s="150"/>
      <c r="C11" s="150"/>
      <c r="D11" s="150"/>
      <c r="E11" s="150"/>
      <c r="F11" s="150"/>
      <c r="G11" s="150"/>
      <c r="H11" s="150"/>
      <c r="I11" s="150"/>
      <c r="J11" s="150"/>
      <c r="K11" s="150"/>
      <c r="L11" s="150"/>
      <c r="M11" s="151"/>
      <c r="N11" s="151"/>
      <c r="O11" s="151"/>
    </row>
    <row r="12" spans="1:15" ht="15" customHeight="1" thickBot="1" x14ac:dyDescent="0.3">
      <c r="A12" s="71"/>
      <c r="B12" s="72"/>
      <c r="C12" s="72"/>
      <c r="D12" s="74"/>
      <c r="E12" s="73"/>
      <c r="F12" s="73"/>
      <c r="G12" s="334"/>
      <c r="H12" s="334"/>
      <c r="I12" s="75"/>
      <c r="J12" s="75"/>
      <c r="K12" s="72"/>
      <c r="L12" s="72"/>
      <c r="M12" s="72"/>
      <c r="N12" s="72"/>
      <c r="O12" s="72"/>
    </row>
    <row r="13" spans="1:15" ht="15" customHeight="1" x14ac:dyDescent="0.25">
      <c r="A13" s="773" t="s">
        <v>211</v>
      </c>
      <c r="B13" s="751" t="s">
        <v>518</v>
      </c>
      <c r="C13" s="752"/>
      <c r="D13" s="752"/>
      <c r="E13" s="752"/>
      <c r="F13" s="752"/>
      <c r="G13" s="752"/>
      <c r="H13" s="752"/>
      <c r="I13" s="752"/>
      <c r="J13" s="752"/>
      <c r="K13" s="752"/>
      <c r="L13" s="752"/>
      <c r="M13" s="752"/>
      <c r="N13" s="752"/>
      <c r="O13" s="753"/>
    </row>
    <row r="14" spans="1:15" ht="15" customHeight="1" x14ac:dyDescent="0.25">
      <c r="A14" s="774"/>
      <c r="B14" s="754"/>
      <c r="C14" s="755"/>
      <c r="D14" s="755"/>
      <c r="E14" s="755"/>
      <c r="F14" s="755"/>
      <c r="G14" s="755"/>
      <c r="H14" s="755"/>
      <c r="I14" s="755"/>
      <c r="J14" s="755"/>
      <c r="K14" s="755"/>
      <c r="L14" s="755"/>
      <c r="M14" s="755"/>
      <c r="N14" s="755"/>
      <c r="O14" s="756"/>
    </row>
    <row r="15" spans="1:15" ht="15" customHeight="1" thickBot="1" x14ac:dyDescent="0.3">
      <c r="A15" s="775"/>
      <c r="B15" s="757"/>
      <c r="C15" s="758"/>
      <c r="D15" s="758"/>
      <c r="E15" s="758"/>
      <c r="F15" s="758"/>
      <c r="G15" s="758"/>
      <c r="H15" s="758"/>
      <c r="I15" s="758"/>
      <c r="J15" s="758"/>
      <c r="K15" s="758"/>
      <c r="L15" s="758"/>
      <c r="M15" s="758"/>
      <c r="N15" s="758"/>
      <c r="O15" s="759"/>
    </row>
    <row r="16" spans="1:15" ht="9" customHeight="1" thickBot="1" x14ac:dyDescent="0.3">
      <c r="A16" s="76"/>
      <c r="B16" s="147"/>
      <c r="C16" s="77"/>
      <c r="D16" s="77"/>
      <c r="E16" s="77"/>
      <c r="F16" s="77"/>
      <c r="G16" s="78"/>
      <c r="H16" s="78"/>
      <c r="I16" s="78"/>
      <c r="J16" s="78"/>
      <c r="K16" s="78"/>
      <c r="L16" s="79"/>
      <c r="M16" s="79"/>
      <c r="N16" s="79"/>
      <c r="O16" s="79"/>
    </row>
    <row r="17" spans="1:15" s="80" customFormat="1" ht="37.5" customHeight="1" thickBot="1" x14ac:dyDescent="0.3">
      <c r="A17" s="118" t="s">
        <v>213</v>
      </c>
      <c r="B17" s="762" t="s">
        <v>519</v>
      </c>
      <c r="C17" s="762"/>
      <c r="D17" s="762"/>
      <c r="E17" s="762"/>
      <c r="F17" s="762"/>
      <c r="G17" s="767" t="s">
        <v>215</v>
      </c>
      <c r="H17" s="767"/>
      <c r="I17" s="760" t="s">
        <v>520</v>
      </c>
      <c r="J17" s="760"/>
      <c r="K17" s="760"/>
      <c r="L17" s="760"/>
      <c r="M17" s="760"/>
      <c r="N17" s="760"/>
      <c r="O17" s="76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8" t="s">
        <v>217</v>
      </c>
      <c r="B19" s="769" t="s">
        <v>218</v>
      </c>
      <c r="C19" s="770"/>
      <c r="D19" s="770"/>
      <c r="E19" s="771"/>
      <c r="F19" s="118" t="s">
        <v>219</v>
      </c>
      <c r="G19" s="966" t="s">
        <v>440</v>
      </c>
      <c r="H19" s="966"/>
      <c r="I19" s="966"/>
      <c r="J19" s="118" t="s">
        <v>221</v>
      </c>
      <c r="K19" s="762" t="s">
        <v>521</v>
      </c>
      <c r="L19" s="762"/>
      <c r="M19" s="762"/>
      <c r="N19" s="762"/>
      <c r="O19" s="762"/>
    </row>
    <row r="20" spans="1:15" ht="9" customHeight="1" x14ac:dyDescent="0.25">
      <c r="A20" s="70"/>
      <c r="B20" s="67"/>
      <c r="C20" s="772"/>
      <c r="D20" s="772"/>
      <c r="E20" s="772"/>
      <c r="F20" s="772"/>
      <c r="G20" s="772"/>
      <c r="H20" s="772"/>
      <c r="I20" s="772"/>
      <c r="J20" s="772"/>
      <c r="K20" s="772"/>
      <c r="L20" s="772"/>
      <c r="M20" s="772"/>
      <c r="N20" s="772"/>
      <c r="O20" s="772"/>
    </row>
    <row r="22" spans="1:15" ht="16.5" customHeight="1" thickBot="1" x14ac:dyDescent="0.3">
      <c r="A22" s="145"/>
      <c r="B22" s="146"/>
      <c r="C22" s="146"/>
      <c r="D22" s="146"/>
      <c r="E22" s="146"/>
      <c r="F22" s="146"/>
      <c r="G22" s="146"/>
      <c r="H22" s="146"/>
      <c r="I22" s="146"/>
      <c r="J22" s="146"/>
      <c r="K22" s="146"/>
      <c r="L22" s="146"/>
      <c r="M22" s="146"/>
      <c r="N22" s="146"/>
      <c r="O22" s="146"/>
    </row>
    <row r="23" spans="1:15" ht="32.1" customHeight="1" thickBot="1" x14ac:dyDescent="0.3">
      <c r="A23" s="725" t="s">
        <v>223</v>
      </c>
      <c r="B23" s="726"/>
      <c r="C23" s="726"/>
      <c r="D23" s="726"/>
      <c r="E23" s="726"/>
      <c r="F23" s="726"/>
      <c r="G23" s="726"/>
      <c r="H23" s="726"/>
      <c r="I23" s="726"/>
      <c r="J23" s="726"/>
      <c r="K23" s="726"/>
      <c r="L23" s="726"/>
      <c r="M23" s="726"/>
      <c r="N23" s="726"/>
      <c r="O23" s="727"/>
    </row>
    <row r="24" spans="1:15" ht="32.1" customHeight="1" thickBot="1" x14ac:dyDescent="0.3">
      <c r="A24" s="725" t="s">
        <v>224</v>
      </c>
      <c r="B24" s="726"/>
      <c r="C24" s="726"/>
      <c r="D24" s="726"/>
      <c r="E24" s="726"/>
      <c r="F24" s="726"/>
      <c r="G24" s="726"/>
      <c r="H24" s="726"/>
      <c r="I24" s="726"/>
      <c r="J24" s="726"/>
      <c r="K24" s="726"/>
      <c r="L24" s="726"/>
      <c r="M24" s="726"/>
      <c r="N24" s="726"/>
      <c r="O24" s="727"/>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207</v>
      </c>
      <c r="L25" s="81" t="s">
        <v>208</v>
      </c>
      <c r="M25" s="81" t="s">
        <v>209</v>
      </c>
      <c r="N25" s="82" t="s">
        <v>225</v>
      </c>
      <c r="O25" s="82" t="s">
        <v>226</v>
      </c>
    </row>
    <row r="26" spans="1:15" ht="32.1" customHeight="1" x14ac:dyDescent="0.25">
      <c r="A26" s="85" t="s">
        <v>227</v>
      </c>
      <c r="B26" s="86">
        <v>515328570</v>
      </c>
      <c r="C26" s="86">
        <v>441816430</v>
      </c>
      <c r="D26" s="86"/>
      <c r="E26" s="86"/>
      <c r="F26" s="86"/>
      <c r="G26" s="86"/>
      <c r="H26" s="83"/>
      <c r="I26" s="86">
        <v>84982165</v>
      </c>
      <c r="J26" s="86">
        <v>84982165</v>
      </c>
      <c r="K26" s="83"/>
      <c r="L26" s="83"/>
      <c r="M26" s="83"/>
      <c r="N26" s="602">
        <f>SUM(B26:M26)</f>
        <v>1127109330</v>
      </c>
      <c r="O26" s="84"/>
    </row>
    <row r="27" spans="1:15" ht="32.1" customHeight="1" x14ac:dyDescent="0.25">
      <c r="A27" s="85" t="s">
        <v>228</v>
      </c>
      <c r="B27" s="86">
        <v>515328570</v>
      </c>
      <c r="C27" s="86">
        <v>441811908</v>
      </c>
      <c r="D27" s="86"/>
      <c r="E27" s="86">
        <v>-6038849</v>
      </c>
      <c r="F27" s="86"/>
      <c r="G27" s="86"/>
      <c r="H27" s="86"/>
      <c r="I27" s="86"/>
      <c r="J27" s="86"/>
      <c r="K27" s="86"/>
      <c r="L27" s="86"/>
      <c r="M27" s="86"/>
      <c r="N27" s="86">
        <f t="shared" ref="N27:N31" si="0">SUM(B27:M27)</f>
        <v>951101629</v>
      </c>
      <c r="O27" s="117">
        <f>+(B27+C27+D27+E27+F27+G27+H27+I27+J27+K27+L27+M27)/N26</f>
        <v>0.84384150116120504</v>
      </c>
    </row>
    <row r="28" spans="1:15" ht="32.1" customHeight="1" x14ac:dyDescent="0.25">
      <c r="A28" s="85" t="s">
        <v>229</v>
      </c>
      <c r="B28" s="86"/>
      <c r="C28" s="86">
        <v>461028</v>
      </c>
      <c r="D28" s="86">
        <v>76142434</v>
      </c>
      <c r="E28" s="484">
        <v>109115110</v>
      </c>
      <c r="F28" s="86">
        <v>106348942</v>
      </c>
      <c r="G28" s="86">
        <v>106348942</v>
      </c>
      <c r="H28" s="86">
        <v>106348942</v>
      </c>
      <c r="I28" s="86">
        <v>106348942</v>
      </c>
      <c r="J28" s="86">
        <v>106348942</v>
      </c>
      <c r="K28" s="86"/>
      <c r="L28" s="86"/>
      <c r="M28" s="86"/>
      <c r="N28" s="484">
        <f t="shared" si="0"/>
        <v>717463282</v>
      </c>
      <c r="O28" s="117"/>
    </row>
    <row r="29" spans="1:15" ht="32.1" customHeight="1" x14ac:dyDescent="0.25">
      <c r="A29" s="85" t="s">
        <v>230</v>
      </c>
      <c r="B29" s="86"/>
      <c r="C29" s="86">
        <v>1790400</v>
      </c>
      <c r="D29" s="86"/>
      <c r="E29" s="86"/>
      <c r="F29" s="86"/>
      <c r="G29" s="86"/>
      <c r="H29" s="86"/>
      <c r="I29" s="86"/>
      <c r="J29" s="86"/>
      <c r="K29" s="86"/>
      <c r="L29" s="86"/>
      <c r="M29" s="86"/>
      <c r="N29" s="86">
        <f t="shared" si="0"/>
        <v>1790400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v>1790400</v>
      </c>
      <c r="D31" s="89"/>
      <c r="E31" s="89"/>
      <c r="F31" s="89"/>
      <c r="G31" s="89"/>
      <c r="H31" s="89"/>
      <c r="I31" s="89"/>
      <c r="J31" s="89"/>
      <c r="K31" s="89"/>
      <c r="L31" s="89"/>
      <c r="M31" s="89"/>
      <c r="N31" s="89">
        <f t="shared" si="0"/>
        <v>1790400</v>
      </c>
      <c r="O31" s="571">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84" t="s">
        <v>233</v>
      </c>
      <c r="B35" s="785"/>
      <c r="C35" s="785"/>
      <c r="D35" s="785"/>
      <c r="E35" s="785"/>
      <c r="F35" s="785"/>
      <c r="G35" s="785"/>
      <c r="H35" s="785"/>
      <c r="I35" s="786"/>
      <c r="J35" s="95"/>
    </row>
    <row r="36" spans="1:10" ht="50.25" customHeight="1" thickBot="1" x14ac:dyDescent="0.3">
      <c r="A36" s="103" t="s">
        <v>234</v>
      </c>
      <c r="B36" s="787" t="str">
        <f>+B13</f>
        <v>Brindar en las 20 localidades el servicio de asistencia técnica a las instancias de participación territorial y Fondos de Desarrollo Local en clave de transversalización de los enfoques</v>
      </c>
      <c r="C36" s="788"/>
      <c r="D36" s="788"/>
      <c r="E36" s="788"/>
      <c r="F36" s="788"/>
      <c r="G36" s="788"/>
      <c r="H36" s="788"/>
      <c r="I36" s="789"/>
      <c r="J36" s="93"/>
    </row>
    <row r="37" spans="1:10" ht="18.75" customHeight="1" thickBot="1" x14ac:dyDescent="0.3">
      <c r="A37" s="801" t="s">
        <v>235</v>
      </c>
      <c r="B37" s="153">
        <v>2024</v>
      </c>
      <c r="C37" s="153">
        <v>2025</v>
      </c>
      <c r="D37" s="153">
        <v>2026</v>
      </c>
      <c r="E37" s="153">
        <v>2027</v>
      </c>
      <c r="F37" s="153" t="s">
        <v>236</v>
      </c>
      <c r="G37" s="803" t="s">
        <v>237</v>
      </c>
      <c r="H37" s="803" t="s">
        <v>23</v>
      </c>
      <c r="I37" s="803"/>
      <c r="J37" s="93"/>
    </row>
    <row r="38" spans="1:10" ht="50.25" customHeight="1" thickBot="1" x14ac:dyDescent="0.3">
      <c r="A38" s="802"/>
      <c r="B38" s="393">
        <v>20</v>
      </c>
      <c r="C38" s="393">
        <v>20</v>
      </c>
      <c r="D38" s="393">
        <v>20</v>
      </c>
      <c r="E38" s="393">
        <v>20</v>
      </c>
      <c r="F38" s="395">
        <v>20</v>
      </c>
      <c r="G38" s="803"/>
      <c r="H38" s="803"/>
      <c r="I38" s="803"/>
      <c r="J38" s="93"/>
    </row>
    <row r="39" spans="1:10" ht="52.5" customHeight="1" thickBot="1" x14ac:dyDescent="0.3">
      <c r="A39" s="104" t="s">
        <v>238</v>
      </c>
      <c r="B39" s="790">
        <v>0.11</v>
      </c>
      <c r="C39" s="791"/>
      <c r="D39" s="796" t="s">
        <v>239</v>
      </c>
      <c r="E39" s="797"/>
      <c r="F39" s="797"/>
      <c r="G39" s="797"/>
      <c r="H39" s="797"/>
      <c r="I39" s="798"/>
    </row>
    <row r="40" spans="1:10" s="94" customFormat="1" ht="48" customHeight="1" thickBot="1" x14ac:dyDescent="0.3">
      <c r="A40" s="801" t="s">
        <v>240</v>
      </c>
      <c r="B40" s="104" t="s">
        <v>241</v>
      </c>
      <c r="C40" s="103" t="s">
        <v>242</v>
      </c>
      <c r="D40" s="782" t="s">
        <v>243</v>
      </c>
      <c r="E40" s="783"/>
      <c r="F40" s="782" t="s">
        <v>244</v>
      </c>
      <c r="G40" s="783"/>
      <c r="H40" s="105" t="s">
        <v>245</v>
      </c>
      <c r="I40" s="107" t="s">
        <v>246</v>
      </c>
    </row>
    <row r="41" spans="1:10" ht="217.5" customHeight="1" thickBot="1" x14ac:dyDescent="0.3">
      <c r="A41" s="802"/>
      <c r="B41" s="99">
        <v>20</v>
      </c>
      <c r="C41" s="100">
        <v>4</v>
      </c>
      <c r="D41" s="964" t="s">
        <v>522</v>
      </c>
      <c r="E41" s="965"/>
      <c r="F41" s="964" t="s">
        <v>523</v>
      </c>
      <c r="G41" s="965"/>
      <c r="H41" s="422" t="s">
        <v>377</v>
      </c>
      <c r="I41" s="419" t="s">
        <v>524</v>
      </c>
    </row>
    <row r="42" spans="1:10" s="94" customFormat="1" ht="54" customHeight="1" thickBot="1" x14ac:dyDescent="0.3">
      <c r="A42" s="801" t="s">
        <v>250</v>
      </c>
      <c r="B42" s="106" t="s">
        <v>241</v>
      </c>
      <c r="C42" s="105" t="s">
        <v>242</v>
      </c>
      <c r="D42" s="782" t="s">
        <v>243</v>
      </c>
      <c r="E42" s="783"/>
      <c r="F42" s="782" t="s">
        <v>244</v>
      </c>
      <c r="G42" s="783"/>
      <c r="H42" s="105" t="s">
        <v>245</v>
      </c>
      <c r="I42" s="107" t="s">
        <v>246</v>
      </c>
    </row>
    <row r="43" spans="1:10" ht="403.5" customHeight="1" thickBot="1" x14ac:dyDescent="0.3">
      <c r="A43" s="802"/>
      <c r="B43" s="99">
        <v>20</v>
      </c>
      <c r="C43" s="100">
        <v>17</v>
      </c>
      <c r="D43" s="964" t="s">
        <v>525</v>
      </c>
      <c r="E43" s="965"/>
      <c r="F43" s="964" t="s">
        <v>526</v>
      </c>
      <c r="G43" s="965"/>
      <c r="H43" s="422" t="s">
        <v>527</v>
      </c>
      <c r="I43" s="419" t="s">
        <v>524</v>
      </c>
    </row>
    <row r="44" spans="1:10" s="94" customFormat="1" ht="35.1" customHeight="1" thickBot="1" x14ac:dyDescent="0.3">
      <c r="A44" s="801" t="s">
        <v>253</v>
      </c>
      <c r="B44" s="106" t="s">
        <v>241</v>
      </c>
      <c r="C44" s="105" t="s">
        <v>242</v>
      </c>
      <c r="D44" s="782" t="s">
        <v>243</v>
      </c>
      <c r="E44" s="783"/>
      <c r="F44" s="782" t="s">
        <v>244</v>
      </c>
      <c r="G44" s="783"/>
      <c r="H44" s="105" t="s">
        <v>245</v>
      </c>
      <c r="I44" s="107" t="s">
        <v>246</v>
      </c>
    </row>
    <row r="45" spans="1:10" ht="315" customHeight="1" thickBot="1" x14ac:dyDescent="0.3">
      <c r="A45" s="802"/>
      <c r="B45" s="99">
        <v>20</v>
      </c>
      <c r="C45" s="100">
        <v>20</v>
      </c>
      <c r="D45" s="811" t="s">
        <v>528</v>
      </c>
      <c r="E45" s="812"/>
      <c r="F45" s="964" t="s">
        <v>529</v>
      </c>
      <c r="G45" s="965"/>
      <c r="H45" s="423"/>
      <c r="I45" s="420" t="s">
        <v>524</v>
      </c>
    </row>
    <row r="46" spans="1:10" s="94" customFormat="1" ht="35.1" customHeight="1" thickBot="1" x14ac:dyDescent="0.3">
      <c r="A46" s="801" t="s">
        <v>257</v>
      </c>
      <c r="B46" s="106" t="s">
        <v>241</v>
      </c>
      <c r="C46" s="106" t="s">
        <v>242</v>
      </c>
      <c r="D46" s="782" t="s">
        <v>243</v>
      </c>
      <c r="E46" s="783"/>
      <c r="F46" s="782" t="s">
        <v>244</v>
      </c>
      <c r="G46" s="783"/>
      <c r="H46" s="105" t="s">
        <v>245</v>
      </c>
      <c r="I46" s="105" t="s">
        <v>246</v>
      </c>
    </row>
    <row r="47" spans="1:10" ht="409.5" customHeight="1" thickBot="1" x14ac:dyDescent="0.3">
      <c r="A47" s="802"/>
      <c r="B47" s="99">
        <v>20</v>
      </c>
      <c r="C47" s="100">
        <v>20</v>
      </c>
      <c r="D47" s="811" t="s">
        <v>530</v>
      </c>
      <c r="E47" s="812"/>
      <c r="F47" s="964" t="s">
        <v>531</v>
      </c>
      <c r="G47" s="965"/>
      <c r="H47" s="115"/>
      <c r="I47" s="420" t="s">
        <v>532</v>
      </c>
    </row>
    <row r="48" spans="1:10" s="94" customFormat="1" ht="35.1" customHeight="1" thickBot="1" x14ac:dyDescent="0.3">
      <c r="A48" s="801" t="s">
        <v>261</v>
      </c>
      <c r="B48" s="106" t="s">
        <v>241</v>
      </c>
      <c r="C48" s="105" t="s">
        <v>242</v>
      </c>
      <c r="D48" s="782" t="s">
        <v>243</v>
      </c>
      <c r="E48" s="783"/>
      <c r="F48" s="782" t="s">
        <v>244</v>
      </c>
      <c r="G48" s="783"/>
      <c r="H48" s="105" t="s">
        <v>245</v>
      </c>
      <c r="I48" s="107" t="s">
        <v>246</v>
      </c>
    </row>
    <row r="49" spans="1:9" ht="354.75" customHeight="1" thickBot="1" x14ac:dyDescent="0.3">
      <c r="A49" s="802"/>
      <c r="B49" s="99">
        <v>20</v>
      </c>
      <c r="C49" s="100">
        <v>20</v>
      </c>
      <c r="D49" s="938" t="s">
        <v>533</v>
      </c>
      <c r="E49" s="939"/>
      <c r="F49" s="792" t="s">
        <v>534</v>
      </c>
      <c r="G49" s="793"/>
      <c r="H49" s="96"/>
      <c r="I49" s="527" t="s">
        <v>535</v>
      </c>
    </row>
    <row r="50" spans="1:9" s="94" customFormat="1" ht="35.1" customHeight="1" thickBot="1" x14ac:dyDescent="0.3">
      <c r="A50" s="801" t="s">
        <v>264</v>
      </c>
      <c r="B50" s="106" t="s">
        <v>241</v>
      </c>
      <c r="C50" s="105" t="s">
        <v>242</v>
      </c>
      <c r="D50" s="782" t="s">
        <v>243</v>
      </c>
      <c r="E50" s="783"/>
      <c r="F50" s="782" t="s">
        <v>244</v>
      </c>
      <c r="G50" s="783"/>
      <c r="H50" s="105" t="s">
        <v>245</v>
      </c>
      <c r="I50" s="107" t="s">
        <v>246</v>
      </c>
    </row>
    <row r="51" spans="1:9" ht="405.75" customHeight="1" thickBot="1" x14ac:dyDescent="0.3">
      <c r="A51" s="802"/>
      <c r="B51" s="101">
        <v>20</v>
      </c>
      <c r="C51" s="102">
        <v>20</v>
      </c>
      <c r="D51" s="893" t="s">
        <v>536</v>
      </c>
      <c r="E51" s="961"/>
      <c r="F51" s="893" t="s">
        <v>537</v>
      </c>
      <c r="G51" s="894"/>
      <c r="H51" s="595"/>
      <c r="I51" s="582" t="s">
        <v>538</v>
      </c>
    </row>
    <row r="52" spans="1:9" ht="35.1" customHeight="1" thickBot="1" x14ac:dyDescent="0.3">
      <c r="A52" s="801" t="s">
        <v>267</v>
      </c>
      <c r="B52" s="104" t="s">
        <v>241</v>
      </c>
      <c r="C52" s="103" t="s">
        <v>242</v>
      </c>
      <c r="D52" s="782" t="s">
        <v>243</v>
      </c>
      <c r="E52" s="783"/>
      <c r="F52" s="782" t="s">
        <v>244</v>
      </c>
      <c r="G52" s="783"/>
      <c r="H52" s="105" t="s">
        <v>245</v>
      </c>
      <c r="I52" s="107" t="s">
        <v>246</v>
      </c>
    </row>
    <row r="53" spans="1:9" ht="408" customHeight="1" thickBot="1" x14ac:dyDescent="0.3">
      <c r="A53" s="802"/>
      <c r="B53" s="101">
        <v>20</v>
      </c>
      <c r="C53" s="102">
        <v>20</v>
      </c>
      <c r="D53" s="893" t="s">
        <v>539</v>
      </c>
      <c r="E53" s="961"/>
      <c r="F53" s="893" t="s">
        <v>540</v>
      </c>
      <c r="G53" s="961"/>
      <c r="H53" s="595"/>
      <c r="I53" s="582" t="s">
        <v>538</v>
      </c>
    </row>
    <row r="54" spans="1:9" ht="35.1" customHeight="1" thickBot="1" x14ac:dyDescent="0.3">
      <c r="A54" s="801" t="s">
        <v>271</v>
      </c>
      <c r="B54" s="104" t="s">
        <v>241</v>
      </c>
      <c r="C54" s="103" t="s">
        <v>242</v>
      </c>
      <c r="D54" s="782" t="s">
        <v>243</v>
      </c>
      <c r="E54" s="783"/>
      <c r="F54" s="782" t="s">
        <v>244</v>
      </c>
      <c r="G54" s="783"/>
      <c r="H54" s="105" t="s">
        <v>245</v>
      </c>
      <c r="I54" s="597" t="s">
        <v>246</v>
      </c>
    </row>
    <row r="55" spans="1:9" ht="409.5" customHeight="1" thickBot="1" x14ac:dyDescent="0.3">
      <c r="A55" s="802"/>
      <c r="B55" s="101">
        <v>20</v>
      </c>
      <c r="C55" s="102">
        <v>20</v>
      </c>
      <c r="D55" s="959" t="s">
        <v>541</v>
      </c>
      <c r="E55" s="960"/>
      <c r="F55" s="893" t="s">
        <v>542</v>
      </c>
      <c r="G55" s="961"/>
      <c r="H55" s="581"/>
      <c r="I55" s="600" t="s">
        <v>543</v>
      </c>
    </row>
    <row r="56" spans="1:9" ht="47.25" customHeight="1" thickBot="1" x14ac:dyDescent="0.3">
      <c r="A56" s="801" t="s">
        <v>274</v>
      </c>
      <c r="B56" s="104" t="s">
        <v>241</v>
      </c>
      <c r="C56" s="103" t="s">
        <v>242</v>
      </c>
      <c r="D56" s="782" t="s">
        <v>243</v>
      </c>
      <c r="E56" s="783"/>
      <c r="F56" s="782" t="s">
        <v>244</v>
      </c>
      <c r="G56" s="783"/>
      <c r="H56" s="105" t="s">
        <v>245</v>
      </c>
      <c r="I56" s="598" t="s">
        <v>246</v>
      </c>
    </row>
    <row r="57" spans="1:9" ht="409.5" customHeight="1" thickBot="1" x14ac:dyDescent="0.3">
      <c r="A57" s="802"/>
      <c r="B57" s="101">
        <v>20</v>
      </c>
      <c r="C57" s="102">
        <v>20</v>
      </c>
      <c r="D57" s="962" t="s">
        <v>544</v>
      </c>
      <c r="E57" s="963"/>
      <c r="F57" s="959" t="s">
        <v>545</v>
      </c>
      <c r="G57" s="960"/>
      <c r="H57" s="433"/>
      <c r="I57" s="612" t="s">
        <v>546</v>
      </c>
    </row>
    <row r="58" spans="1:9" ht="35.1" customHeight="1" thickBot="1" x14ac:dyDescent="0.3">
      <c r="A58" s="801" t="s">
        <v>276</v>
      </c>
      <c r="B58" s="104" t="s">
        <v>241</v>
      </c>
      <c r="C58" s="103" t="s">
        <v>242</v>
      </c>
      <c r="D58" s="782" t="s">
        <v>243</v>
      </c>
      <c r="E58" s="783"/>
      <c r="F58" s="782" t="s">
        <v>244</v>
      </c>
      <c r="G58" s="783"/>
      <c r="H58" s="105" t="s">
        <v>245</v>
      </c>
      <c r="I58" s="107" t="s">
        <v>246</v>
      </c>
    </row>
    <row r="59" spans="1:9" ht="120.75" customHeight="1" thickBot="1" x14ac:dyDescent="0.3">
      <c r="A59" s="802"/>
      <c r="B59" s="101">
        <v>20</v>
      </c>
      <c r="C59" s="102"/>
      <c r="D59" s="714"/>
      <c r="E59" s="715"/>
      <c r="F59" s="714"/>
      <c r="G59" s="715"/>
      <c r="H59" s="96"/>
      <c r="I59" s="98"/>
    </row>
    <row r="60" spans="1:9" ht="35.1" customHeight="1" thickBot="1" x14ac:dyDescent="0.3">
      <c r="A60" s="801" t="s">
        <v>277</v>
      </c>
      <c r="B60" s="104" t="s">
        <v>241</v>
      </c>
      <c r="C60" s="103" t="s">
        <v>242</v>
      </c>
      <c r="D60" s="782" t="s">
        <v>243</v>
      </c>
      <c r="E60" s="783"/>
      <c r="F60" s="782" t="s">
        <v>244</v>
      </c>
      <c r="G60" s="783"/>
      <c r="H60" s="105" t="s">
        <v>245</v>
      </c>
      <c r="I60" s="107" t="s">
        <v>246</v>
      </c>
    </row>
    <row r="61" spans="1:9" ht="120.75" customHeight="1" thickBot="1" x14ac:dyDescent="0.3">
      <c r="A61" s="802"/>
      <c r="B61" s="101">
        <v>20</v>
      </c>
      <c r="C61" s="102"/>
      <c r="D61" s="714"/>
      <c r="E61" s="715"/>
      <c r="F61" s="813"/>
      <c r="G61" s="813"/>
      <c r="H61" s="96"/>
      <c r="I61" s="96"/>
    </row>
    <row r="62" spans="1:9" ht="35.1" customHeight="1" thickBot="1" x14ac:dyDescent="0.3">
      <c r="A62" s="801" t="s">
        <v>278</v>
      </c>
      <c r="B62" s="104" t="s">
        <v>241</v>
      </c>
      <c r="C62" s="103" t="s">
        <v>242</v>
      </c>
      <c r="D62" s="782" t="s">
        <v>243</v>
      </c>
      <c r="E62" s="783"/>
      <c r="F62" s="782" t="s">
        <v>244</v>
      </c>
      <c r="G62" s="783"/>
      <c r="H62" s="105" t="s">
        <v>245</v>
      </c>
      <c r="I62" s="107" t="s">
        <v>246</v>
      </c>
    </row>
    <row r="63" spans="1:9" ht="120.75" customHeight="1" thickBot="1" x14ac:dyDescent="0.3">
      <c r="A63" s="802"/>
      <c r="B63" s="101">
        <v>20</v>
      </c>
      <c r="C63" s="102"/>
      <c r="D63" s="714"/>
      <c r="E63" s="715"/>
      <c r="F63" s="714"/>
      <c r="G63" s="715"/>
      <c r="H63" s="96"/>
      <c r="I63" s="96"/>
    </row>
    <row r="66" spans="1:9" s="93" customFormat="1" ht="30" customHeight="1" x14ac:dyDescent="0.25">
      <c r="A66" s="66"/>
      <c r="B66" s="66"/>
      <c r="C66" s="66"/>
      <c r="D66" s="66"/>
      <c r="E66" s="66"/>
      <c r="F66" s="66"/>
      <c r="G66" s="66"/>
      <c r="H66" s="66"/>
      <c r="I66" s="66"/>
    </row>
    <row r="67" spans="1:9" ht="34.5" customHeight="1" x14ac:dyDescent="0.25">
      <c r="A67" s="728" t="s">
        <v>279</v>
      </c>
      <c r="B67" s="728"/>
      <c r="C67" s="728"/>
      <c r="D67" s="728"/>
      <c r="E67" s="728"/>
      <c r="F67" s="728"/>
      <c r="G67" s="728"/>
      <c r="H67" s="728"/>
      <c r="I67" s="728"/>
    </row>
    <row r="68" spans="1:9" ht="55.5" customHeight="1" x14ac:dyDescent="0.25">
      <c r="A68" s="108" t="s">
        <v>280</v>
      </c>
      <c r="B68" s="729" t="s">
        <v>547</v>
      </c>
      <c r="C68" s="730"/>
      <c r="D68" s="729" t="s">
        <v>548</v>
      </c>
      <c r="E68" s="730"/>
      <c r="F68" s="729" t="s">
        <v>549</v>
      </c>
      <c r="G68" s="730"/>
      <c r="H68" s="731" t="s">
        <v>550</v>
      </c>
      <c r="I68" s="732"/>
    </row>
    <row r="69" spans="1:9" ht="40.5" customHeight="1" x14ac:dyDescent="0.25">
      <c r="A69" s="108" t="s">
        <v>285</v>
      </c>
      <c r="B69" s="931">
        <v>7.6999999999999999E-2</v>
      </c>
      <c r="C69" s="932"/>
      <c r="D69" s="931">
        <v>1.0999999999999999E-2</v>
      </c>
      <c r="E69" s="932"/>
      <c r="F69" s="931">
        <v>2.1999999999999999E-2</v>
      </c>
      <c r="G69" s="932"/>
      <c r="H69" s="693"/>
      <c r="I69" s="694"/>
    </row>
    <row r="70" spans="1:9" ht="30" customHeight="1" x14ac:dyDescent="0.25">
      <c r="A70" s="695" t="s">
        <v>194</v>
      </c>
      <c r="B70" s="161" t="s">
        <v>99</v>
      </c>
      <c r="C70" s="161" t="s">
        <v>242</v>
      </c>
      <c r="D70" s="161" t="s">
        <v>99</v>
      </c>
      <c r="E70" s="161" t="s">
        <v>242</v>
      </c>
      <c r="F70" s="161" t="s">
        <v>99</v>
      </c>
      <c r="G70" s="161" t="s">
        <v>242</v>
      </c>
      <c r="H70" s="161" t="s">
        <v>99</v>
      </c>
      <c r="I70" s="161" t="s">
        <v>242</v>
      </c>
    </row>
    <row r="71" spans="1:9" ht="30" customHeight="1" x14ac:dyDescent="0.25">
      <c r="A71" s="696"/>
      <c r="B71" s="110">
        <v>0.05</v>
      </c>
      <c r="C71" s="485">
        <v>0.03</v>
      </c>
      <c r="D71" s="110">
        <v>0</v>
      </c>
      <c r="E71" s="111">
        <v>0</v>
      </c>
      <c r="F71" s="116">
        <v>0</v>
      </c>
      <c r="G71" s="111">
        <v>0</v>
      </c>
      <c r="H71" s="116"/>
      <c r="I71" s="111"/>
    </row>
    <row r="72" spans="1:9" ht="151.5" customHeight="1" x14ac:dyDescent="0.25">
      <c r="A72" s="108" t="s">
        <v>286</v>
      </c>
      <c r="B72" s="920" t="s">
        <v>551</v>
      </c>
      <c r="C72" s="921"/>
      <c r="D72" s="814" t="s">
        <v>552</v>
      </c>
      <c r="E72" s="815"/>
      <c r="F72" s="814" t="s">
        <v>552</v>
      </c>
      <c r="G72" s="815"/>
      <c r="H72" s="737"/>
      <c r="I72" s="738"/>
    </row>
    <row r="73" spans="1:9" ht="80.25" customHeight="1" x14ac:dyDescent="0.25">
      <c r="A73" s="108" t="s">
        <v>290</v>
      </c>
      <c r="B73" s="710" t="s">
        <v>553</v>
      </c>
      <c r="C73" s="711"/>
      <c r="D73" s="957" t="s">
        <v>550</v>
      </c>
      <c r="E73" s="958"/>
      <c r="F73" s="957" t="s">
        <v>554</v>
      </c>
      <c r="G73" s="958"/>
      <c r="H73" s="721"/>
      <c r="I73" s="720"/>
    </row>
    <row r="74" spans="1:9" ht="30.75" customHeight="1" x14ac:dyDescent="0.25">
      <c r="A74" s="695" t="s">
        <v>195</v>
      </c>
      <c r="B74" s="161" t="s">
        <v>99</v>
      </c>
      <c r="C74" s="161" t="s">
        <v>242</v>
      </c>
      <c r="D74" s="161" t="s">
        <v>99</v>
      </c>
      <c r="E74" s="161" t="s">
        <v>242</v>
      </c>
      <c r="F74" s="161" t="s">
        <v>99</v>
      </c>
      <c r="G74" s="161" t="s">
        <v>242</v>
      </c>
      <c r="H74" s="161" t="s">
        <v>99</v>
      </c>
      <c r="I74" s="161" t="s">
        <v>242</v>
      </c>
    </row>
    <row r="75" spans="1:9" ht="30.75" customHeight="1" x14ac:dyDescent="0.25">
      <c r="A75" s="696"/>
      <c r="B75" s="110">
        <v>0.1</v>
      </c>
      <c r="C75" s="110">
        <v>0.09</v>
      </c>
      <c r="D75" s="110">
        <v>0.1</v>
      </c>
      <c r="E75" s="110">
        <v>0.1</v>
      </c>
      <c r="F75" s="116">
        <v>0.1</v>
      </c>
      <c r="G75" s="110">
        <v>0.1</v>
      </c>
      <c r="H75" s="116"/>
      <c r="I75" s="112"/>
    </row>
    <row r="76" spans="1:9" ht="298.5" customHeight="1" x14ac:dyDescent="0.25">
      <c r="A76" s="108" t="s">
        <v>286</v>
      </c>
      <c r="B76" s="814" t="s">
        <v>555</v>
      </c>
      <c r="C76" s="734"/>
      <c r="D76" s="733" t="s">
        <v>556</v>
      </c>
      <c r="E76" s="734"/>
      <c r="F76" s="955" t="s">
        <v>557</v>
      </c>
      <c r="G76" s="956"/>
      <c r="H76" s="780"/>
      <c r="I76" s="781"/>
    </row>
    <row r="77" spans="1:9" ht="80.25" customHeight="1" x14ac:dyDescent="0.25">
      <c r="A77" s="108" t="s">
        <v>290</v>
      </c>
      <c r="B77" s="710" t="s">
        <v>558</v>
      </c>
      <c r="C77" s="711"/>
      <c r="D77" s="710" t="s">
        <v>559</v>
      </c>
      <c r="E77" s="711"/>
      <c r="F77" s="710" t="s">
        <v>560</v>
      </c>
      <c r="G77" s="711"/>
      <c r="H77" s="721"/>
      <c r="I77" s="720"/>
    </row>
    <row r="78" spans="1:9" ht="30.75" customHeight="1" x14ac:dyDescent="0.25">
      <c r="A78" s="695" t="s">
        <v>196</v>
      </c>
      <c r="B78" s="161" t="s">
        <v>99</v>
      </c>
      <c r="C78" s="161" t="s">
        <v>242</v>
      </c>
      <c r="D78" s="161" t="s">
        <v>99</v>
      </c>
      <c r="E78" s="161" t="s">
        <v>242</v>
      </c>
      <c r="F78" s="161" t="s">
        <v>99</v>
      </c>
      <c r="G78" s="161" t="s">
        <v>242</v>
      </c>
      <c r="H78" s="161" t="s">
        <v>99</v>
      </c>
      <c r="I78" s="161" t="s">
        <v>242</v>
      </c>
    </row>
    <row r="79" spans="1:9" ht="30.75" customHeight="1" x14ac:dyDescent="0.25">
      <c r="A79" s="696"/>
      <c r="B79" s="110">
        <v>0.1</v>
      </c>
      <c r="C79" s="111">
        <v>0.1</v>
      </c>
      <c r="D79" s="110">
        <v>0.1</v>
      </c>
      <c r="E79" s="111">
        <v>0.1</v>
      </c>
      <c r="F79" s="116">
        <v>0.1</v>
      </c>
      <c r="G79" s="112">
        <v>0.1</v>
      </c>
      <c r="H79" s="116"/>
      <c r="I79" s="112"/>
    </row>
    <row r="80" spans="1:9" ht="297.75" customHeight="1" x14ac:dyDescent="0.25">
      <c r="A80" s="108" t="s">
        <v>286</v>
      </c>
      <c r="B80" s="920" t="s">
        <v>561</v>
      </c>
      <c r="C80" s="921"/>
      <c r="D80" s="722" t="s">
        <v>562</v>
      </c>
      <c r="E80" s="921"/>
      <c r="F80" s="814" t="s">
        <v>563</v>
      </c>
      <c r="G80" s="734"/>
      <c r="H80" s="721"/>
      <c r="I80" s="720"/>
    </row>
    <row r="81" spans="1:9" ht="80.25" customHeight="1" x14ac:dyDescent="0.25">
      <c r="A81" s="108" t="s">
        <v>290</v>
      </c>
      <c r="B81" s="710" t="s">
        <v>564</v>
      </c>
      <c r="C81" s="711"/>
      <c r="D81" s="710" t="s">
        <v>565</v>
      </c>
      <c r="E81" s="711"/>
      <c r="F81" s="710" t="s">
        <v>566</v>
      </c>
      <c r="G81" s="711"/>
      <c r="H81" s="721"/>
      <c r="I81" s="720"/>
    </row>
    <row r="82" spans="1:9" ht="30.75" customHeight="1" x14ac:dyDescent="0.25">
      <c r="A82" s="695" t="s">
        <v>197</v>
      </c>
      <c r="B82" s="161" t="s">
        <v>99</v>
      </c>
      <c r="C82" s="161" t="s">
        <v>242</v>
      </c>
      <c r="D82" s="161" t="s">
        <v>99</v>
      </c>
      <c r="E82" s="161" t="s">
        <v>242</v>
      </c>
      <c r="F82" s="161" t="s">
        <v>99</v>
      </c>
      <c r="G82" s="161" t="s">
        <v>242</v>
      </c>
      <c r="H82" s="161" t="s">
        <v>99</v>
      </c>
      <c r="I82" s="161" t="s">
        <v>242</v>
      </c>
    </row>
    <row r="83" spans="1:9" ht="30.75" customHeight="1" x14ac:dyDescent="0.25">
      <c r="A83" s="696"/>
      <c r="B83" s="110">
        <v>0.1</v>
      </c>
      <c r="C83" s="110">
        <v>0.1</v>
      </c>
      <c r="D83" s="110">
        <v>0.1</v>
      </c>
      <c r="E83" s="110">
        <v>0.1</v>
      </c>
      <c r="F83" s="116">
        <v>0.1</v>
      </c>
      <c r="G83" s="110">
        <v>0.1</v>
      </c>
      <c r="H83" s="116"/>
      <c r="I83" s="112"/>
    </row>
    <row r="84" spans="1:9" ht="213" customHeight="1" x14ac:dyDescent="0.25">
      <c r="A84" s="108" t="s">
        <v>286</v>
      </c>
      <c r="B84" s="920" t="s">
        <v>567</v>
      </c>
      <c r="C84" s="921"/>
      <c r="D84" s="920" t="s">
        <v>568</v>
      </c>
      <c r="E84" s="921"/>
      <c r="F84" s="920" t="s">
        <v>569</v>
      </c>
      <c r="G84" s="921"/>
      <c r="H84" s="721"/>
      <c r="I84" s="720"/>
    </row>
    <row r="85" spans="1:9" ht="80.25" customHeight="1" x14ac:dyDescent="0.25">
      <c r="A85" s="108" t="s">
        <v>290</v>
      </c>
      <c r="B85" s="710" t="s">
        <v>570</v>
      </c>
      <c r="C85" s="711"/>
      <c r="D85" s="710" t="s">
        <v>571</v>
      </c>
      <c r="E85" s="711"/>
      <c r="F85" s="710" t="s">
        <v>572</v>
      </c>
      <c r="G85" s="711"/>
      <c r="H85" s="721"/>
      <c r="I85" s="720"/>
    </row>
    <row r="86" spans="1:9" ht="30" customHeight="1" x14ac:dyDescent="0.25">
      <c r="A86" s="695" t="s">
        <v>200</v>
      </c>
      <c r="B86" s="161" t="s">
        <v>99</v>
      </c>
      <c r="C86" s="161" t="s">
        <v>242</v>
      </c>
      <c r="D86" s="161" t="s">
        <v>99</v>
      </c>
      <c r="E86" s="161" t="s">
        <v>242</v>
      </c>
      <c r="F86" s="161" t="s">
        <v>99</v>
      </c>
      <c r="G86" s="161" t="s">
        <v>242</v>
      </c>
      <c r="H86" s="161" t="s">
        <v>99</v>
      </c>
      <c r="I86" s="161" t="s">
        <v>242</v>
      </c>
    </row>
    <row r="87" spans="1:9" ht="30" customHeight="1" x14ac:dyDescent="0.25">
      <c r="A87" s="696"/>
      <c r="B87" s="110">
        <v>0.1</v>
      </c>
      <c r="C87" s="110">
        <v>0.1</v>
      </c>
      <c r="D87" s="110">
        <v>0.1</v>
      </c>
      <c r="E87" s="110">
        <v>0.1</v>
      </c>
      <c r="F87" s="116">
        <v>0.1</v>
      </c>
      <c r="G87" s="110">
        <v>0.1</v>
      </c>
      <c r="H87" s="116"/>
      <c r="I87" s="112"/>
    </row>
    <row r="88" spans="1:9" ht="192.75" customHeight="1" x14ac:dyDescent="0.25">
      <c r="A88" s="108" t="s">
        <v>286</v>
      </c>
      <c r="B88" s="916" t="s">
        <v>573</v>
      </c>
      <c r="C88" s="917"/>
      <c r="D88" s="954" t="s">
        <v>574</v>
      </c>
      <c r="E88" s="954"/>
      <c r="F88" s="954" t="s">
        <v>575</v>
      </c>
      <c r="G88" s="954"/>
      <c r="H88" s="779"/>
      <c r="I88" s="779"/>
    </row>
    <row r="89" spans="1:9" ht="80.25" customHeight="1" x14ac:dyDescent="0.25">
      <c r="A89" s="108" t="s">
        <v>290</v>
      </c>
      <c r="B89" s="710" t="s">
        <v>576</v>
      </c>
      <c r="C89" s="711"/>
      <c r="D89" s="710" t="s">
        <v>577</v>
      </c>
      <c r="E89" s="711"/>
      <c r="F89" s="710" t="s">
        <v>578</v>
      </c>
      <c r="G89" s="711"/>
      <c r="H89" s="701"/>
      <c r="I89" s="702"/>
    </row>
    <row r="90" spans="1:9" ht="29.25" customHeight="1" x14ac:dyDescent="0.25">
      <c r="A90" s="695" t="s">
        <v>201</v>
      </c>
      <c r="B90" s="161" t="s">
        <v>99</v>
      </c>
      <c r="C90" s="161" t="s">
        <v>242</v>
      </c>
      <c r="D90" s="161" t="s">
        <v>99</v>
      </c>
      <c r="E90" s="161" t="s">
        <v>242</v>
      </c>
      <c r="F90" s="161" t="s">
        <v>99</v>
      </c>
      <c r="G90" s="161" t="s">
        <v>242</v>
      </c>
      <c r="H90" s="161" t="s">
        <v>99</v>
      </c>
      <c r="I90" s="161" t="s">
        <v>242</v>
      </c>
    </row>
    <row r="91" spans="1:9" ht="29.25" customHeight="1" x14ac:dyDescent="0.25">
      <c r="A91" s="696"/>
      <c r="B91" s="110">
        <v>0.1</v>
      </c>
      <c r="C91" s="111">
        <v>0.1</v>
      </c>
      <c r="D91" s="110">
        <v>0.1</v>
      </c>
      <c r="E91" s="111">
        <v>0.1</v>
      </c>
      <c r="F91" s="116">
        <v>0.1</v>
      </c>
      <c r="G91" s="112">
        <v>0.1</v>
      </c>
      <c r="H91" s="116"/>
      <c r="I91" s="112"/>
    </row>
    <row r="92" spans="1:9" ht="282.75" customHeight="1" x14ac:dyDescent="0.25">
      <c r="A92" s="108" t="s">
        <v>286</v>
      </c>
      <c r="B92" s="952" t="s">
        <v>579</v>
      </c>
      <c r="C92" s="953"/>
      <c r="D92" s="952" t="s">
        <v>580</v>
      </c>
      <c r="E92" s="953"/>
      <c r="F92" s="952" t="s">
        <v>581</v>
      </c>
      <c r="G92" s="952"/>
      <c r="H92" s="709"/>
      <c r="I92" s="709"/>
    </row>
    <row r="93" spans="1:9" ht="80.25" customHeight="1" x14ac:dyDescent="0.25">
      <c r="A93" s="108" t="s">
        <v>290</v>
      </c>
      <c r="B93" s="710" t="s">
        <v>582</v>
      </c>
      <c r="C93" s="711"/>
      <c r="D93" s="710" t="s">
        <v>583</v>
      </c>
      <c r="E93" s="711"/>
      <c r="F93" s="699" t="s">
        <v>584</v>
      </c>
      <c r="G93" s="700"/>
      <c r="H93" s="701"/>
      <c r="I93" s="702"/>
    </row>
    <row r="94" spans="1:9" ht="24.95" customHeight="1" x14ac:dyDescent="0.25">
      <c r="A94" s="695" t="s">
        <v>202</v>
      </c>
      <c r="B94" s="161" t="s">
        <v>99</v>
      </c>
      <c r="C94" s="161" t="s">
        <v>242</v>
      </c>
      <c r="D94" s="161" t="s">
        <v>99</v>
      </c>
      <c r="E94" s="161" t="s">
        <v>242</v>
      </c>
      <c r="F94" s="161" t="s">
        <v>99</v>
      </c>
      <c r="G94" s="161" t="s">
        <v>242</v>
      </c>
      <c r="H94" s="161" t="s">
        <v>99</v>
      </c>
      <c r="I94" s="161" t="s">
        <v>242</v>
      </c>
    </row>
    <row r="95" spans="1:9" ht="24.95" customHeight="1" x14ac:dyDescent="0.25">
      <c r="A95" s="696"/>
      <c r="B95" s="110">
        <v>0.1</v>
      </c>
      <c r="C95" s="111">
        <v>0.1</v>
      </c>
      <c r="D95" s="110">
        <v>0.1</v>
      </c>
      <c r="E95" s="111">
        <v>0.1</v>
      </c>
      <c r="F95" s="116">
        <v>0.1</v>
      </c>
      <c r="G95" s="112">
        <v>0.1</v>
      </c>
      <c r="H95" s="116"/>
      <c r="I95" s="112"/>
    </row>
    <row r="96" spans="1:9" s="560" customFormat="1" ht="344.25" customHeight="1" x14ac:dyDescent="0.25">
      <c r="A96" s="429" t="s">
        <v>286</v>
      </c>
      <c r="B96" s="864" t="s">
        <v>585</v>
      </c>
      <c r="C96" s="864"/>
      <c r="D96" s="864" t="s">
        <v>586</v>
      </c>
      <c r="E96" s="864"/>
      <c r="F96" s="864" t="s">
        <v>587</v>
      </c>
      <c r="G96" s="864"/>
      <c r="H96" s="951"/>
      <c r="I96" s="951"/>
    </row>
    <row r="97" spans="1:9" ht="80.25" customHeight="1" x14ac:dyDescent="0.25">
      <c r="A97" s="108" t="s">
        <v>290</v>
      </c>
      <c r="B97" s="710" t="s">
        <v>588</v>
      </c>
      <c r="C97" s="711"/>
      <c r="D97" s="710" t="s">
        <v>589</v>
      </c>
      <c r="E97" s="711"/>
      <c r="F97" s="710" t="s">
        <v>590</v>
      </c>
      <c r="G97" s="711"/>
    </row>
    <row r="98" spans="1:9" ht="24.95" customHeight="1" x14ac:dyDescent="0.25">
      <c r="A98" s="695" t="s">
        <v>203</v>
      </c>
      <c r="B98" s="161" t="s">
        <v>99</v>
      </c>
      <c r="C98" s="161" t="s">
        <v>242</v>
      </c>
      <c r="D98" s="161" t="s">
        <v>99</v>
      </c>
      <c r="E98" s="161" t="s">
        <v>242</v>
      </c>
      <c r="F98" s="161" t="s">
        <v>99</v>
      </c>
      <c r="G98" s="161" t="s">
        <v>242</v>
      </c>
      <c r="H98" s="161" t="s">
        <v>99</v>
      </c>
      <c r="I98" s="161" t="s">
        <v>242</v>
      </c>
    </row>
    <row r="99" spans="1:9" ht="24.95" customHeight="1" x14ac:dyDescent="0.25">
      <c r="A99" s="696"/>
      <c r="B99" s="110">
        <v>0.1</v>
      </c>
      <c r="C99" s="111">
        <v>0.1</v>
      </c>
      <c r="D99" s="110">
        <v>0.1</v>
      </c>
      <c r="E99" s="111">
        <v>0.1</v>
      </c>
      <c r="F99" s="116">
        <v>0.1</v>
      </c>
      <c r="G99" s="112">
        <v>0.1</v>
      </c>
      <c r="H99" s="116"/>
      <c r="I99" s="112"/>
    </row>
    <row r="100" spans="1:9" ht="294" customHeight="1" x14ac:dyDescent="0.25">
      <c r="A100" s="108" t="s">
        <v>286</v>
      </c>
      <c r="B100" s="948" t="s">
        <v>591</v>
      </c>
      <c r="C100" s="948"/>
      <c r="D100" s="948" t="s">
        <v>592</v>
      </c>
      <c r="E100" s="948"/>
      <c r="F100" s="948" t="s">
        <v>593</v>
      </c>
      <c r="G100" s="948"/>
      <c r="H100" s="709"/>
      <c r="I100" s="709"/>
    </row>
    <row r="101" spans="1:9" ht="80.25" customHeight="1" x14ac:dyDescent="0.25">
      <c r="A101" s="108" t="s">
        <v>290</v>
      </c>
      <c r="B101" s="949" t="s">
        <v>594</v>
      </c>
      <c r="C101" s="950"/>
      <c r="D101" s="710" t="s">
        <v>595</v>
      </c>
      <c r="E101" s="711"/>
      <c r="F101" s="710" t="s">
        <v>596</v>
      </c>
      <c r="G101" s="711"/>
      <c r="H101" s="701"/>
      <c r="I101" s="702"/>
    </row>
    <row r="102" spans="1:9" ht="24.95" customHeight="1" x14ac:dyDescent="0.25">
      <c r="A102" s="695" t="s">
        <v>205</v>
      </c>
      <c r="B102" s="161" t="s">
        <v>99</v>
      </c>
      <c r="C102" s="161" t="s">
        <v>242</v>
      </c>
      <c r="D102" s="161" t="s">
        <v>99</v>
      </c>
      <c r="E102" s="161" t="s">
        <v>242</v>
      </c>
      <c r="F102" s="161" t="s">
        <v>99</v>
      </c>
      <c r="G102" s="161" t="s">
        <v>242</v>
      </c>
      <c r="H102" s="161" t="s">
        <v>99</v>
      </c>
      <c r="I102" s="161" t="s">
        <v>242</v>
      </c>
    </row>
    <row r="103" spans="1:9" ht="24.95" customHeight="1" x14ac:dyDescent="0.25">
      <c r="A103" s="696"/>
      <c r="B103" s="110">
        <v>0.1</v>
      </c>
      <c r="C103" s="110">
        <v>0.1</v>
      </c>
      <c r="D103" s="110">
        <v>0.1</v>
      </c>
      <c r="E103" s="110">
        <v>0.1</v>
      </c>
      <c r="F103" s="116">
        <v>0.1</v>
      </c>
      <c r="G103" s="110">
        <v>0.1</v>
      </c>
      <c r="H103" s="116"/>
      <c r="I103" s="112"/>
    </row>
    <row r="104" spans="1:9" ht="324.75" customHeight="1" x14ac:dyDescent="0.25">
      <c r="A104" s="108" t="s">
        <v>286</v>
      </c>
      <c r="B104" s="947" t="s">
        <v>597</v>
      </c>
      <c r="C104" s="947"/>
      <c r="D104" s="911" t="s">
        <v>598</v>
      </c>
      <c r="E104" s="911"/>
      <c r="F104" s="911" t="s">
        <v>1400</v>
      </c>
      <c r="G104" s="911"/>
      <c r="H104" s="709"/>
      <c r="I104" s="709"/>
    </row>
    <row r="105" spans="1:9" ht="80.25" customHeight="1" x14ac:dyDescent="0.25">
      <c r="A105" s="108" t="s">
        <v>290</v>
      </c>
      <c r="B105" s="710" t="s">
        <v>599</v>
      </c>
      <c r="C105" s="711"/>
      <c r="D105" s="710" t="s">
        <v>600</v>
      </c>
      <c r="E105" s="711"/>
      <c r="F105" s="710" t="s">
        <v>601</v>
      </c>
      <c r="G105" s="711"/>
      <c r="H105" s="701"/>
      <c r="I105" s="702"/>
    </row>
    <row r="106" spans="1:9" ht="24.95" customHeight="1" x14ac:dyDescent="0.25">
      <c r="A106" s="695" t="s">
        <v>207</v>
      </c>
      <c r="B106" s="161" t="s">
        <v>99</v>
      </c>
      <c r="C106" s="161" t="s">
        <v>242</v>
      </c>
      <c r="D106" s="161" t="s">
        <v>99</v>
      </c>
      <c r="E106" s="161" t="s">
        <v>242</v>
      </c>
      <c r="F106" s="161" t="s">
        <v>99</v>
      </c>
      <c r="G106" s="161" t="s">
        <v>242</v>
      </c>
      <c r="H106" s="161" t="s">
        <v>99</v>
      </c>
      <c r="I106" s="161" t="s">
        <v>242</v>
      </c>
    </row>
    <row r="107" spans="1:9" ht="24.95" customHeight="1" x14ac:dyDescent="0.25">
      <c r="A107" s="696"/>
      <c r="B107" s="110">
        <v>0.05</v>
      </c>
      <c r="C107" s="113"/>
      <c r="D107" s="110">
        <v>0.05</v>
      </c>
      <c r="E107" s="111"/>
      <c r="F107" s="116">
        <v>0.05</v>
      </c>
      <c r="G107" s="112"/>
      <c r="H107" s="116"/>
      <c r="I107" s="112"/>
    </row>
    <row r="108" spans="1:9" ht="80.25" customHeight="1" x14ac:dyDescent="0.25">
      <c r="A108" s="108" t="s">
        <v>286</v>
      </c>
      <c r="B108" s="709"/>
      <c r="C108" s="709"/>
      <c r="D108" s="709"/>
      <c r="E108" s="709"/>
      <c r="F108" s="709"/>
      <c r="G108" s="709"/>
      <c r="H108" s="709"/>
      <c r="I108" s="709"/>
    </row>
    <row r="109" spans="1:9" ht="80.25" customHeight="1" x14ac:dyDescent="0.25">
      <c r="A109" s="108" t="s">
        <v>290</v>
      </c>
      <c r="B109" s="701"/>
      <c r="C109" s="702"/>
      <c r="D109" s="701"/>
      <c r="E109" s="702"/>
      <c r="F109" s="701"/>
      <c r="G109" s="702"/>
      <c r="H109" s="701"/>
      <c r="I109" s="702"/>
    </row>
    <row r="110" spans="1:9" ht="24.95" customHeight="1" x14ac:dyDescent="0.25">
      <c r="A110" s="695" t="s">
        <v>208</v>
      </c>
      <c r="B110" s="161" t="s">
        <v>99</v>
      </c>
      <c r="C110" s="161" t="s">
        <v>242</v>
      </c>
      <c r="D110" s="161" t="s">
        <v>99</v>
      </c>
      <c r="E110" s="161" t="s">
        <v>242</v>
      </c>
      <c r="F110" s="161" t="s">
        <v>99</v>
      </c>
      <c r="G110" s="161" t="s">
        <v>242</v>
      </c>
      <c r="H110" s="161" t="s">
        <v>99</v>
      </c>
      <c r="I110" s="161" t="s">
        <v>242</v>
      </c>
    </row>
    <row r="111" spans="1:9" ht="24.95" customHeight="1" x14ac:dyDescent="0.25">
      <c r="A111" s="696"/>
      <c r="B111" s="110">
        <v>0.1</v>
      </c>
      <c r="C111" s="113"/>
      <c r="D111" s="110">
        <v>7.0000000000000007E-2</v>
      </c>
      <c r="E111" s="111"/>
      <c r="F111" s="116">
        <v>7.0000000000000007E-2</v>
      </c>
      <c r="G111" s="112"/>
      <c r="H111" s="116"/>
      <c r="I111" s="112"/>
    </row>
    <row r="112" spans="1:9" ht="80.25" customHeight="1" x14ac:dyDescent="0.25">
      <c r="A112" s="108" t="s">
        <v>286</v>
      </c>
      <c r="B112" s="709"/>
      <c r="C112" s="709"/>
      <c r="D112" s="709"/>
      <c r="E112" s="709"/>
      <c r="F112" s="709"/>
      <c r="G112" s="709"/>
      <c r="H112" s="709"/>
      <c r="I112" s="709"/>
    </row>
    <row r="113" spans="1:9" ht="80.25" customHeight="1" x14ac:dyDescent="0.25">
      <c r="A113" s="108" t="s">
        <v>290</v>
      </c>
      <c r="B113" s="701"/>
      <c r="C113" s="702"/>
      <c r="D113" s="701"/>
      <c r="E113" s="702"/>
      <c r="F113" s="701"/>
      <c r="G113" s="702"/>
      <c r="H113" s="701"/>
      <c r="I113" s="702"/>
    </row>
    <row r="114" spans="1:9" ht="24.95" customHeight="1" x14ac:dyDescent="0.25">
      <c r="A114" s="695" t="s">
        <v>209</v>
      </c>
      <c r="B114" s="161" t="s">
        <v>99</v>
      </c>
      <c r="C114" s="161" t="s">
        <v>242</v>
      </c>
      <c r="D114" s="161" t="s">
        <v>99</v>
      </c>
      <c r="E114" s="161" t="s">
        <v>242</v>
      </c>
      <c r="F114" s="161" t="s">
        <v>99</v>
      </c>
      <c r="G114" s="161" t="s">
        <v>242</v>
      </c>
      <c r="H114" s="161" t="s">
        <v>99</v>
      </c>
      <c r="I114" s="161" t="s">
        <v>242</v>
      </c>
    </row>
    <row r="115" spans="1:9" ht="24.95" customHeight="1" x14ac:dyDescent="0.25">
      <c r="A115" s="696"/>
      <c r="B115" s="368">
        <v>0</v>
      </c>
      <c r="C115" s="283"/>
      <c r="D115" s="394">
        <v>0.08</v>
      </c>
      <c r="E115" s="283"/>
      <c r="F115" s="394">
        <v>0.08</v>
      </c>
      <c r="G115" s="284"/>
      <c r="H115" s="283"/>
      <c r="I115" s="284"/>
    </row>
    <row r="116" spans="1:9" ht="80.25" customHeight="1" x14ac:dyDescent="0.25">
      <c r="A116" s="108" t="s">
        <v>286</v>
      </c>
      <c r="B116" s="818"/>
      <c r="C116" s="818"/>
      <c r="D116" s="818"/>
      <c r="E116" s="818"/>
      <c r="F116" s="818"/>
      <c r="G116" s="818"/>
      <c r="H116" s="818"/>
      <c r="I116" s="818"/>
    </row>
    <row r="117" spans="1:9" ht="80.25" customHeight="1" x14ac:dyDescent="0.25">
      <c r="A117" s="108" t="s">
        <v>290</v>
      </c>
      <c r="B117" s="701"/>
      <c r="C117" s="702"/>
      <c r="D117" s="701"/>
      <c r="E117" s="702"/>
      <c r="F117" s="701"/>
      <c r="G117" s="702"/>
      <c r="H117" s="701"/>
      <c r="I117" s="702"/>
    </row>
    <row r="118" spans="1:9" ht="16.5" x14ac:dyDescent="0.25">
      <c r="A118" s="109" t="s">
        <v>323</v>
      </c>
      <c r="B118" s="114">
        <f t="shared" ref="B118:I118" si="1">(B71+B75+B79+B83+B87+B91+B95+B99+B103+B107+B111+B115)</f>
        <v>0.99999999999999989</v>
      </c>
      <c r="C118" s="114">
        <f t="shared" si="1"/>
        <v>0.82</v>
      </c>
      <c r="D118" s="114">
        <f t="shared" si="1"/>
        <v>0.99999999999999989</v>
      </c>
      <c r="E118" s="114">
        <f t="shared" si="1"/>
        <v>0.79999999999999993</v>
      </c>
      <c r="F118" s="114">
        <f t="shared" si="1"/>
        <v>0.99999999999999989</v>
      </c>
      <c r="G118" s="114">
        <f t="shared" si="1"/>
        <v>0.79999999999999993</v>
      </c>
      <c r="H118" s="114">
        <f t="shared" si="1"/>
        <v>0</v>
      </c>
      <c r="I118" s="114">
        <f t="shared" si="1"/>
        <v>0</v>
      </c>
    </row>
    <row r="121" spans="1:9" ht="28.5" x14ac:dyDescent="0.25">
      <c r="A121" s="367" t="s">
        <v>324</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F77:G77" r:id="rId1" display="https://secretariadistritald-my.sharepoint.com/:w:/g/personal/territorializacion2021_sdmujer_gov_co/EWWbr7K7ur1Etk31hqBI5KkBwpIKWNkSOF8gA0RqWoi2jQ?e=StU7Ai" xr:uid="{18E78899-71E4-427A-8EA9-4774ABAC9A1C}"/>
    <hyperlink ref="B77:C77" r:id="rId2" display="https://secretariadistritald-my.sharepoint.com/:w:/g/personal/territorializacion2021_sdmujer_gov_co/Eaak-VxiQNVJgxHAwrgfyRMBTq0HzpxK0midJYePHpgFDQ?e=1cRLCa" xr:uid="{3CF27BA2-5E2F-4BA4-B40C-0B85414E5F66}"/>
    <hyperlink ref="B73:C73" r:id="rId3" display="https://secretariadistritald-my.sharepoint.com/:w:/g/personal/territorializacion2021_sdmujer_gov_co/EZSYMDPiSrNFi3462QsGNBYBJHX4hDShQ8LiBMbOZj3kLg?e=7IuMto" xr:uid="{4E203280-8CCF-492F-9AAB-193B747B99DC}"/>
    <hyperlink ref="D77:E77" r:id="rId4" display="https://secretariadistritald-my.sharepoint.com/:w:/g/personal/territorializacion2021_sdmujer_gov_co/EaR0-_QJKqpBjxq4EIYlI-IBINj6W3fC_R6QZSwRLWD26Q?e=RwqGXa" xr:uid="{3127EDDC-9541-4224-8853-621458B0913D}"/>
    <hyperlink ref="F81:G81" r:id="rId5" display="https://secretariadistritald-my.sharepoint.com/:w:/g/personal/territorializacion2021_sdmujer_gov_co/ES7chMbH4whOvyvw59NrcSABCVyNDeeaDCMvW9_5w0DJAg?e=6he2db" xr:uid="{E2B770C6-7660-4F9C-8ACB-9B2FC5763450}"/>
    <hyperlink ref="D81:E81" r:id="rId6" display="https://secretariadistritald-my.sharepoint.com/:w:/g/personal/territorializacion2021_sdmujer_gov_co/ERZh-VhSsp5OhVpeo2PX1VcB5NrK93ZkYprwTyKSWNIUmQ?e=PvQ8sI" xr:uid="{FF7E540C-C2D7-42BF-835F-8CD857A78147}"/>
    <hyperlink ref="B81:C81" r:id="rId7" display="https://secretariadistritald-my.sharepoint.com/:w:/g/personal/territorializacion2021_sdmujer_gov_co/EU1Q4mcNAp9PugRnfD1vvusBis4W9EwzB2F3sHmhisWMHQ?e=Lfvieg" xr:uid="{283DCA63-65DA-4FBF-A282-4EA01729C94D}"/>
    <hyperlink ref="F85:G85" r:id="rId8" display="https://secretariadistritald-my.sharepoint.com/:w:/g/personal/territorializacion2021_sdmujer_gov_co/EYnPSxgNGmdLvKqG390Ys4MB4rAVjSqkZYh0lGkUAue-wA?e=1wMDRj" xr:uid="{95F6CCDB-96B1-4BD5-859F-10A201982BD7}"/>
    <hyperlink ref="D85:E85" r:id="rId9" display="https://secretariadistritald-my.sharepoint.com/:w:/g/personal/territorializacion2021_sdmujer_gov_co/Ea_PS_T4Ub5Lv5ghDx4vYZ8BmCUyDgOmrtTa3b2Mb9vwUQ?e=U7vD7a" xr:uid="{0D9D0A07-9447-44A3-ACCB-968157E58FEE}"/>
    <hyperlink ref="B85:C85" r:id="rId10" display="https://secretariadistritald-my.sharepoint.com/:w:/g/personal/territorializacion2021_sdmujer_gov_co/EV08avhMV5lOv2sqk8KdiP4BOxN1w7EgjOaYB5p8fTFRPQ?e=54fKuB" xr:uid="{6191522B-93D7-47F2-8D05-958FEB299610}"/>
    <hyperlink ref="B89:C89" r:id="rId11" display="https://secretariadistritald-my.sharepoint.com/:w:/g/personal/territorializacion2021_sdmujer_gov_co/EQNv2MkAHgtInGdTh35nun0BWOKn185sVGrVogJDDC9l9Q?e=WFqb7I" xr:uid="{DC875E44-7598-4309-8C40-A0BD78A29126}"/>
    <hyperlink ref="F89:G89" r:id="rId12" display="https://secretariadistritald-my.sharepoint.com/:w:/g/personal/territorializacion2021_sdmujer_gov_co/Efp3d2Qyz1JAoaA0jCL3gfcBu4fuCaKciGz_x5Me486i0A?e=XNnJxG" xr:uid="{3E3576AA-4D09-4128-9FF3-D6FF071AABEA}"/>
    <hyperlink ref="D89:E89" r:id="rId13" display="https://secretariadistritald-my.sharepoint.com/:w:/g/personal/territorializacion2021_sdmujer_gov_co/EeBXNRRhO4NDivNUdNWipLsBOWvfKHuY-pcapjpO1-7BIg?e=cnHhHC" xr:uid="{B2C0F13B-5E8B-45CD-8B46-3C37332FF361}"/>
    <hyperlink ref="B93:C93" r:id="rId14" display="https://secretariadistritald-my.sharepoint.com/:w:/g/personal/territorializacion2021_sdmujer_gov_co/ETKgilvZLaxHpzc_iRBmUkMBPOxgOvD-4sBIDK_DaJsMUQ?e=qBL7gS" xr:uid="{F3F08B13-6489-432B-AA84-5C048285D7DE}"/>
    <hyperlink ref="D93:E93" r:id="rId15" display="https://secretariadistritald-my.sharepoint.com/:w:/g/personal/territorializacion2021_sdmujer_gov_co/EVuxtkMNK1dGuEzK2CCx19EBaYAP7rv2JAePxhHdqJeKHQ?e=QItP84" xr:uid="{1ADAF532-4352-4305-92F6-820C865075BF}"/>
    <hyperlink ref="F93:G93" r:id="rId16" display="https://secretariadistritald-my.sharepoint.com/:w:/g/personal/territorializacion2021_sdmujer_gov_co/Ea4ze9_YPNJAj_wcP-2vbH0BTfK3F4_JDfqO0zgYY-2RYg?e=KgcrNS" xr:uid="{16DE0B5A-17F8-40D3-8F9D-5E0A749F412D}"/>
    <hyperlink ref="B97:C97" r:id="rId17" display="https://secretariadistritald-my.sharepoint.com/:w:/g/personal/territorializacion2021_sdmujer_gov_co/ETzO2rua_VZNtyb1IOv06PUB2NrTj5kn-Mubg0o_PV__tg?e=eUW7jh" xr:uid="{D0311752-EE1E-4157-A46D-6440BEF136DF}"/>
    <hyperlink ref="D97:E97" r:id="rId18" display="https://secretariadistritald-my.sharepoint.com/:w:/g/personal/territorializacion2021_sdmujer_gov_co/EXFcYFgbSI5Iqxh7b3vuwT0BHmLTyIw3LDAJj_PM9N9xUg?e=e2dt1H" xr:uid="{080F85F5-51BA-4C66-8950-195C82659479}"/>
    <hyperlink ref="F97:G97" r:id="rId19" display="https://secretariadistritald-my.sharepoint.com/:w:/g/personal/territorializacion2021_sdmujer_gov_co/ERCaPksonidAkQniWmgXm1wBt4UrRM2x6rw11i_-0pD4dw?e=ab4h8c" xr:uid="{15E871A2-8C9E-46F6-9810-6945C7CB5A39}"/>
    <hyperlink ref="B101:C101" r:id="rId20" display="https://secretariadistritald-my.sharepoint.com/:w:/g/personal/territorializacion2021_sdmujer_gov_co/EX17aUaiyo9LrvKam7pfkSsBXxGrxxGwQnFFkCF3XR7JjA?e=U0exel" xr:uid="{756BACFA-5F93-4F1D-A7DB-975128C83819}"/>
    <hyperlink ref="D101:E101" r:id="rId21" display="https://secretariadistritald-my.sharepoint.com/:w:/g/personal/territorializacion2021_sdmujer_gov_co/EWYbGtFNOa5NuVsaurJA-J8BLSOizJ-zGnuvThIszv7Iqw?e=fEjxhS" xr:uid="{50B9BA42-117F-4B1B-B6A6-591B4D971263}"/>
    <hyperlink ref="F101:G101" r:id="rId22" display="https://secretariadistritald-my.sharepoint.com/:w:/g/personal/territorializacion2021_sdmujer_gov_co/EUWSu2XoNI5Av9Jh8f3-4MYBqsnQSo-L2snrObhqPspEfg?e=y25zm6" xr:uid="{C41F648D-AB5D-4BE4-A66F-F3C702EB844D}"/>
    <hyperlink ref="B105:C105" r:id="rId23" display="https://secretariadistritald-my.sharepoint.com/:w:/g/personal/territorializacion2021_sdmujer_gov_co/EcE6ULLWoihFvPTk9bV1ezEBdecY377GijCm556HTXR8RA?e=zfPzeT" xr:uid="{2C234EDE-A5BE-4B1B-AF42-8292B54234C0}"/>
    <hyperlink ref="D105:E105" r:id="rId24" display="https://secretariadistritald-my.sharepoint.com/:w:/g/personal/territorializacion2021_sdmujer_gov_co/EU8R62z37MJLn_XclLRyDB4B3zMeBPmSMTtn1tNdyOgAuA?e=mOpD6z" xr:uid="{85C413B1-D027-4C31-BD88-E0E5F77C38A8}"/>
    <hyperlink ref="F105:G105" r:id="rId25" display="https://secretariadistritald-my.sharepoint.com/:w:/g/personal/territorializacion2021_sdmujer_gov_co/ERo0OpSYdRdPtCRlXvNUK1sBCqlKyliTeviyeLuB4_BOlw?e=1xQRw7" xr:uid="{4FE59EFB-0F0E-4B41-9672-C55C27BCD99B}"/>
  </hyperlinks>
  <pageMargins left="0.25" right="0.25" top="0.75" bottom="0.75" header="0.3" footer="0.3"/>
  <pageSetup scale="10" orientation="landscape" r:id="rId26"/>
  <drawing r:id="rId27"/>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zoomScale="120" zoomScaleNormal="120" workbookViewId="0">
      <selection activeCell="E37" sqref="E37"/>
    </sheetView>
  </sheetViews>
  <sheetFormatPr baseColWidth="10" defaultColWidth="8.7109375" defaultRowHeight="12.75" x14ac:dyDescent="0.25"/>
  <cols>
    <col min="1" max="1" width="3.28515625" style="272" customWidth="1"/>
    <col min="2" max="2" width="9.28515625" style="272" customWidth="1"/>
    <col min="3" max="3" width="5.7109375" style="272" customWidth="1"/>
    <col min="4" max="4" width="6.7109375" style="272" customWidth="1"/>
    <col min="5" max="5" width="5.7109375" style="272" customWidth="1"/>
    <col min="6" max="6" width="10.28515625" style="272" customWidth="1"/>
    <col min="7" max="7" width="2.140625" style="272" customWidth="1"/>
    <col min="8" max="8" width="18.7109375" style="272" customWidth="1"/>
    <col min="9" max="9" width="12.7109375" style="272" customWidth="1"/>
    <col min="10" max="10" width="6.7109375" style="272" customWidth="1"/>
    <col min="11" max="11" width="18.7109375" style="272" customWidth="1"/>
    <col min="12" max="12" width="25.7109375" style="272" customWidth="1"/>
    <col min="13" max="16384" width="8.7109375" style="272"/>
  </cols>
  <sheetData>
    <row r="1" spans="1:12" ht="18.75" customHeight="1" x14ac:dyDescent="0.25">
      <c r="A1" s="895"/>
      <c r="B1" s="896"/>
      <c r="C1" s="896"/>
      <c r="D1" s="896"/>
      <c r="E1" s="897"/>
      <c r="F1" s="858" t="s">
        <v>325</v>
      </c>
      <c r="G1" s="859"/>
      <c r="H1" s="859"/>
      <c r="I1" s="859"/>
      <c r="J1" s="859"/>
      <c r="K1" s="859"/>
      <c r="L1" s="271"/>
    </row>
    <row r="2" spans="1:12" ht="18.75" customHeight="1" x14ac:dyDescent="0.25">
      <c r="A2" s="898"/>
      <c r="B2" s="899"/>
      <c r="C2" s="899"/>
      <c r="D2" s="899"/>
      <c r="E2" s="900"/>
      <c r="F2" s="860"/>
      <c r="G2" s="861"/>
      <c r="H2" s="861"/>
      <c r="I2" s="861"/>
      <c r="J2" s="861"/>
      <c r="K2" s="861"/>
      <c r="L2" s="271"/>
    </row>
    <row r="3" spans="1:12" ht="18.75" customHeight="1" x14ac:dyDescent="0.25">
      <c r="A3" s="898"/>
      <c r="B3" s="899"/>
      <c r="C3" s="899"/>
      <c r="D3" s="899"/>
      <c r="E3" s="900"/>
      <c r="F3" s="858" t="s">
        <v>326</v>
      </c>
      <c r="G3" s="859"/>
      <c r="H3" s="859"/>
      <c r="I3" s="859"/>
      <c r="J3" s="859"/>
      <c r="K3" s="859"/>
      <c r="L3" s="271"/>
    </row>
    <row r="4" spans="1:12" ht="18.75" customHeight="1" x14ac:dyDescent="0.25">
      <c r="A4" s="901"/>
      <c r="B4" s="902"/>
      <c r="C4" s="902"/>
      <c r="D4" s="902"/>
      <c r="E4" s="903"/>
      <c r="F4" s="860"/>
      <c r="G4" s="861"/>
      <c r="H4" s="861"/>
      <c r="I4" s="861"/>
      <c r="J4" s="861"/>
      <c r="K4" s="861"/>
      <c r="L4" s="271"/>
    </row>
    <row r="5" spans="1:12" ht="15.75" customHeight="1" x14ac:dyDescent="0.25">
      <c r="A5" s="829" t="s">
        <v>327</v>
      </c>
      <c r="B5" s="830"/>
      <c r="C5" s="830"/>
      <c r="D5" s="830"/>
      <c r="E5" s="830"/>
      <c r="F5" s="830"/>
      <c r="G5" s="830"/>
      <c r="H5" s="830"/>
      <c r="I5" s="830"/>
      <c r="J5" s="830"/>
      <c r="K5" s="830"/>
      <c r="L5" s="842"/>
    </row>
    <row r="6" spans="1:12" ht="23.25" customHeight="1" x14ac:dyDescent="0.25">
      <c r="A6" s="829" t="s">
        <v>328</v>
      </c>
      <c r="B6" s="830"/>
      <c r="C6" s="831"/>
      <c r="D6" s="832" t="s">
        <v>12</v>
      </c>
      <c r="E6" s="833"/>
      <c r="F6" s="833"/>
      <c r="G6" s="833"/>
      <c r="H6" s="834"/>
      <c r="I6" s="829" t="s">
        <v>329</v>
      </c>
      <c r="J6" s="831"/>
      <c r="K6" s="832" t="s">
        <v>37</v>
      </c>
      <c r="L6" s="834"/>
    </row>
    <row r="7" spans="1:12" ht="17.850000000000001" customHeight="1" x14ac:dyDescent="0.25">
      <c r="A7" s="829" t="s">
        <v>330</v>
      </c>
      <c r="B7" s="830"/>
      <c r="C7" s="831"/>
      <c r="D7" s="832" t="s">
        <v>26</v>
      </c>
      <c r="E7" s="833"/>
      <c r="F7" s="833"/>
      <c r="G7" s="833"/>
      <c r="H7" s="834"/>
      <c r="I7" s="829" t="s">
        <v>98</v>
      </c>
      <c r="J7" s="831"/>
      <c r="K7" s="832" t="s">
        <v>15</v>
      </c>
      <c r="L7" s="834"/>
    </row>
    <row r="8" spans="1:12" ht="35.85" customHeight="1" x14ac:dyDescent="0.25">
      <c r="A8" s="829" t="s">
        <v>331</v>
      </c>
      <c r="B8" s="830"/>
      <c r="C8" s="831"/>
      <c r="D8" s="832" t="s">
        <v>74</v>
      </c>
      <c r="E8" s="833"/>
      <c r="F8" s="833"/>
      <c r="G8" s="833"/>
      <c r="H8" s="834"/>
      <c r="I8" s="829" t="s">
        <v>332</v>
      </c>
      <c r="J8" s="831"/>
      <c r="K8" s="832" t="s">
        <v>75</v>
      </c>
      <c r="L8" s="834"/>
    </row>
    <row r="9" spans="1:12" ht="15.75" customHeight="1" x14ac:dyDescent="0.25">
      <c r="A9" s="849" t="s">
        <v>333</v>
      </c>
      <c r="B9" s="850"/>
      <c r="C9" s="850"/>
      <c r="D9" s="850"/>
      <c r="E9" s="830"/>
      <c r="F9" s="830"/>
      <c r="G9" s="830"/>
      <c r="H9" s="830"/>
      <c r="I9" s="830"/>
      <c r="J9" s="830"/>
      <c r="K9" s="830"/>
      <c r="L9" s="842"/>
    </row>
    <row r="10" spans="1:12" ht="35.25" customHeight="1" x14ac:dyDescent="0.25">
      <c r="A10" s="827" t="s">
        <v>334</v>
      </c>
      <c r="B10" s="827"/>
      <c r="C10" s="827"/>
      <c r="D10" s="827"/>
      <c r="E10" s="828" t="str">
        <f>+ACTIVIDAD_4!B36</f>
        <v>Brindar en las 20 localidades el servicio de asistencia técnica a las instancias de participación territorial y Fondos de Desarrollo Local en clave de transversalización de los enfoques</v>
      </c>
      <c r="F10" s="828"/>
      <c r="G10" s="828"/>
      <c r="H10" s="828"/>
      <c r="I10" s="828"/>
      <c r="J10" s="828"/>
      <c r="K10" s="828"/>
      <c r="L10" s="828"/>
    </row>
    <row r="11" spans="1:12" ht="34.5" customHeight="1" x14ac:dyDescent="0.25">
      <c r="A11" s="840" t="s">
        <v>335</v>
      </c>
      <c r="B11" s="841"/>
      <c r="C11" s="841"/>
      <c r="D11" s="842"/>
      <c r="E11" s="835" t="str">
        <f>+ACTIVIDAD_4!I17</f>
        <v>Número de localidades con servicio de asistencia técnica a las instancias de participación territorial y Fondos de Desarrollo Local en clave de transversalización de los enfoques brindado</v>
      </c>
      <c r="F11" s="828"/>
      <c r="G11" s="828"/>
      <c r="H11" s="828"/>
      <c r="I11" s="828"/>
      <c r="J11" s="828"/>
      <c r="K11" s="828"/>
      <c r="L11" s="836"/>
    </row>
    <row r="12" spans="1:12" ht="47.25" customHeight="1" x14ac:dyDescent="0.25">
      <c r="A12" s="829" t="s">
        <v>336</v>
      </c>
      <c r="B12" s="830"/>
      <c r="C12" s="830"/>
      <c r="D12" s="831"/>
      <c r="E12" s="851" t="s">
        <v>602</v>
      </c>
      <c r="F12" s="852"/>
      <c r="G12" s="852"/>
      <c r="H12" s="852"/>
      <c r="I12" s="852"/>
      <c r="J12" s="852"/>
      <c r="K12" s="852"/>
      <c r="L12" s="853"/>
    </row>
    <row r="13" spans="1:12" ht="28.5" customHeight="1" x14ac:dyDescent="0.25">
      <c r="A13" s="829" t="s">
        <v>338</v>
      </c>
      <c r="B13" s="830"/>
      <c r="C13" s="831"/>
      <c r="D13" s="832"/>
      <c r="E13" s="833"/>
      <c r="F13" s="833"/>
      <c r="G13" s="833"/>
      <c r="H13" s="834"/>
      <c r="I13" s="829" t="s">
        <v>339</v>
      </c>
      <c r="J13" s="831"/>
      <c r="K13" s="832" t="s">
        <v>49</v>
      </c>
      <c r="L13" s="834"/>
    </row>
    <row r="14" spans="1:12" ht="15.75" customHeight="1" x14ac:dyDescent="0.25">
      <c r="A14" s="829" t="s">
        <v>340</v>
      </c>
      <c r="B14" s="830"/>
      <c r="C14" s="830"/>
      <c r="D14" s="830"/>
      <c r="E14" s="830"/>
      <c r="F14" s="830"/>
      <c r="G14" s="830"/>
      <c r="H14" s="830"/>
      <c r="I14" s="830"/>
      <c r="J14" s="830"/>
      <c r="K14" s="830"/>
      <c r="L14" s="842"/>
    </row>
    <row r="15" spans="1:12" ht="25.5" customHeight="1" x14ac:dyDescent="0.25">
      <c r="A15" s="829" t="s">
        <v>341</v>
      </c>
      <c r="B15" s="830"/>
      <c r="C15" s="831"/>
      <c r="D15" s="832" t="s">
        <v>19</v>
      </c>
      <c r="E15" s="833"/>
      <c r="F15" s="833"/>
      <c r="G15" s="833"/>
      <c r="H15" s="834"/>
      <c r="I15" s="829" t="s">
        <v>342</v>
      </c>
      <c r="J15" s="831"/>
      <c r="K15" s="832" t="s">
        <v>20</v>
      </c>
      <c r="L15" s="834"/>
    </row>
    <row r="16" spans="1:12" ht="25.5" customHeight="1" x14ac:dyDescent="0.25">
      <c r="A16" s="829" t="s">
        <v>343</v>
      </c>
      <c r="B16" s="830"/>
      <c r="C16" s="831"/>
      <c r="D16" s="944">
        <v>20</v>
      </c>
      <c r="E16" s="945"/>
      <c r="F16" s="945"/>
      <c r="G16" s="945"/>
      <c r="H16" s="946"/>
      <c r="I16" s="829" t="s">
        <v>237</v>
      </c>
      <c r="J16" s="831"/>
      <c r="K16" s="832" t="s">
        <v>23</v>
      </c>
      <c r="L16" s="834"/>
    </row>
    <row r="17" spans="1:12" ht="27.6" customHeight="1" x14ac:dyDescent="0.25">
      <c r="A17" s="829" t="s">
        <v>344</v>
      </c>
      <c r="B17" s="830"/>
      <c r="C17" s="831"/>
      <c r="D17" s="832"/>
      <c r="E17" s="833"/>
      <c r="F17" s="833"/>
      <c r="G17" s="833"/>
      <c r="H17" s="834"/>
      <c r="I17" s="837"/>
      <c r="J17" s="838"/>
      <c r="K17" s="838"/>
      <c r="L17" s="839"/>
    </row>
    <row r="18" spans="1:12" ht="12" customHeight="1" x14ac:dyDescent="0.25">
      <c r="A18" s="278" t="s">
        <v>345</v>
      </c>
      <c r="B18" s="278" t="s">
        <v>346</v>
      </c>
      <c r="C18" s="829" t="s">
        <v>347</v>
      </c>
      <c r="D18" s="830"/>
      <c r="E18" s="830"/>
      <c r="F18" s="830"/>
      <c r="G18" s="831"/>
      <c r="H18" s="829" t="s">
        <v>348</v>
      </c>
      <c r="I18" s="831"/>
      <c r="J18" s="829" t="s">
        <v>349</v>
      </c>
      <c r="K18" s="831"/>
      <c r="L18" s="278" t="s">
        <v>350</v>
      </c>
    </row>
    <row r="19" spans="1:12" ht="114.75" customHeight="1" x14ac:dyDescent="0.25">
      <c r="A19" s="273">
        <v>1</v>
      </c>
      <c r="B19" s="274" t="s">
        <v>284</v>
      </c>
      <c r="C19" s="832" t="s">
        <v>603</v>
      </c>
      <c r="D19" s="833"/>
      <c r="E19" s="833"/>
      <c r="F19" s="833"/>
      <c r="G19" s="834"/>
      <c r="H19" s="907" t="s">
        <v>604</v>
      </c>
      <c r="I19" s="908"/>
      <c r="J19" s="837" t="s">
        <v>22</v>
      </c>
      <c r="K19" s="839"/>
      <c r="L19" s="274" t="s">
        <v>434</v>
      </c>
    </row>
    <row r="20" spans="1:12" ht="54.75" customHeight="1" x14ac:dyDescent="0.25">
      <c r="A20" s="273">
        <v>2</v>
      </c>
      <c r="B20" s="274" t="s">
        <v>284</v>
      </c>
      <c r="C20" s="832"/>
      <c r="D20" s="833"/>
      <c r="E20" s="833"/>
      <c r="F20" s="833"/>
      <c r="G20" s="834"/>
      <c r="H20" s="907"/>
      <c r="I20" s="908"/>
      <c r="J20" s="837"/>
      <c r="K20" s="839"/>
      <c r="L20" s="274"/>
    </row>
    <row r="21" spans="1:12" ht="34.35" customHeight="1" x14ac:dyDescent="0.25">
      <c r="A21" s="273">
        <v>3</v>
      </c>
      <c r="B21" s="274" t="s">
        <v>284</v>
      </c>
      <c r="C21" s="832"/>
      <c r="D21" s="833"/>
      <c r="E21" s="833"/>
      <c r="F21" s="833"/>
      <c r="G21" s="834"/>
      <c r="H21" s="832"/>
      <c r="I21" s="834"/>
      <c r="J21" s="837"/>
      <c r="K21" s="839"/>
      <c r="L21" s="274"/>
    </row>
    <row r="22" spans="1:12" ht="25.5" customHeight="1" x14ac:dyDescent="0.25">
      <c r="A22" s="278" t="s">
        <v>345</v>
      </c>
      <c r="B22" s="829" t="s">
        <v>358</v>
      </c>
      <c r="C22" s="830"/>
      <c r="D22" s="830"/>
      <c r="E22" s="830"/>
      <c r="F22" s="830"/>
      <c r="G22" s="830"/>
      <c r="H22" s="830"/>
      <c r="I22" s="830"/>
      <c r="J22" s="830"/>
      <c r="K22" s="831"/>
      <c r="L22" s="278" t="s">
        <v>359</v>
      </c>
    </row>
    <row r="23" spans="1:12" ht="28.35" customHeight="1" x14ac:dyDescent="0.25">
      <c r="A23" s="273">
        <v>1</v>
      </c>
      <c r="B23" s="832" t="s">
        <v>605</v>
      </c>
      <c r="C23" s="833"/>
      <c r="D23" s="833"/>
      <c r="E23" s="833"/>
      <c r="F23" s="833"/>
      <c r="G23" s="833"/>
      <c r="H23" s="833"/>
      <c r="I23" s="833"/>
      <c r="J23" s="833"/>
      <c r="K23" s="834"/>
      <c r="L23" s="274" t="s">
        <v>22</v>
      </c>
    </row>
    <row r="24" spans="1:12" ht="15.75" customHeight="1" x14ac:dyDescent="0.25">
      <c r="A24" s="829" t="s">
        <v>361</v>
      </c>
      <c r="B24" s="830"/>
      <c r="C24" s="830"/>
      <c r="D24" s="830"/>
      <c r="E24" s="830"/>
      <c r="F24" s="850"/>
      <c r="G24" s="850"/>
      <c r="H24" s="830"/>
      <c r="I24" s="850"/>
      <c r="J24" s="850"/>
      <c r="K24" s="850"/>
      <c r="L24" s="909"/>
    </row>
    <row r="25" spans="1:12" ht="26.25" customHeight="1" x14ac:dyDescent="0.25">
      <c r="A25" s="829" t="s">
        <v>362</v>
      </c>
      <c r="B25" s="830"/>
      <c r="C25" s="831"/>
      <c r="D25" s="832">
        <v>20</v>
      </c>
      <c r="E25" s="833"/>
      <c r="F25" s="827" t="s">
        <v>363</v>
      </c>
      <c r="G25" s="827"/>
      <c r="H25" s="286">
        <v>2024</v>
      </c>
      <c r="I25" s="827" t="s">
        <v>364</v>
      </c>
      <c r="J25" s="827"/>
      <c r="K25" s="910" t="s">
        <v>434</v>
      </c>
      <c r="L25" s="910"/>
    </row>
    <row r="26" spans="1:12" ht="26.25" customHeight="1" x14ac:dyDescent="0.25">
      <c r="A26" s="829" t="s">
        <v>366</v>
      </c>
      <c r="B26" s="830"/>
      <c r="C26" s="831"/>
      <c r="D26" s="832" t="s">
        <v>606</v>
      </c>
      <c r="E26" s="833"/>
      <c r="F26" s="826"/>
      <c r="G26" s="826"/>
      <c r="H26" s="833"/>
      <c r="I26" s="826"/>
      <c r="J26" s="826"/>
      <c r="K26" s="826"/>
      <c r="L26" s="843"/>
    </row>
    <row r="27" spans="1:12" ht="45.75" customHeight="1" x14ac:dyDescent="0.25">
      <c r="A27" s="829" t="s">
        <v>368</v>
      </c>
      <c r="B27" s="830"/>
      <c r="C27" s="831"/>
      <c r="D27" s="837"/>
      <c r="E27" s="838"/>
      <c r="F27" s="838"/>
      <c r="G27" s="838"/>
      <c r="H27" s="838"/>
      <c r="I27" s="838"/>
      <c r="J27" s="838"/>
      <c r="K27" s="838"/>
      <c r="L27" s="839"/>
    </row>
    <row r="28" spans="1:12" ht="17.850000000000001" customHeight="1" x14ac:dyDescent="0.25">
      <c r="A28" s="829" t="s">
        <v>369</v>
      </c>
      <c r="B28" s="830"/>
      <c r="C28" s="831"/>
      <c r="D28" s="832"/>
      <c r="E28" s="833"/>
      <c r="F28" s="833"/>
      <c r="G28" s="833"/>
      <c r="H28" s="833"/>
      <c r="I28" s="833"/>
      <c r="J28" s="833"/>
      <c r="K28" s="833"/>
      <c r="L28" s="834"/>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A104" zoomScale="70" zoomScaleNormal="70" workbookViewId="0">
      <selection activeCell="D104" sqref="D104:E104"/>
    </sheetView>
  </sheetViews>
  <sheetFormatPr baseColWidth="10" defaultColWidth="10.85546875" defaultRowHeight="14.25" x14ac:dyDescent="0.25"/>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607</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thickBot="1" x14ac:dyDescent="0.3">
      <c r="A5" s="149"/>
      <c r="B5" s="150"/>
      <c r="C5" s="150"/>
      <c r="D5" s="150"/>
      <c r="E5" s="150"/>
      <c r="F5" s="150"/>
      <c r="G5" s="150"/>
      <c r="H5" s="150"/>
      <c r="I5" s="150"/>
      <c r="J5" s="150"/>
      <c r="K5" s="150"/>
      <c r="L5" s="150"/>
      <c r="M5" s="151"/>
      <c r="N5" s="151"/>
      <c r="O5" s="151"/>
    </row>
    <row r="6" spans="1:15" s="148" customFormat="1" ht="48.75" customHeight="1" thickBot="1" x14ac:dyDescent="0.3">
      <c r="A6" s="118" t="s">
        <v>190</v>
      </c>
      <c r="B6" s="776" t="s">
        <v>191</v>
      </c>
      <c r="C6" s="777"/>
      <c r="D6" s="777"/>
      <c r="E6" s="777"/>
      <c r="F6" s="777"/>
      <c r="G6" s="777"/>
      <c r="H6" s="777"/>
      <c r="I6" s="777"/>
      <c r="J6" s="777"/>
      <c r="K6" s="778"/>
      <c r="L6" s="252" t="s">
        <v>192</v>
      </c>
      <c r="M6" s="500">
        <v>2024110010310</v>
      </c>
      <c r="N6" s="501"/>
      <c r="O6" s="502"/>
    </row>
    <row r="7" spans="1:15" s="148" customFormat="1" ht="9.75" customHeight="1" thickBot="1" x14ac:dyDescent="0.3">
      <c r="A7" s="149"/>
      <c r="B7" s="150"/>
      <c r="C7" s="150"/>
      <c r="D7" s="150"/>
      <c r="E7" s="150"/>
      <c r="F7" s="150"/>
      <c r="G7" s="150"/>
      <c r="H7" s="150"/>
      <c r="I7" s="150"/>
      <c r="J7" s="150"/>
      <c r="K7" s="150"/>
      <c r="L7" s="150"/>
      <c r="M7" s="151"/>
      <c r="N7" s="151"/>
      <c r="O7" s="151"/>
    </row>
    <row r="8" spans="1:15" s="148" customFormat="1" ht="21.75" customHeight="1" thickBot="1" x14ac:dyDescent="0.3">
      <c r="A8" s="767" t="s">
        <v>193</v>
      </c>
      <c r="B8" s="252" t="s">
        <v>194</v>
      </c>
      <c r="C8" s="208"/>
      <c r="D8" s="252" t="s">
        <v>195</v>
      </c>
      <c r="E8" s="209"/>
      <c r="F8" s="252" t="s">
        <v>196</v>
      </c>
      <c r="G8" s="209"/>
      <c r="H8" s="252" t="s">
        <v>197</v>
      </c>
      <c r="I8" s="210"/>
      <c r="J8" s="727" t="s">
        <v>198</v>
      </c>
      <c r="K8" s="766"/>
      <c r="L8" s="251" t="s">
        <v>199</v>
      </c>
      <c r="M8" s="724"/>
      <c r="N8" s="724"/>
      <c r="O8" s="724"/>
    </row>
    <row r="9" spans="1:15" s="148" customFormat="1" ht="21.75" customHeight="1" x14ac:dyDescent="0.25">
      <c r="A9" s="767"/>
      <c r="B9" s="253" t="s">
        <v>200</v>
      </c>
      <c r="C9" s="211"/>
      <c r="D9" s="252" t="s">
        <v>201</v>
      </c>
      <c r="E9" s="212"/>
      <c r="F9" s="252" t="s">
        <v>202</v>
      </c>
      <c r="G9" s="212"/>
      <c r="H9" s="252" t="s">
        <v>203</v>
      </c>
      <c r="I9" s="563"/>
      <c r="J9" s="727"/>
      <c r="K9" s="766"/>
      <c r="L9" s="251" t="s">
        <v>204</v>
      </c>
      <c r="M9" s="724"/>
      <c r="N9" s="724"/>
      <c r="O9" s="724"/>
    </row>
    <row r="10" spans="1:15" s="148" customFormat="1" ht="21.75" customHeight="1" thickBot="1" x14ac:dyDescent="0.3">
      <c r="A10" s="767"/>
      <c r="B10" s="252" t="s">
        <v>205</v>
      </c>
      <c r="C10" s="208" t="s">
        <v>206</v>
      </c>
      <c r="D10" s="252" t="s">
        <v>207</v>
      </c>
      <c r="E10" s="212"/>
      <c r="F10" s="252" t="s">
        <v>208</v>
      </c>
      <c r="G10" s="212"/>
      <c r="H10" s="252" t="s">
        <v>209</v>
      </c>
      <c r="I10" s="210"/>
      <c r="J10" s="727"/>
      <c r="K10" s="766"/>
      <c r="L10" s="251" t="s">
        <v>210</v>
      </c>
      <c r="M10" s="724" t="s">
        <v>206</v>
      </c>
      <c r="N10" s="724"/>
      <c r="O10" s="724"/>
    </row>
    <row r="11" spans="1:15" s="148" customFormat="1" ht="21.75" customHeight="1" x14ac:dyDescent="0.25">
      <c r="A11" s="149"/>
      <c r="B11" s="150"/>
      <c r="C11" s="150"/>
      <c r="D11" s="150"/>
      <c r="E11" s="150"/>
      <c r="F11" s="150"/>
      <c r="G11" s="150"/>
      <c r="H11" s="150"/>
      <c r="I11" s="150"/>
      <c r="J11" s="150"/>
      <c r="K11" s="150"/>
      <c r="L11" s="150"/>
      <c r="M11" s="151"/>
      <c r="N11" s="151"/>
      <c r="O11" s="151"/>
    </row>
    <row r="12" spans="1:15" ht="15" customHeight="1" thickBot="1" x14ac:dyDescent="0.3">
      <c r="A12" s="71"/>
      <c r="B12" s="72"/>
      <c r="C12" s="72"/>
      <c r="D12" s="74"/>
      <c r="E12" s="73"/>
      <c r="F12" s="73"/>
      <c r="G12" s="334"/>
      <c r="H12" s="334"/>
      <c r="I12" s="75"/>
      <c r="J12" s="75"/>
      <c r="K12" s="72"/>
      <c r="L12" s="72"/>
      <c r="M12" s="72"/>
      <c r="N12" s="72"/>
      <c r="O12" s="72"/>
    </row>
    <row r="13" spans="1:15" ht="15" customHeight="1" x14ac:dyDescent="0.25">
      <c r="A13" s="773" t="s">
        <v>211</v>
      </c>
      <c r="B13" s="751" t="s">
        <v>608</v>
      </c>
      <c r="C13" s="752"/>
      <c r="D13" s="752"/>
      <c r="E13" s="752"/>
      <c r="F13" s="752"/>
      <c r="G13" s="752"/>
      <c r="H13" s="752"/>
      <c r="I13" s="752"/>
      <c r="J13" s="752"/>
      <c r="K13" s="752"/>
      <c r="L13" s="752"/>
      <c r="M13" s="752"/>
      <c r="N13" s="752"/>
      <c r="O13" s="753"/>
    </row>
    <row r="14" spans="1:15" ht="15" customHeight="1" x14ac:dyDescent="0.25">
      <c r="A14" s="774"/>
      <c r="B14" s="754"/>
      <c r="C14" s="755"/>
      <c r="D14" s="755"/>
      <c r="E14" s="755"/>
      <c r="F14" s="755"/>
      <c r="G14" s="755"/>
      <c r="H14" s="755"/>
      <c r="I14" s="755"/>
      <c r="J14" s="755"/>
      <c r="K14" s="755"/>
      <c r="L14" s="755"/>
      <c r="M14" s="755"/>
      <c r="N14" s="755"/>
      <c r="O14" s="756"/>
    </row>
    <row r="15" spans="1:15" ht="15" customHeight="1" thickBot="1" x14ac:dyDescent="0.3">
      <c r="A15" s="775"/>
      <c r="B15" s="757"/>
      <c r="C15" s="758"/>
      <c r="D15" s="758"/>
      <c r="E15" s="758"/>
      <c r="F15" s="758"/>
      <c r="G15" s="758"/>
      <c r="H15" s="758"/>
      <c r="I15" s="758"/>
      <c r="J15" s="758"/>
      <c r="K15" s="758"/>
      <c r="L15" s="758"/>
      <c r="M15" s="758"/>
      <c r="N15" s="758"/>
      <c r="O15" s="759"/>
    </row>
    <row r="16" spans="1:15" ht="9" customHeight="1" x14ac:dyDescent="0.25">
      <c r="A16" s="76"/>
      <c r="B16" s="147"/>
      <c r="C16" s="77"/>
      <c r="D16" s="77"/>
      <c r="E16" s="77"/>
      <c r="F16" s="77"/>
      <c r="G16" s="78"/>
      <c r="H16" s="78"/>
      <c r="I16" s="78"/>
      <c r="J16" s="78"/>
      <c r="K16" s="78"/>
      <c r="L16" s="79"/>
      <c r="M16" s="79"/>
      <c r="N16" s="79"/>
      <c r="O16" s="79"/>
    </row>
    <row r="17" spans="1:15" s="80" customFormat="1" ht="37.5" customHeight="1" x14ac:dyDescent="0.25">
      <c r="A17" s="118" t="s">
        <v>213</v>
      </c>
      <c r="B17" s="762" t="s">
        <v>609</v>
      </c>
      <c r="C17" s="762"/>
      <c r="D17" s="762"/>
      <c r="E17" s="762"/>
      <c r="F17" s="762"/>
      <c r="G17" s="767" t="s">
        <v>215</v>
      </c>
      <c r="H17" s="767"/>
      <c r="I17" s="979" t="s">
        <v>610</v>
      </c>
      <c r="J17" s="980"/>
      <c r="K17" s="980"/>
      <c r="L17" s="980"/>
      <c r="M17" s="980"/>
      <c r="N17" s="980"/>
      <c r="O17" s="981"/>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8" t="s">
        <v>217</v>
      </c>
      <c r="B19" s="982" t="s">
        <v>218</v>
      </c>
      <c r="C19" s="762"/>
      <c r="D19" s="762"/>
      <c r="E19" s="762"/>
      <c r="F19" s="118" t="s">
        <v>219</v>
      </c>
      <c r="G19" s="966" t="s">
        <v>440</v>
      </c>
      <c r="H19" s="966"/>
      <c r="I19" s="966"/>
      <c r="J19" s="118" t="s">
        <v>221</v>
      </c>
      <c r="K19" s="762" t="s">
        <v>611</v>
      </c>
      <c r="L19" s="762"/>
      <c r="M19" s="762"/>
      <c r="N19" s="762"/>
      <c r="O19" s="762"/>
    </row>
    <row r="20" spans="1:15" ht="9" customHeight="1" x14ac:dyDescent="0.25">
      <c r="A20" s="70"/>
      <c r="B20" s="67"/>
      <c r="C20" s="772"/>
      <c r="D20" s="772"/>
      <c r="E20" s="772"/>
      <c r="F20" s="772"/>
      <c r="G20" s="772"/>
      <c r="H20" s="772"/>
      <c r="I20" s="772"/>
      <c r="J20" s="772"/>
      <c r="K20" s="772"/>
      <c r="L20" s="772"/>
      <c r="M20" s="772"/>
      <c r="N20" s="772"/>
      <c r="O20" s="772"/>
    </row>
    <row r="22" spans="1:15" ht="16.5" customHeight="1" thickBot="1" x14ac:dyDescent="0.3">
      <c r="A22" s="145"/>
      <c r="B22" s="146"/>
      <c r="C22" s="146"/>
      <c r="D22" s="146"/>
      <c r="E22" s="146"/>
      <c r="F22" s="146"/>
      <c r="G22" s="146"/>
      <c r="H22" s="146"/>
      <c r="I22" s="146"/>
      <c r="J22" s="146"/>
      <c r="K22" s="146"/>
      <c r="L22" s="146"/>
      <c r="M22" s="146"/>
      <c r="N22" s="146"/>
      <c r="O22" s="146"/>
    </row>
    <row r="23" spans="1:15" ht="32.1" customHeight="1" thickBot="1" x14ac:dyDescent="0.3">
      <c r="A23" s="725" t="s">
        <v>223</v>
      </c>
      <c r="B23" s="726"/>
      <c r="C23" s="726"/>
      <c r="D23" s="726"/>
      <c r="E23" s="726"/>
      <c r="F23" s="726"/>
      <c r="G23" s="726"/>
      <c r="H23" s="726"/>
      <c r="I23" s="726"/>
      <c r="J23" s="726"/>
      <c r="K23" s="726"/>
      <c r="L23" s="726"/>
      <c r="M23" s="726"/>
      <c r="N23" s="726"/>
      <c r="O23" s="727"/>
    </row>
    <row r="24" spans="1:15" ht="32.1" customHeight="1" thickBot="1" x14ac:dyDescent="0.3">
      <c r="A24" s="725" t="s">
        <v>224</v>
      </c>
      <c r="B24" s="726"/>
      <c r="C24" s="726"/>
      <c r="D24" s="726"/>
      <c r="E24" s="726"/>
      <c r="F24" s="726"/>
      <c r="G24" s="726"/>
      <c r="H24" s="726"/>
      <c r="I24" s="726"/>
      <c r="J24" s="726"/>
      <c r="K24" s="726"/>
      <c r="L24" s="726"/>
      <c r="M24" s="726"/>
      <c r="N24" s="726"/>
      <c r="O24" s="727"/>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207</v>
      </c>
      <c r="L25" s="81" t="s">
        <v>208</v>
      </c>
      <c r="M25" s="81" t="s">
        <v>209</v>
      </c>
      <c r="N25" s="82" t="s">
        <v>225</v>
      </c>
      <c r="O25" s="82" t="s">
        <v>226</v>
      </c>
    </row>
    <row r="26" spans="1:15" ht="32.1" customHeight="1" x14ac:dyDescent="0.25">
      <c r="A26" s="85" t="s">
        <v>227</v>
      </c>
      <c r="B26" s="86"/>
      <c r="C26" s="86">
        <v>471883000</v>
      </c>
      <c r="D26" s="86"/>
      <c r="E26" s="86"/>
      <c r="F26" s="86"/>
      <c r="G26" s="86"/>
      <c r="H26" s="83"/>
      <c r="I26" s="86">
        <v>11051952</v>
      </c>
      <c r="J26" s="86">
        <v>11051951</v>
      </c>
      <c r="K26" s="83"/>
      <c r="L26" s="83"/>
      <c r="M26" s="83"/>
      <c r="N26" s="602">
        <f>SUM(B26:M26)</f>
        <v>493986903</v>
      </c>
      <c r="O26" s="84"/>
    </row>
    <row r="27" spans="1:15" ht="32.1" customHeight="1" x14ac:dyDescent="0.25">
      <c r="A27" s="85" t="s">
        <v>228</v>
      </c>
      <c r="B27" s="86"/>
      <c r="C27" s="86">
        <v>421525440</v>
      </c>
      <c r="D27" s="86"/>
      <c r="E27" s="86">
        <v>-3122410</v>
      </c>
      <c r="F27" s="86"/>
      <c r="G27" s="86">
        <v>36180741</v>
      </c>
      <c r="H27" s="86"/>
      <c r="I27" s="86">
        <v>-372997</v>
      </c>
      <c r="J27" s="86"/>
      <c r="K27" s="86"/>
      <c r="L27" s="86"/>
      <c r="M27" s="86"/>
      <c r="N27" s="484">
        <f t="shared" ref="N27:N31" si="0">SUM(B27:M27)</f>
        <v>454210774</v>
      </c>
      <c r="O27" s="117">
        <f>+(B27+C27+D27+E27+F27+G27+H27+I27+J27+K27+L27+M27)/N26</f>
        <v>0.91947938546864671</v>
      </c>
    </row>
    <row r="28" spans="1:15" ht="32.1" customHeight="1" x14ac:dyDescent="0.25">
      <c r="A28" s="85" t="s">
        <v>229</v>
      </c>
      <c r="B28" s="86"/>
      <c r="C28" s="86"/>
      <c r="D28" s="86">
        <v>30035900</v>
      </c>
      <c r="E28" s="86">
        <v>46836160</v>
      </c>
      <c r="F28" s="484">
        <v>46836160</v>
      </c>
      <c r="G28" s="86">
        <v>46836160</v>
      </c>
      <c r="H28" s="86">
        <v>49074144</v>
      </c>
      <c r="I28" s="484">
        <v>52431120</v>
      </c>
      <c r="J28" s="86">
        <v>51498627</v>
      </c>
      <c r="K28" s="86"/>
      <c r="L28" s="86"/>
      <c r="M28" s="86"/>
      <c r="N28" s="484">
        <f t="shared" si="0"/>
        <v>323548271</v>
      </c>
      <c r="O28" s="117"/>
    </row>
    <row r="29" spans="1:15" ht="32.1" customHeight="1" x14ac:dyDescent="0.25">
      <c r="A29" s="85" t="s">
        <v>230</v>
      </c>
      <c r="B29" s="86">
        <v>1991733</v>
      </c>
      <c r="C29" s="86">
        <v>3440267</v>
      </c>
      <c r="D29" s="86"/>
      <c r="E29" s="86"/>
      <c r="F29" s="86"/>
      <c r="G29" s="86"/>
      <c r="H29" s="86"/>
      <c r="I29" s="86"/>
      <c r="J29" s="86"/>
      <c r="K29" s="86"/>
      <c r="L29" s="86"/>
      <c r="M29" s="86"/>
      <c r="N29" s="86">
        <f t="shared" si="0"/>
        <v>5432000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1991733</v>
      </c>
      <c r="C31" s="89">
        <v>3440267</v>
      </c>
      <c r="D31" s="89"/>
      <c r="E31" s="89"/>
      <c r="F31" s="89"/>
      <c r="G31" s="89"/>
      <c r="H31" s="89"/>
      <c r="I31" s="89"/>
      <c r="J31" s="89"/>
      <c r="K31" s="89"/>
      <c r="L31" s="89"/>
      <c r="M31" s="89"/>
      <c r="N31" s="89">
        <f t="shared" si="0"/>
        <v>5432000</v>
      </c>
      <c r="O31" s="571">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84" t="s">
        <v>233</v>
      </c>
      <c r="B35" s="785"/>
      <c r="C35" s="785"/>
      <c r="D35" s="785"/>
      <c r="E35" s="785"/>
      <c r="F35" s="785"/>
      <c r="G35" s="785"/>
      <c r="H35" s="785"/>
      <c r="I35" s="786"/>
      <c r="J35" s="95"/>
    </row>
    <row r="36" spans="1:10" ht="50.25" customHeight="1" thickBot="1" x14ac:dyDescent="0.3">
      <c r="A36" s="103" t="s">
        <v>234</v>
      </c>
      <c r="B36" s="787" t="str">
        <f>+B13</f>
        <v>Implementar 1 estrategia denominada: Tejiendo Mundos de Igualdad para NNA en los territorios rurales y urbanos de Bogotá</v>
      </c>
      <c r="C36" s="788"/>
      <c r="D36" s="788"/>
      <c r="E36" s="788"/>
      <c r="F36" s="788"/>
      <c r="G36" s="788"/>
      <c r="H36" s="788"/>
      <c r="I36" s="789"/>
      <c r="J36" s="93"/>
    </row>
    <row r="37" spans="1:10" ht="18.75" customHeight="1" thickBot="1" x14ac:dyDescent="0.3">
      <c r="A37" s="801" t="s">
        <v>235</v>
      </c>
      <c r="B37" s="153">
        <v>2024</v>
      </c>
      <c r="C37" s="153">
        <v>2025</v>
      </c>
      <c r="D37" s="153">
        <v>2026</v>
      </c>
      <c r="E37" s="153">
        <v>2027</v>
      </c>
      <c r="F37" s="153" t="s">
        <v>236</v>
      </c>
      <c r="G37" s="803" t="s">
        <v>237</v>
      </c>
      <c r="H37" s="803" t="s">
        <v>23</v>
      </c>
      <c r="I37" s="803"/>
      <c r="J37" s="93"/>
    </row>
    <row r="38" spans="1:10" ht="50.25" customHeight="1" thickBot="1" x14ac:dyDescent="0.3">
      <c r="A38" s="802"/>
      <c r="B38" s="393">
        <v>1</v>
      </c>
      <c r="C38" s="393">
        <v>1</v>
      </c>
      <c r="D38" s="393">
        <v>1</v>
      </c>
      <c r="E38" s="393">
        <v>1</v>
      </c>
      <c r="F38" s="395">
        <v>1</v>
      </c>
      <c r="G38" s="803"/>
      <c r="H38" s="803"/>
      <c r="I38" s="803"/>
      <c r="J38" s="93"/>
    </row>
    <row r="39" spans="1:10" ht="52.5" customHeight="1" thickBot="1" x14ac:dyDescent="0.3">
      <c r="A39" s="104" t="s">
        <v>238</v>
      </c>
      <c r="B39" s="790">
        <v>0.1</v>
      </c>
      <c r="C39" s="791"/>
      <c r="D39" s="796" t="s">
        <v>239</v>
      </c>
      <c r="E39" s="797"/>
      <c r="F39" s="797"/>
      <c r="G39" s="797"/>
      <c r="H39" s="797"/>
      <c r="I39" s="798"/>
    </row>
    <row r="40" spans="1:10" s="94" customFormat="1" ht="48" hidden="1" customHeight="1" thickBot="1" x14ac:dyDescent="0.3">
      <c r="A40" s="801" t="s">
        <v>240</v>
      </c>
      <c r="B40" s="104" t="s">
        <v>241</v>
      </c>
      <c r="C40" s="103" t="s">
        <v>242</v>
      </c>
      <c r="D40" s="782" t="s">
        <v>243</v>
      </c>
      <c r="E40" s="783"/>
      <c r="F40" s="782" t="s">
        <v>244</v>
      </c>
      <c r="G40" s="783"/>
      <c r="H40" s="105" t="s">
        <v>245</v>
      </c>
      <c r="I40" s="107" t="s">
        <v>246</v>
      </c>
    </row>
    <row r="41" spans="1:10" ht="120.75" hidden="1" customHeight="1" thickBot="1" x14ac:dyDescent="0.3">
      <c r="A41" s="802"/>
      <c r="B41" s="99">
        <v>0</v>
      </c>
      <c r="C41" s="100">
        <v>0</v>
      </c>
      <c r="D41" s="964" t="s">
        <v>612</v>
      </c>
      <c r="E41" s="965"/>
      <c r="F41" s="964" t="s">
        <v>612</v>
      </c>
      <c r="G41" s="965"/>
      <c r="H41" s="96"/>
      <c r="I41" s="97"/>
    </row>
    <row r="42" spans="1:10" s="94" customFormat="1" ht="54" hidden="1" customHeight="1" thickBot="1" x14ac:dyDescent="0.3">
      <c r="A42" s="801" t="s">
        <v>250</v>
      </c>
      <c r="B42" s="106" t="s">
        <v>241</v>
      </c>
      <c r="C42" s="105" t="s">
        <v>242</v>
      </c>
      <c r="D42" s="782"/>
      <c r="E42" s="783"/>
      <c r="F42" s="782" t="s">
        <v>244</v>
      </c>
      <c r="G42" s="783"/>
      <c r="H42" s="105" t="s">
        <v>245</v>
      </c>
      <c r="I42" s="107" t="s">
        <v>246</v>
      </c>
    </row>
    <row r="43" spans="1:10" ht="168.75" hidden="1" customHeight="1" thickBot="1" x14ac:dyDescent="0.3">
      <c r="A43" s="802"/>
      <c r="B43" s="99">
        <v>1</v>
      </c>
      <c r="C43" s="100">
        <v>1</v>
      </c>
      <c r="D43" s="964" t="s">
        <v>613</v>
      </c>
      <c r="E43" s="965"/>
      <c r="F43" s="964" t="s">
        <v>614</v>
      </c>
      <c r="G43" s="965"/>
      <c r="H43" s="423" t="s">
        <v>377</v>
      </c>
      <c r="I43" s="420" t="s">
        <v>615</v>
      </c>
    </row>
    <row r="44" spans="1:10" s="94" customFormat="1" ht="35.1" hidden="1" customHeight="1" x14ac:dyDescent="0.25">
      <c r="A44" s="801" t="s">
        <v>253</v>
      </c>
      <c r="B44" s="106" t="s">
        <v>241</v>
      </c>
      <c r="C44" s="105" t="s">
        <v>242</v>
      </c>
      <c r="D44" s="782" t="s">
        <v>243</v>
      </c>
      <c r="E44" s="783"/>
      <c r="F44" s="782" t="s">
        <v>244</v>
      </c>
      <c r="G44" s="783"/>
      <c r="H44" s="105" t="s">
        <v>245</v>
      </c>
      <c r="I44" s="107" t="s">
        <v>246</v>
      </c>
    </row>
    <row r="45" spans="1:10" ht="165" hidden="1" customHeight="1" x14ac:dyDescent="0.25">
      <c r="A45" s="802"/>
      <c r="B45" s="99">
        <v>1</v>
      </c>
      <c r="C45" s="100">
        <v>1</v>
      </c>
      <c r="D45" s="792" t="s">
        <v>616</v>
      </c>
      <c r="E45" s="793"/>
      <c r="F45" s="964" t="s">
        <v>617</v>
      </c>
      <c r="G45" s="965"/>
      <c r="H45" s="423"/>
      <c r="I45" s="420" t="s">
        <v>615</v>
      </c>
    </row>
    <row r="46" spans="1:10" s="94" customFormat="1" ht="35.1" hidden="1" customHeight="1" x14ac:dyDescent="0.25">
      <c r="A46" s="801" t="s">
        <v>257</v>
      </c>
      <c r="B46" s="106" t="s">
        <v>241</v>
      </c>
      <c r="C46" s="106" t="s">
        <v>242</v>
      </c>
      <c r="D46" s="782" t="s">
        <v>243</v>
      </c>
      <c r="E46" s="783"/>
      <c r="F46" s="782" t="s">
        <v>244</v>
      </c>
      <c r="G46" s="783"/>
      <c r="H46" s="105" t="s">
        <v>245</v>
      </c>
      <c r="I46" s="105" t="s">
        <v>246</v>
      </c>
    </row>
    <row r="47" spans="1:10" ht="160.5" hidden="1" customHeight="1" x14ac:dyDescent="0.25">
      <c r="A47" s="802"/>
      <c r="B47" s="99">
        <v>1</v>
      </c>
      <c r="C47" s="100">
        <v>1</v>
      </c>
      <c r="D47" s="792" t="s">
        <v>618</v>
      </c>
      <c r="E47" s="793"/>
      <c r="F47" s="964" t="s">
        <v>619</v>
      </c>
      <c r="G47" s="965"/>
      <c r="H47" s="115"/>
      <c r="I47" s="421" t="s">
        <v>620</v>
      </c>
    </row>
    <row r="48" spans="1:10" s="94" customFormat="1" ht="35.1" hidden="1" customHeight="1" x14ac:dyDescent="0.25">
      <c r="A48" s="801" t="s">
        <v>261</v>
      </c>
      <c r="B48" s="106" t="s">
        <v>241</v>
      </c>
      <c r="C48" s="105" t="s">
        <v>242</v>
      </c>
      <c r="D48" s="782" t="s">
        <v>243</v>
      </c>
      <c r="E48" s="783"/>
      <c r="F48" s="782" t="s">
        <v>244</v>
      </c>
      <c r="G48" s="783"/>
      <c r="H48" s="105" t="s">
        <v>245</v>
      </c>
      <c r="I48" s="107" t="s">
        <v>246</v>
      </c>
    </row>
    <row r="49" spans="1:9" ht="200.25" hidden="1" customHeight="1" x14ac:dyDescent="0.25">
      <c r="A49" s="802"/>
      <c r="B49" s="99">
        <v>1</v>
      </c>
      <c r="C49" s="100">
        <v>1</v>
      </c>
      <c r="D49" s="964" t="s">
        <v>621</v>
      </c>
      <c r="E49" s="965"/>
      <c r="F49" s="697" t="s">
        <v>622</v>
      </c>
      <c r="G49" s="965"/>
      <c r="H49" s="96"/>
      <c r="I49" s="526" t="s">
        <v>623</v>
      </c>
    </row>
    <row r="50" spans="1:9" s="94" customFormat="1" ht="35.1" customHeight="1" thickBot="1" x14ac:dyDescent="0.3">
      <c r="A50" s="801" t="s">
        <v>264</v>
      </c>
      <c r="B50" s="106" t="s">
        <v>241</v>
      </c>
      <c r="C50" s="105" t="s">
        <v>242</v>
      </c>
      <c r="D50" s="782" t="s">
        <v>243</v>
      </c>
      <c r="E50" s="783"/>
      <c r="F50" s="782" t="s">
        <v>244</v>
      </c>
      <c r="G50" s="783"/>
      <c r="H50" s="105" t="s">
        <v>245</v>
      </c>
      <c r="I50" s="107" t="s">
        <v>246</v>
      </c>
    </row>
    <row r="51" spans="1:9" ht="208.5" customHeight="1" thickBot="1" x14ac:dyDescent="0.3">
      <c r="A51" s="802"/>
      <c r="B51" s="101">
        <v>1</v>
      </c>
      <c r="C51" s="102">
        <v>1</v>
      </c>
      <c r="D51" s="893" t="s">
        <v>624</v>
      </c>
      <c r="E51" s="894"/>
      <c r="F51" s="881" t="s">
        <v>625</v>
      </c>
      <c r="G51" s="894"/>
      <c r="H51" s="595"/>
      <c r="I51" s="582" t="s">
        <v>626</v>
      </c>
    </row>
    <row r="52" spans="1:9" ht="35.1" customHeight="1" x14ac:dyDescent="0.25">
      <c r="A52" s="801" t="s">
        <v>267</v>
      </c>
      <c r="B52" s="104" t="s">
        <v>241</v>
      </c>
      <c r="C52" s="103" t="s">
        <v>242</v>
      </c>
      <c r="D52" s="782" t="s">
        <v>243</v>
      </c>
      <c r="E52" s="783"/>
      <c r="F52" s="782" t="s">
        <v>244</v>
      </c>
      <c r="G52" s="783"/>
      <c r="H52" s="105" t="s">
        <v>245</v>
      </c>
      <c r="I52" s="107" t="s">
        <v>246</v>
      </c>
    </row>
    <row r="53" spans="1:9" ht="211.5" customHeight="1" x14ac:dyDescent="0.25">
      <c r="A53" s="802"/>
      <c r="B53" s="101">
        <v>1</v>
      </c>
      <c r="C53" s="102">
        <v>1</v>
      </c>
      <c r="D53" s="893" t="s">
        <v>627</v>
      </c>
      <c r="E53" s="894"/>
      <c r="F53" s="881" t="s">
        <v>628</v>
      </c>
      <c r="G53" s="894"/>
      <c r="H53" s="595"/>
      <c r="I53" s="582" t="s">
        <v>623</v>
      </c>
    </row>
    <row r="54" spans="1:9" ht="35.1" customHeight="1" x14ac:dyDescent="0.25">
      <c r="A54" s="801" t="s">
        <v>271</v>
      </c>
      <c r="B54" s="104" t="s">
        <v>241</v>
      </c>
      <c r="C54" s="103" t="s">
        <v>242</v>
      </c>
      <c r="D54" s="782" t="s">
        <v>243</v>
      </c>
      <c r="E54" s="783"/>
      <c r="F54" s="782" t="s">
        <v>244</v>
      </c>
      <c r="G54" s="783"/>
      <c r="H54" s="540" t="s">
        <v>245</v>
      </c>
      <c r="I54" s="107" t="s">
        <v>246</v>
      </c>
    </row>
    <row r="55" spans="1:9" ht="235.5" customHeight="1" x14ac:dyDescent="0.25">
      <c r="A55" s="802"/>
      <c r="B55" s="101">
        <v>1</v>
      </c>
      <c r="C55" s="102">
        <v>1</v>
      </c>
      <c r="D55" s="893" t="s">
        <v>629</v>
      </c>
      <c r="E55" s="894"/>
      <c r="F55" s="881" t="s">
        <v>630</v>
      </c>
      <c r="G55" s="894"/>
      <c r="H55" s="601"/>
      <c r="I55" s="582" t="s">
        <v>626</v>
      </c>
    </row>
    <row r="56" spans="1:9" ht="35.1" customHeight="1" x14ac:dyDescent="0.25">
      <c r="A56" s="801" t="s">
        <v>274</v>
      </c>
      <c r="B56" s="104" t="s">
        <v>241</v>
      </c>
      <c r="C56" s="103" t="s">
        <v>242</v>
      </c>
      <c r="D56" s="782" t="s">
        <v>243</v>
      </c>
      <c r="E56" s="783"/>
      <c r="F56" s="782" t="s">
        <v>244</v>
      </c>
      <c r="G56" s="783"/>
      <c r="H56" s="103" t="s">
        <v>245</v>
      </c>
      <c r="I56" s="107" t="s">
        <v>246</v>
      </c>
    </row>
    <row r="57" spans="1:9" ht="306" customHeight="1" x14ac:dyDescent="0.25">
      <c r="A57" s="802"/>
      <c r="B57" s="101">
        <v>1</v>
      </c>
      <c r="C57" s="102">
        <v>1</v>
      </c>
      <c r="D57" s="975" t="s">
        <v>631</v>
      </c>
      <c r="E57" s="976"/>
      <c r="F57" s="977" t="s">
        <v>632</v>
      </c>
      <c r="G57" s="978"/>
      <c r="H57" s="96"/>
      <c r="I57" s="618" t="s">
        <v>633</v>
      </c>
    </row>
    <row r="58" spans="1:9" ht="35.1" customHeight="1" x14ac:dyDescent="0.25">
      <c r="A58" s="801" t="s">
        <v>276</v>
      </c>
      <c r="B58" s="104" t="s">
        <v>241</v>
      </c>
      <c r="C58" s="103" t="s">
        <v>242</v>
      </c>
      <c r="D58" s="782" t="s">
        <v>243</v>
      </c>
      <c r="E58" s="783"/>
      <c r="F58" s="782" t="s">
        <v>244</v>
      </c>
      <c r="G58" s="783"/>
      <c r="H58" s="105" t="s">
        <v>245</v>
      </c>
      <c r="I58" s="107" t="s">
        <v>246</v>
      </c>
    </row>
    <row r="59" spans="1:9" ht="120.75" customHeight="1" thickBot="1" x14ac:dyDescent="0.3">
      <c r="A59" s="802"/>
      <c r="B59" s="101">
        <v>1</v>
      </c>
      <c r="C59" s="102"/>
      <c r="D59" s="714"/>
      <c r="E59" s="715"/>
      <c r="F59" s="714"/>
      <c r="G59" s="715"/>
      <c r="H59" s="96"/>
      <c r="I59" s="98"/>
    </row>
    <row r="60" spans="1:9" ht="35.1" customHeight="1" thickBot="1" x14ac:dyDescent="0.3">
      <c r="A60" s="801" t="s">
        <v>277</v>
      </c>
      <c r="B60" s="104" t="s">
        <v>241</v>
      </c>
      <c r="C60" s="103" t="s">
        <v>242</v>
      </c>
      <c r="D60" s="782" t="s">
        <v>243</v>
      </c>
      <c r="E60" s="783"/>
      <c r="F60" s="782" t="s">
        <v>244</v>
      </c>
      <c r="G60" s="783"/>
      <c r="H60" s="105" t="s">
        <v>245</v>
      </c>
      <c r="I60" s="107" t="s">
        <v>246</v>
      </c>
    </row>
    <row r="61" spans="1:9" ht="120.75" customHeight="1" thickBot="1" x14ac:dyDescent="0.3">
      <c r="A61" s="802"/>
      <c r="B61" s="101">
        <v>1</v>
      </c>
      <c r="C61" s="102"/>
      <c r="D61" s="714"/>
      <c r="E61" s="715"/>
      <c r="F61" s="813"/>
      <c r="G61" s="813"/>
      <c r="H61" s="96"/>
      <c r="I61" s="96"/>
    </row>
    <row r="62" spans="1:9" ht="35.1" customHeight="1" thickBot="1" x14ac:dyDescent="0.3">
      <c r="A62" s="801" t="s">
        <v>278</v>
      </c>
      <c r="B62" s="104" t="s">
        <v>241</v>
      </c>
      <c r="C62" s="103" t="s">
        <v>242</v>
      </c>
      <c r="D62" s="782" t="s">
        <v>243</v>
      </c>
      <c r="E62" s="783"/>
      <c r="F62" s="782" t="s">
        <v>244</v>
      </c>
      <c r="G62" s="783"/>
      <c r="H62" s="105" t="s">
        <v>245</v>
      </c>
      <c r="I62" s="107" t="s">
        <v>246</v>
      </c>
    </row>
    <row r="63" spans="1:9" ht="120.75" customHeight="1" thickBot="1" x14ac:dyDescent="0.3">
      <c r="A63" s="802"/>
      <c r="B63" s="101">
        <v>1</v>
      </c>
      <c r="C63" s="102"/>
      <c r="D63" s="714"/>
      <c r="E63" s="715"/>
      <c r="F63" s="714"/>
      <c r="G63" s="715"/>
      <c r="H63" s="96"/>
      <c r="I63" s="96"/>
    </row>
    <row r="66" spans="1:9" s="93" customFormat="1" ht="30" customHeight="1" x14ac:dyDescent="0.25">
      <c r="A66" s="66"/>
      <c r="B66" s="66"/>
      <c r="C66" s="66"/>
      <c r="D66" s="66"/>
      <c r="E66" s="66"/>
      <c r="F66" s="66"/>
      <c r="G66" s="66"/>
      <c r="H66" s="66"/>
      <c r="I66" s="66"/>
    </row>
    <row r="67" spans="1:9" ht="34.5" customHeight="1" x14ac:dyDescent="0.25">
      <c r="A67" s="728" t="s">
        <v>279</v>
      </c>
      <c r="B67" s="728"/>
      <c r="C67" s="728"/>
      <c r="D67" s="728"/>
      <c r="E67" s="728"/>
      <c r="F67" s="728"/>
      <c r="G67" s="728"/>
      <c r="H67" s="728"/>
      <c r="I67" s="728"/>
    </row>
    <row r="68" spans="1:9" ht="41.25" customHeight="1" x14ac:dyDescent="0.25">
      <c r="A68" s="108" t="s">
        <v>280</v>
      </c>
      <c r="B68" s="972" t="s">
        <v>634</v>
      </c>
      <c r="C68" s="973"/>
      <c r="D68" s="972" t="s">
        <v>635</v>
      </c>
      <c r="E68" s="973"/>
      <c r="F68" s="729" t="s">
        <v>403</v>
      </c>
      <c r="G68" s="730"/>
      <c r="H68" s="731" t="s">
        <v>404</v>
      </c>
      <c r="I68" s="732"/>
    </row>
    <row r="69" spans="1:9" ht="40.5" customHeight="1" x14ac:dyDescent="0.25">
      <c r="A69" s="108" t="s">
        <v>285</v>
      </c>
      <c r="B69" s="879">
        <v>0.03</v>
      </c>
      <c r="C69" s="880"/>
      <c r="D69" s="879">
        <v>7.0000000000000007E-2</v>
      </c>
      <c r="E69" s="880"/>
      <c r="F69" s="879">
        <v>0</v>
      </c>
      <c r="G69" s="880"/>
      <c r="H69" s="974"/>
      <c r="I69" s="880"/>
    </row>
    <row r="70" spans="1:9" ht="30" hidden="1" customHeight="1" x14ac:dyDescent="0.25">
      <c r="A70" s="695" t="s">
        <v>194</v>
      </c>
      <c r="B70" s="161" t="s">
        <v>99</v>
      </c>
      <c r="C70" s="161" t="s">
        <v>242</v>
      </c>
      <c r="D70" s="161" t="s">
        <v>99</v>
      </c>
      <c r="E70" s="161" t="s">
        <v>242</v>
      </c>
      <c r="F70" s="161" t="s">
        <v>99</v>
      </c>
      <c r="G70" s="161" t="s">
        <v>242</v>
      </c>
      <c r="H70" s="161" t="s">
        <v>99</v>
      </c>
      <c r="I70" s="161" t="s">
        <v>242</v>
      </c>
    </row>
    <row r="71" spans="1:9" ht="30" hidden="1" customHeight="1" x14ac:dyDescent="0.25">
      <c r="A71" s="696"/>
      <c r="B71" s="110">
        <v>0</v>
      </c>
      <c r="C71" s="111">
        <v>0</v>
      </c>
      <c r="D71" s="110">
        <v>0</v>
      </c>
      <c r="E71" s="111">
        <v>0</v>
      </c>
      <c r="F71" s="116">
        <v>0</v>
      </c>
      <c r="G71" s="111"/>
      <c r="H71" s="116"/>
      <c r="I71" s="111"/>
    </row>
    <row r="72" spans="1:9" ht="89.25" hidden="1" customHeight="1" x14ac:dyDescent="0.25">
      <c r="A72" s="108" t="s">
        <v>286</v>
      </c>
      <c r="B72" s="928"/>
      <c r="C72" s="929"/>
      <c r="D72" s="737"/>
      <c r="E72" s="738"/>
      <c r="F72" s="737"/>
      <c r="G72" s="872"/>
      <c r="H72" s="737"/>
      <c r="I72" s="738"/>
    </row>
    <row r="73" spans="1:9" ht="80.25" hidden="1" customHeight="1" x14ac:dyDescent="0.25">
      <c r="A73" s="108" t="s">
        <v>290</v>
      </c>
      <c r="F73" s="721"/>
      <c r="G73" s="720"/>
      <c r="H73" s="721"/>
      <c r="I73" s="720"/>
    </row>
    <row r="74" spans="1:9" ht="30.75" hidden="1" customHeight="1" x14ac:dyDescent="0.25">
      <c r="A74" s="695" t="s">
        <v>195</v>
      </c>
      <c r="B74" s="161" t="s">
        <v>99</v>
      </c>
      <c r="C74" s="161" t="s">
        <v>242</v>
      </c>
      <c r="D74" s="161" t="s">
        <v>99</v>
      </c>
      <c r="E74" s="161" t="s">
        <v>242</v>
      </c>
      <c r="F74" s="161" t="s">
        <v>99</v>
      </c>
      <c r="G74" s="161" t="s">
        <v>242</v>
      </c>
      <c r="H74" s="161" t="s">
        <v>99</v>
      </c>
      <c r="I74" s="161" t="s">
        <v>242</v>
      </c>
    </row>
    <row r="75" spans="1:9" ht="30.75" hidden="1" customHeight="1" x14ac:dyDescent="0.25">
      <c r="A75" s="696"/>
      <c r="B75" s="110">
        <v>0.1</v>
      </c>
      <c r="C75" s="111">
        <v>0.1</v>
      </c>
      <c r="D75" s="110">
        <v>0.1</v>
      </c>
      <c r="E75" s="111">
        <v>0.1</v>
      </c>
      <c r="F75" s="116">
        <v>0</v>
      </c>
      <c r="G75" s="112"/>
      <c r="H75" s="116"/>
      <c r="I75" s="112"/>
    </row>
    <row r="76" spans="1:9" ht="100.5" hidden="1" customHeight="1" x14ac:dyDescent="0.25">
      <c r="A76" s="108" t="s">
        <v>286</v>
      </c>
      <c r="B76" s="733" t="s">
        <v>636</v>
      </c>
      <c r="C76" s="734"/>
      <c r="D76" s="924" t="s">
        <v>637</v>
      </c>
      <c r="E76" s="925"/>
      <c r="F76" s="737"/>
      <c r="G76" s="872"/>
      <c r="H76" s="780"/>
      <c r="I76" s="781"/>
    </row>
    <row r="77" spans="1:9" ht="80.25" hidden="1" customHeight="1" x14ac:dyDescent="0.25">
      <c r="A77" s="108" t="s">
        <v>290</v>
      </c>
      <c r="B77" s="710" t="s">
        <v>638</v>
      </c>
      <c r="C77" s="711"/>
      <c r="D77" s="710" t="s">
        <v>639</v>
      </c>
      <c r="E77" s="711"/>
      <c r="F77" s="721"/>
      <c r="G77" s="720"/>
      <c r="H77" s="721"/>
      <c r="I77" s="720"/>
    </row>
    <row r="78" spans="1:9" ht="30.75" hidden="1" customHeight="1" x14ac:dyDescent="0.25">
      <c r="A78" s="695" t="s">
        <v>196</v>
      </c>
      <c r="B78" s="161" t="s">
        <v>99</v>
      </c>
      <c r="C78" s="161" t="s">
        <v>242</v>
      </c>
      <c r="D78" s="161" t="s">
        <v>99</v>
      </c>
      <c r="E78" s="161" t="s">
        <v>242</v>
      </c>
      <c r="F78" s="161" t="s">
        <v>99</v>
      </c>
      <c r="G78" s="161" t="s">
        <v>242</v>
      </c>
      <c r="H78" s="161" t="s">
        <v>99</v>
      </c>
      <c r="I78" s="161" t="s">
        <v>242</v>
      </c>
    </row>
    <row r="79" spans="1:9" ht="30.75" hidden="1" customHeight="1" x14ac:dyDescent="0.25">
      <c r="A79" s="696"/>
      <c r="B79" s="110">
        <v>0.1</v>
      </c>
      <c r="C79" s="111">
        <v>0.1</v>
      </c>
      <c r="D79" s="110">
        <v>0.1</v>
      </c>
      <c r="E79" s="111">
        <v>0.1</v>
      </c>
      <c r="F79" s="116">
        <v>0</v>
      </c>
      <c r="G79" s="112"/>
      <c r="H79" s="116"/>
      <c r="I79" s="112"/>
    </row>
    <row r="80" spans="1:9" ht="119.25" hidden="1" customHeight="1" x14ac:dyDescent="0.25">
      <c r="A80" s="108" t="s">
        <v>286</v>
      </c>
      <c r="B80" s="920" t="s">
        <v>640</v>
      </c>
      <c r="C80" s="921"/>
      <c r="D80" s="722" t="s">
        <v>641</v>
      </c>
      <c r="E80" s="723"/>
      <c r="F80" s="737"/>
      <c r="G80" s="872"/>
      <c r="H80" s="721"/>
      <c r="I80" s="720"/>
    </row>
    <row r="81" spans="1:9" ht="80.25" hidden="1" customHeight="1" x14ac:dyDescent="0.25">
      <c r="A81" s="108" t="s">
        <v>290</v>
      </c>
      <c r="B81" s="710" t="s">
        <v>642</v>
      </c>
      <c r="C81" s="711"/>
      <c r="D81" s="710" t="s">
        <v>642</v>
      </c>
      <c r="E81" s="711"/>
      <c r="F81" s="721"/>
      <c r="G81" s="720"/>
      <c r="H81" s="721"/>
      <c r="I81" s="720"/>
    </row>
    <row r="82" spans="1:9" ht="30.75" hidden="1" customHeight="1" x14ac:dyDescent="0.25">
      <c r="A82" s="695" t="s">
        <v>197</v>
      </c>
      <c r="B82" s="161" t="s">
        <v>99</v>
      </c>
      <c r="C82" s="161" t="s">
        <v>242</v>
      </c>
      <c r="D82" s="161" t="s">
        <v>99</v>
      </c>
      <c r="E82" s="161" t="s">
        <v>242</v>
      </c>
      <c r="F82" s="161" t="s">
        <v>99</v>
      </c>
      <c r="G82" s="161" t="s">
        <v>242</v>
      </c>
      <c r="H82" s="161" t="s">
        <v>99</v>
      </c>
      <c r="I82" s="161" t="s">
        <v>242</v>
      </c>
    </row>
    <row r="83" spans="1:9" ht="30.75" hidden="1" customHeight="1" x14ac:dyDescent="0.25">
      <c r="A83" s="696"/>
      <c r="B83" s="110">
        <v>0.1</v>
      </c>
      <c r="C83" s="111">
        <v>0.1</v>
      </c>
      <c r="D83" s="110">
        <v>0.1</v>
      </c>
      <c r="E83" s="111">
        <v>0.1</v>
      </c>
      <c r="F83" s="116">
        <v>0</v>
      </c>
      <c r="G83" s="112"/>
      <c r="H83" s="116"/>
      <c r="I83" s="112"/>
    </row>
    <row r="84" spans="1:9" ht="138" hidden="1" customHeight="1" x14ac:dyDescent="0.25">
      <c r="A84" s="108" t="s">
        <v>286</v>
      </c>
      <c r="B84" s="920" t="s">
        <v>643</v>
      </c>
      <c r="C84" s="921"/>
      <c r="D84" s="722" t="s">
        <v>644</v>
      </c>
      <c r="E84" s="723"/>
      <c r="F84" s="737"/>
      <c r="G84" s="872"/>
      <c r="H84" s="721"/>
      <c r="I84" s="720"/>
    </row>
    <row r="85" spans="1:9" ht="80.25" hidden="1" customHeight="1" x14ac:dyDescent="0.25">
      <c r="A85" s="108" t="s">
        <v>290</v>
      </c>
      <c r="B85" s="710" t="s">
        <v>645</v>
      </c>
      <c r="C85" s="711"/>
      <c r="D85" s="710" t="s">
        <v>645</v>
      </c>
      <c r="E85" s="711"/>
      <c r="F85" s="721"/>
      <c r="G85" s="720"/>
      <c r="H85" s="721"/>
      <c r="I85" s="720"/>
    </row>
    <row r="86" spans="1:9" ht="30" hidden="1" customHeight="1" x14ac:dyDescent="0.25">
      <c r="A86" s="695" t="s">
        <v>200</v>
      </c>
      <c r="B86" s="161" t="s">
        <v>99</v>
      </c>
      <c r="C86" s="161" t="s">
        <v>242</v>
      </c>
      <c r="D86" s="161" t="s">
        <v>99</v>
      </c>
      <c r="E86" s="161" t="s">
        <v>242</v>
      </c>
      <c r="F86" s="161" t="s">
        <v>99</v>
      </c>
      <c r="G86" s="161" t="s">
        <v>242</v>
      </c>
      <c r="H86" s="161" t="s">
        <v>99</v>
      </c>
      <c r="I86" s="161" t="s">
        <v>242</v>
      </c>
    </row>
    <row r="87" spans="1:9" ht="30" hidden="1" customHeight="1" x14ac:dyDescent="0.25">
      <c r="A87" s="696"/>
      <c r="B87" s="110">
        <v>0.1</v>
      </c>
      <c r="C87" s="111">
        <v>1</v>
      </c>
      <c r="D87" s="110">
        <v>0.1</v>
      </c>
      <c r="E87" s="111">
        <v>1</v>
      </c>
      <c r="F87" s="116">
        <v>0</v>
      </c>
      <c r="G87" s="112"/>
      <c r="H87" s="116"/>
      <c r="I87" s="112"/>
    </row>
    <row r="88" spans="1:9" ht="238.5" hidden="1" customHeight="1" x14ac:dyDescent="0.25">
      <c r="A88" s="108" t="s">
        <v>286</v>
      </c>
      <c r="B88" s="971" t="s">
        <v>646</v>
      </c>
      <c r="C88" s="779"/>
      <c r="D88" s="971" t="s">
        <v>647</v>
      </c>
      <c r="E88" s="971"/>
      <c r="F88" s="779"/>
      <c r="G88" s="779"/>
      <c r="H88" s="779"/>
      <c r="I88" s="779"/>
    </row>
    <row r="89" spans="1:9" ht="80.25" hidden="1" customHeight="1" x14ac:dyDescent="0.25">
      <c r="A89" s="108" t="s">
        <v>290</v>
      </c>
      <c r="B89" s="969" t="s">
        <v>648</v>
      </c>
      <c r="C89" s="970"/>
      <c r="D89" s="969" t="s">
        <v>648</v>
      </c>
      <c r="E89" s="970"/>
      <c r="F89" s="701"/>
      <c r="G89" s="702"/>
      <c r="H89" s="701"/>
      <c r="I89" s="702"/>
    </row>
    <row r="90" spans="1:9" ht="29.25" customHeight="1" x14ac:dyDescent="0.25">
      <c r="A90" s="695" t="s">
        <v>201</v>
      </c>
      <c r="B90" s="161" t="s">
        <v>99</v>
      </c>
      <c r="C90" s="161" t="s">
        <v>242</v>
      </c>
      <c r="D90" s="161" t="s">
        <v>99</v>
      </c>
      <c r="E90" s="161" t="s">
        <v>242</v>
      </c>
      <c r="F90" s="161" t="s">
        <v>99</v>
      </c>
      <c r="G90" s="161" t="s">
        <v>242</v>
      </c>
      <c r="H90" s="161" t="s">
        <v>99</v>
      </c>
      <c r="I90" s="161" t="s">
        <v>242</v>
      </c>
    </row>
    <row r="91" spans="1:9" ht="29.25" customHeight="1" x14ac:dyDescent="0.25">
      <c r="A91" s="696"/>
      <c r="B91" s="110">
        <v>0.1</v>
      </c>
      <c r="C91" s="111">
        <v>0.1</v>
      </c>
      <c r="D91" s="110">
        <v>0.1</v>
      </c>
      <c r="E91" s="111">
        <v>0.1</v>
      </c>
      <c r="F91" s="116">
        <v>0</v>
      </c>
      <c r="G91" s="112"/>
      <c r="H91" s="116"/>
      <c r="I91" s="112"/>
    </row>
    <row r="92" spans="1:9" ht="167.25" customHeight="1" x14ac:dyDescent="0.25">
      <c r="A92" s="108" t="s">
        <v>286</v>
      </c>
      <c r="B92" s="914" t="s">
        <v>649</v>
      </c>
      <c r="C92" s="914"/>
      <c r="D92" s="914" t="s">
        <v>650</v>
      </c>
      <c r="E92" s="914"/>
      <c r="F92" s="709"/>
      <c r="G92" s="709"/>
      <c r="H92" s="709"/>
      <c r="I92" s="709"/>
    </row>
    <row r="93" spans="1:9" ht="80.25" customHeight="1" x14ac:dyDescent="0.25">
      <c r="A93" s="108" t="s">
        <v>290</v>
      </c>
      <c r="B93" s="710" t="s">
        <v>651</v>
      </c>
      <c r="C93" s="711"/>
      <c r="D93" s="710" t="s">
        <v>651</v>
      </c>
      <c r="E93" s="711"/>
      <c r="F93" s="701"/>
      <c r="G93" s="702"/>
      <c r="H93" s="701"/>
      <c r="I93" s="702"/>
    </row>
    <row r="94" spans="1:9" ht="24.95" customHeight="1" x14ac:dyDescent="0.25">
      <c r="A94" s="695" t="s">
        <v>202</v>
      </c>
      <c r="B94" s="161" t="s">
        <v>99</v>
      </c>
      <c r="C94" s="161" t="s">
        <v>242</v>
      </c>
      <c r="D94" s="161" t="s">
        <v>99</v>
      </c>
      <c r="E94" s="161" t="s">
        <v>242</v>
      </c>
      <c r="F94" s="161" t="s">
        <v>99</v>
      </c>
      <c r="G94" s="161" t="s">
        <v>242</v>
      </c>
      <c r="H94" s="161" t="s">
        <v>99</v>
      </c>
      <c r="I94" s="161" t="s">
        <v>242</v>
      </c>
    </row>
    <row r="95" spans="1:9" ht="24.95" customHeight="1" x14ac:dyDescent="0.25">
      <c r="A95" s="696"/>
      <c r="B95" s="110">
        <v>0.1</v>
      </c>
      <c r="C95" s="111">
        <v>0.1</v>
      </c>
      <c r="D95" s="110">
        <v>0.1</v>
      </c>
      <c r="E95" s="111">
        <v>0.1</v>
      </c>
      <c r="F95" s="116">
        <v>0</v>
      </c>
      <c r="G95" s="112"/>
      <c r="H95" s="116"/>
      <c r="I95" s="112"/>
    </row>
    <row r="96" spans="1:9" ht="150" customHeight="1" x14ac:dyDescent="0.25">
      <c r="A96" s="108" t="s">
        <v>286</v>
      </c>
      <c r="B96" s="914" t="s">
        <v>652</v>
      </c>
      <c r="C96" s="914"/>
      <c r="D96" s="914" t="s">
        <v>653</v>
      </c>
      <c r="E96" s="914"/>
      <c r="F96" s="709"/>
      <c r="G96" s="709"/>
      <c r="H96" s="709"/>
      <c r="I96" s="709"/>
    </row>
    <row r="97" spans="1:9" ht="80.25" customHeight="1" x14ac:dyDescent="0.25">
      <c r="A97" s="108" t="s">
        <v>290</v>
      </c>
      <c r="B97" s="710" t="s">
        <v>654</v>
      </c>
      <c r="C97" s="711"/>
      <c r="D97" s="710" t="s">
        <v>654</v>
      </c>
      <c r="E97" s="711"/>
      <c r="F97" s="701"/>
      <c r="G97" s="702"/>
      <c r="H97" s="701"/>
      <c r="I97" s="702"/>
    </row>
    <row r="98" spans="1:9" ht="24.95" customHeight="1" x14ac:dyDescent="0.25">
      <c r="A98" s="695" t="s">
        <v>203</v>
      </c>
      <c r="B98" s="161" t="s">
        <v>99</v>
      </c>
      <c r="C98" s="161" t="s">
        <v>242</v>
      </c>
      <c r="D98" s="161" t="s">
        <v>99</v>
      </c>
      <c r="E98" s="161" t="s">
        <v>242</v>
      </c>
      <c r="F98" s="161" t="s">
        <v>99</v>
      </c>
      <c r="G98" s="161" t="s">
        <v>242</v>
      </c>
      <c r="H98" s="161" t="s">
        <v>99</v>
      </c>
      <c r="I98" s="161" t="s">
        <v>242</v>
      </c>
    </row>
    <row r="99" spans="1:9" ht="24.95" customHeight="1" x14ac:dyDescent="0.25">
      <c r="A99" s="696"/>
      <c r="B99" s="110">
        <v>0.1</v>
      </c>
      <c r="C99" s="111">
        <v>0.1</v>
      </c>
      <c r="D99" s="110">
        <v>0.1</v>
      </c>
      <c r="E99" s="111">
        <v>0.1</v>
      </c>
      <c r="F99" s="116">
        <v>0</v>
      </c>
      <c r="G99" s="112"/>
      <c r="H99" s="116"/>
      <c r="I99" s="112"/>
    </row>
    <row r="100" spans="1:9" ht="165.75" customHeight="1" x14ac:dyDescent="0.25">
      <c r="A100" s="108" t="s">
        <v>286</v>
      </c>
      <c r="B100" s="967" t="s">
        <v>655</v>
      </c>
      <c r="C100" s="967"/>
      <c r="D100" s="967" t="s">
        <v>656</v>
      </c>
      <c r="E100" s="967"/>
      <c r="F100" s="709"/>
      <c r="G100" s="709"/>
      <c r="H100" s="709"/>
      <c r="I100" s="709"/>
    </row>
    <row r="101" spans="1:9" ht="80.25" customHeight="1" x14ac:dyDescent="0.25">
      <c r="A101" s="108" t="s">
        <v>290</v>
      </c>
      <c r="B101" s="710" t="s">
        <v>657</v>
      </c>
      <c r="C101" s="711"/>
      <c r="D101" s="969" t="s">
        <v>657</v>
      </c>
      <c r="E101" s="970"/>
      <c r="F101" s="701"/>
      <c r="G101" s="702"/>
      <c r="H101" s="701"/>
      <c r="I101" s="702"/>
    </row>
    <row r="102" spans="1:9" ht="24.95" customHeight="1" x14ac:dyDescent="0.25">
      <c r="A102" s="695" t="s">
        <v>205</v>
      </c>
      <c r="B102" s="161" t="s">
        <v>99</v>
      </c>
      <c r="C102" s="161" t="s">
        <v>242</v>
      </c>
      <c r="D102" s="161" t="s">
        <v>99</v>
      </c>
      <c r="E102" s="161" t="s">
        <v>242</v>
      </c>
      <c r="F102" s="161" t="s">
        <v>99</v>
      </c>
      <c r="G102" s="161" t="s">
        <v>242</v>
      </c>
      <c r="H102" s="161" t="s">
        <v>99</v>
      </c>
      <c r="I102" s="161" t="s">
        <v>242</v>
      </c>
    </row>
    <row r="103" spans="1:9" ht="24.95" customHeight="1" x14ac:dyDescent="0.25">
      <c r="A103" s="696"/>
      <c r="B103" s="110">
        <v>0.1</v>
      </c>
      <c r="C103" s="111">
        <v>0.1</v>
      </c>
      <c r="D103" s="110">
        <v>0.1</v>
      </c>
      <c r="E103" s="111">
        <v>0.1</v>
      </c>
      <c r="F103" s="116">
        <v>0</v>
      </c>
      <c r="G103" s="112"/>
      <c r="H103" s="116"/>
      <c r="I103" s="112"/>
    </row>
    <row r="104" spans="1:9" ht="159.75" customHeight="1" x14ac:dyDescent="0.25">
      <c r="A104" s="108" t="s">
        <v>286</v>
      </c>
      <c r="B104" s="967" t="s">
        <v>658</v>
      </c>
      <c r="C104" s="967"/>
      <c r="D104" s="968" t="s">
        <v>659</v>
      </c>
      <c r="E104" s="968"/>
      <c r="F104" s="709"/>
      <c r="G104" s="709"/>
      <c r="H104" s="709"/>
      <c r="I104" s="709"/>
    </row>
    <row r="105" spans="1:9" ht="80.25" customHeight="1" x14ac:dyDescent="0.25">
      <c r="A105" s="108" t="s">
        <v>290</v>
      </c>
      <c r="B105" s="699" t="s">
        <v>660</v>
      </c>
      <c r="C105" s="700"/>
      <c r="D105" s="699" t="s">
        <v>660</v>
      </c>
      <c r="E105" s="700"/>
      <c r="F105" s="701"/>
      <c r="G105" s="702"/>
      <c r="H105" s="701"/>
      <c r="I105" s="702"/>
    </row>
    <row r="106" spans="1:9" ht="24.95" customHeight="1" x14ac:dyDescent="0.25">
      <c r="A106" s="695" t="s">
        <v>207</v>
      </c>
      <c r="B106" s="161" t="s">
        <v>99</v>
      </c>
      <c r="C106" s="161" t="s">
        <v>242</v>
      </c>
      <c r="D106" s="161" t="s">
        <v>99</v>
      </c>
      <c r="E106" s="161" t="s">
        <v>242</v>
      </c>
      <c r="F106" s="161" t="s">
        <v>99</v>
      </c>
      <c r="G106" s="161" t="s">
        <v>242</v>
      </c>
      <c r="H106" s="161" t="s">
        <v>99</v>
      </c>
      <c r="I106" s="161" t="s">
        <v>242</v>
      </c>
    </row>
    <row r="107" spans="1:9" ht="24.95" customHeight="1" x14ac:dyDescent="0.25">
      <c r="A107" s="696"/>
      <c r="B107" s="110">
        <v>0.1</v>
      </c>
      <c r="C107" s="111"/>
      <c r="D107" s="110">
        <v>0.1</v>
      </c>
      <c r="E107" s="111"/>
      <c r="F107" s="116">
        <v>0</v>
      </c>
      <c r="G107" s="112"/>
      <c r="H107" s="116"/>
      <c r="I107" s="112"/>
    </row>
    <row r="108" spans="1:9" ht="80.25" customHeight="1" x14ac:dyDescent="0.25">
      <c r="A108" s="108" t="s">
        <v>286</v>
      </c>
      <c r="B108" s="709"/>
      <c r="C108" s="709"/>
      <c r="D108" s="709"/>
      <c r="E108" s="709"/>
      <c r="F108" s="709"/>
      <c r="G108" s="709"/>
      <c r="H108" s="709"/>
      <c r="I108" s="709"/>
    </row>
    <row r="109" spans="1:9" ht="80.25" customHeight="1" x14ac:dyDescent="0.25">
      <c r="A109" s="108" t="s">
        <v>290</v>
      </c>
      <c r="B109" s="701"/>
      <c r="C109" s="702"/>
      <c r="D109" s="701"/>
      <c r="E109" s="702"/>
      <c r="F109" s="701"/>
      <c r="G109" s="702"/>
      <c r="H109" s="701"/>
      <c r="I109" s="702"/>
    </row>
    <row r="110" spans="1:9" ht="24.95" customHeight="1" x14ac:dyDescent="0.25">
      <c r="A110" s="695" t="s">
        <v>208</v>
      </c>
      <c r="B110" s="161" t="s">
        <v>99</v>
      </c>
      <c r="C110" s="161" t="s">
        <v>242</v>
      </c>
      <c r="D110" s="161" t="s">
        <v>99</v>
      </c>
      <c r="E110" s="161" t="s">
        <v>242</v>
      </c>
      <c r="F110" s="161" t="s">
        <v>99</v>
      </c>
      <c r="G110" s="161" t="s">
        <v>242</v>
      </c>
      <c r="H110" s="161" t="s">
        <v>99</v>
      </c>
      <c r="I110" s="161" t="s">
        <v>242</v>
      </c>
    </row>
    <row r="111" spans="1:9" ht="24.95" customHeight="1" x14ac:dyDescent="0.25">
      <c r="A111" s="696"/>
      <c r="B111" s="110">
        <v>0.05</v>
      </c>
      <c r="C111" s="113"/>
      <c r="D111" s="110">
        <v>0.05</v>
      </c>
      <c r="E111" s="111"/>
      <c r="F111" s="116">
        <v>0</v>
      </c>
      <c r="G111" s="112"/>
      <c r="H111" s="116"/>
      <c r="I111" s="112"/>
    </row>
    <row r="112" spans="1:9" ht="80.25" customHeight="1" x14ac:dyDescent="0.25">
      <c r="A112" s="108" t="s">
        <v>286</v>
      </c>
      <c r="B112" s="709"/>
      <c r="C112" s="709"/>
      <c r="D112" s="709"/>
      <c r="E112" s="709"/>
      <c r="F112" s="709"/>
      <c r="G112" s="709"/>
      <c r="H112" s="709"/>
      <c r="I112" s="709"/>
    </row>
    <row r="113" spans="1:9" ht="80.25" customHeight="1" x14ac:dyDescent="0.25">
      <c r="A113" s="108" t="s">
        <v>290</v>
      </c>
      <c r="B113" s="701"/>
      <c r="C113" s="702"/>
      <c r="D113" s="701"/>
      <c r="E113" s="702"/>
      <c r="F113" s="701"/>
      <c r="G113" s="702"/>
      <c r="H113" s="701"/>
      <c r="I113" s="702"/>
    </row>
    <row r="114" spans="1:9" ht="24.95" customHeight="1" x14ac:dyDescent="0.25">
      <c r="A114" s="695" t="s">
        <v>209</v>
      </c>
      <c r="B114" s="161" t="s">
        <v>99</v>
      </c>
      <c r="C114" s="161" t="s">
        <v>242</v>
      </c>
      <c r="D114" s="161" t="s">
        <v>99</v>
      </c>
      <c r="E114" s="161" t="s">
        <v>242</v>
      </c>
      <c r="F114" s="161" t="s">
        <v>99</v>
      </c>
      <c r="G114" s="161" t="s">
        <v>242</v>
      </c>
      <c r="H114" s="161" t="s">
        <v>99</v>
      </c>
      <c r="I114" s="161" t="s">
        <v>242</v>
      </c>
    </row>
    <row r="115" spans="1:9" ht="24.95" customHeight="1" x14ac:dyDescent="0.25">
      <c r="A115" s="696"/>
      <c r="B115" s="368">
        <v>0.05</v>
      </c>
      <c r="C115" s="368"/>
      <c r="D115" s="368">
        <v>0.05</v>
      </c>
      <c r="E115" s="283"/>
      <c r="F115" s="283">
        <v>0</v>
      </c>
      <c r="G115" s="284"/>
      <c r="H115" s="283"/>
      <c r="I115" s="284"/>
    </row>
    <row r="116" spans="1:9" ht="80.25" customHeight="1" x14ac:dyDescent="0.25">
      <c r="A116" s="108" t="s">
        <v>286</v>
      </c>
      <c r="B116" s="818"/>
      <c r="C116" s="818"/>
      <c r="D116" s="818"/>
      <c r="E116" s="818"/>
      <c r="F116" s="818"/>
      <c r="G116" s="818"/>
      <c r="H116" s="818"/>
      <c r="I116" s="818"/>
    </row>
    <row r="117" spans="1:9" ht="80.25" customHeight="1" x14ac:dyDescent="0.25">
      <c r="A117" s="108" t="s">
        <v>290</v>
      </c>
      <c r="B117" s="701"/>
      <c r="C117" s="702"/>
      <c r="D117" s="701"/>
      <c r="E117" s="702"/>
      <c r="F117" s="701"/>
      <c r="G117" s="702"/>
      <c r="H117" s="701"/>
      <c r="I117" s="702"/>
    </row>
    <row r="118" spans="1:9" ht="16.5" x14ac:dyDescent="0.25">
      <c r="A118" s="109" t="s">
        <v>323</v>
      </c>
      <c r="B118" s="114">
        <f t="shared" ref="B118:I118" si="1">(B71+B75+B79+B83+B87+B91+B95+B99+B103+B107+B111+B115)</f>
        <v>1</v>
      </c>
      <c r="C118" s="114">
        <f t="shared" si="1"/>
        <v>1.7000000000000004</v>
      </c>
      <c r="D118" s="114">
        <f t="shared" si="1"/>
        <v>1</v>
      </c>
      <c r="E118" s="114">
        <f t="shared" si="1"/>
        <v>1.7000000000000004</v>
      </c>
      <c r="F118" s="114">
        <f t="shared" si="1"/>
        <v>0</v>
      </c>
      <c r="G118" s="114">
        <f t="shared" si="1"/>
        <v>0</v>
      </c>
      <c r="H118" s="114">
        <f t="shared" si="1"/>
        <v>0</v>
      </c>
      <c r="I118" s="114">
        <f t="shared" si="1"/>
        <v>0</v>
      </c>
    </row>
    <row r="121" spans="1:9" ht="28.5" x14ac:dyDescent="0.25">
      <c r="A121" s="367" t="s">
        <v>324</v>
      </c>
    </row>
  </sheetData>
  <mergeCells count="208">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7:E77" r:id="rId1" display="https://secretariadistritald-my.sharepoint.com/:b:/g/personal/territorializacion2021_sdmujer_gov_co/EQnfhqMm6DtHu4CK6t1MQW0BrW02fXQzkJJspXhNanJeAg?e=UOokrm" xr:uid="{3C833FAF-AC91-4FC1-8BD2-54631005CF9C}"/>
    <hyperlink ref="B77:C77" r:id="rId2" display="https://secretariadistritald-my.sharepoint.com/:b:/g/personal/territorializacion2021_sdmujer_gov_co/EcA7p7FKX3tDqrko_MXcQHgBbeta0N1ZgN3WcRBTidZtFA?e=KZlAuC" xr:uid="{96747E86-4335-45CD-B0AD-F8394345136D}"/>
    <hyperlink ref="B81:C81" r:id="rId3" display="https://secretariadistritald-my.sharepoint.com/:b:/g/personal/territorializacion2021_sdmujer_gov_co/EYXE_nDGL9xJiJgnf1ujrUABm32PkB8RDpq_-J3kpmpsdw?e=gpDwHQ" xr:uid="{9793F8DA-A59C-418E-9A73-927D2B3BEF3B}"/>
    <hyperlink ref="D81:E81" r:id="rId4" display="https://secretariadistritald-my.sharepoint.com/:b:/g/personal/territorializacion2021_sdmujer_gov_co/EYXE_nDGL9xJiJgnf1ujrUABm32PkB8RDpq_-J3kpmpsdw?e=gpDwHQ" xr:uid="{3A73A2E8-A9C2-4B36-953C-3EF015F71D68}"/>
    <hyperlink ref="B85:C85" r:id="rId5" display="https://secretariadistritald-my.sharepoint.com/:b:/g/personal/territorializacion2021_sdmujer_gov_co/EfJ1UCMYeQ1Oie342qgb2_UBJ2tOZsV7GpGL36I92j45iA?e=3nuoGC" xr:uid="{96F8C680-F12F-4E28-8C96-69E9CF2310FB}"/>
    <hyperlink ref="D85:E85" r:id="rId6" display="https://secretariadistritald-my.sharepoint.com/:b:/g/personal/territorializacion2021_sdmujer_gov_co/EfJ1UCMYeQ1Oie342qgb2_UBJ2tOZsV7GpGL36I92j45iA?e=3nuoGC" xr:uid="{4D1DEC9D-2934-487C-A1ED-7C96A5A02BC6}"/>
    <hyperlink ref="B89:C89" r:id="rId7" display="https://secretariadistritald-my.sharepoint.com/:b:/g/personal/territorializacion2021_sdmujer_gov_co/EYs5qe4Rp09BhJaXyqzNmDsBjDSLeID_vJtUB0kMAMpFPQ?e=ezBkvV" xr:uid="{A3273E62-31AD-48C9-A67A-8159C0080B7C}"/>
    <hyperlink ref="D89:E89" r:id="rId8" display="https://secretariadistritald-my.sharepoint.com/:b:/g/personal/territorializacion2021_sdmujer_gov_co/EYs5qe4Rp09BhJaXyqzNmDsBjDSLeID_vJtUB0kMAMpFPQ?e=ezBkvV" xr:uid="{AA43B7CB-B29A-4D58-B835-E862EC6CD0F0}"/>
    <hyperlink ref="B93:C93" r:id="rId9" display="https://secretariadistritald-my.sharepoint.com/:b:/g/personal/territorializacion2021_sdmujer_gov_co/EWo3al2oVhJCt2cDJjOXtI0B3VzWHip1ecn6y807tzAb5w?e=wNXzmD" xr:uid="{C65E5035-74BD-4693-9788-62A2CBA803E4}"/>
    <hyperlink ref="D93:E93" r:id="rId10" display="https://secretariadistritald-my.sharepoint.com/:b:/g/personal/territorializacion2021_sdmujer_gov_co/EWo3al2oVhJCt2cDJjOXtI0B3VzWHip1ecn6y807tzAb5w?e=wNXzmD" xr:uid="{4BC63F5A-26A3-4585-9F43-6E77FA94536C}"/>
    <hyperlink ref="B97:C97" r:id="rId11" display="https://secretariadistritald-my.sharepoint.com/:b:/g/personal/territorializacion2021_sdmujer_gov_co/EeucqjjwdxxFuhEwL15L2GgB6Sad8yMzJwS_uYJZjU-VQw?e=LMaB1V" xr:uid="{67CB8597-36A2-49D5-90E3-202FF0BAB5EB}"/>
    <hyperlink ref="D97:E97" r:id="rId12" display="https://secretariadistritald-my.sharepoint.com/:b:/g/personal/territorializacion2021_sdmujer_gov_co/EeucqjjwdxxFuhEwL15L2GgB6Sad8yMzJwS_uYJZjU-VQw?e=LMaB1V" xr:uid="{E0E65DB2-BA64-49D2-8727-4BA2B92DECC6}"/>
    <hyperlink ref="B101:C101" r:id="rId13" display="https://secretariadistritald-my.sharepoint.com/:b:/g/personal/territorializacion2021_sdmujer_gov_co/EVxxUePm0WJFmIyJi6DHOdoBiWGKKAS0hz3YO7gu01JLPw?e=gj2WSG" xr:uid="{CB5FF308-2C8C-4A1B-BE2B-AD23E5DD5687}"/>
    <hyperlink ref="D101:E101" r:id="rId14" display="https://secretariadistritald-my.sharepoint.com/:b:/g/personal/territorializacion2021_sdmujer_gov_co/EVxxUePm0WJFmIyJi6DHOdoBiWGKKAS0hz3YO7gu01JLPw?e=gj2WSG" xr:uid="{F166313D-022C-45B8-8127-57C41594F4DD}"/>
    <hyperlink ref="B105:C105" r:id="rId15" display="https://secretariadistritald-my.sharepoint.com/:b:/g/personal/territorializacion2021_sdmujer_gov_co/EdjkeJBXzXZGtgYxUHB02PwB7wSi6JftQkg_TeyrgLQ-rQ?e=S9UD6i" xr:uid="{DC267503-5505-41D3-BD4A-6539336D04C4}"/>
    <hyperlink ref="D105:E105" r:id="rId16" display="https://secretariadistritald-my.sharepoint.com/:b:/g/personal/territorializacion2021_sdmujer_gov_co/EdjkeJBXzXZGtgYxUHB02PwB7wSi6JftQkg_TeyrgLQ-rQ?e=S9UD6i" xr:uid="{AECCB252-C12B-4B63-BFF4-94ECF6F2DF0C}"/>
  </hyperlinks>
  <pageMargins left="0.25" right="0.25" top="0.75" bottom="0.75" header="0.3" footer="0.3"/>
  <pageSetup scale="10" orientation="landscape" r:id="rId17"/>
  <drawing r:id="rId18"/>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K8" zoomScale="120" zoomScaleNormal="120" workbookViewId="0">
      <selection activeCell="K8" sqref="K8:L8"/>
    </sheetView>
  </sheetViews>
  <sheetFormatPr baseColWidth="10" defaultColWidth="9.140625" defaultRowHeight="15" x14ac:dyDescent="0.25"/>
  <sheetData>
    <row r="1" spans="1:12" x14ac:dyDescent="0.25">
      <c r="A1" s="895"/>
      <c r="B1" s="896"/>
      <c r="C1" s="896"/>
      <c r="D1" s="896"/>
      <c r="E1" s="897"/>
      <c r="F1" s="858" t="s">
        <v>325</v>
      </c>
      <c r="G1" s="859"/>
      <c r="H1" s="859"/>
      <c r="I1" s="859"/>
      <c r="J1" s="859"/>
      <c r="K1" s="859"/>
      <c r="L1" s="271"/>
    </row>
    <row r="2" spans="1:12" x14ac:dyDescent="0.25">
      <c r="A2" s="898"/>
      <c r="B2" s="899"/>
      <c r="C2" s="899"/>
      <c r="D2" s="899"/>
      <c r="E2" s="900"/>
      <c r="F2" s="860"/>
      <c r="G2" s="861"/>
      <c r="H2" s="861"/>
      <c r="I2" s="861"/>
      <c r="J2" s="861"/>
      <c r="K2" s="861"/>
      <c r="L2" s="271"/>
    </row>
    <row r="3" spans="1:12" x14ac:dyDescent="0.25">
      <c r="A3" s="898"/>
      <c r="B3" s="899"/>
      <c r="C3" s="899"/>
      <c r="D3" s="899"/>
      <c r="E3" s="900"/>
      <c r="F3" s="858" t="s">
        <v>326</v>
      </c>
      <c r="G3" s="859"/>
      <c r="H3" s="859"/>
      <c r="I3" s="859"/>
      <c r="J3" s="859"/>
      <c r="K3" s="859"/>
      <c r="L3" s="271"/>
    </row>
    <row r="4" spans="1:12" x14ac:dyDescent="0.25">
      <c r="A4" s="901"/>
      <c r="B4" s="902"/>
      <c r="C4" s="902"/>
      <c r="D4" s="902"/>
      <c r="E4" s="903"/>
      <c r="F4" s="860"/>
      <c r="G4" s="861"/>
      <c r="H4" s="861"/>
      <c r="I4" s="861"/>
      <c r="J4" s="861"/>
      <c r="K4" s="861"/>
      <c r="L4" s="271"/>
    </row>
    <row r="5" spans="1:12" x14ac:dyDescent="0.25">
      <c r="A5" s="829" t="s">
        <v>327</v>
      </c>
      <c r="B5" s="830"/>
      <c r="C5" s="830"/>
      <c r="D5" s="830"/>
      <c r="E5" s="830"/>
      <c r="F5" s="830"/>
      <c r="G5" s="830"/>
      <c r="H5" s="830"/>
      <c r="I5" s="830"/>
      <c r="J5" s="830"/>
      <c r="K5" s="830"/>
      <c r="L5" s="842"/>
    </row>
    <row r="6" spans="1:12" x14ac:dyDescent="0.25">
      <c r="A6" s="829" t="s">
        <v>328</v>
      </c>
      <c r="B6" s="830"/>
      <c r="C6" s="831"/>
      <c r="D6" s="832" t="s">
        <v>12</v>
      </c>
      <c r="E6" s="833"/>
      <c r="F6" s="833"/>
      <c r="G6" s="833"/>
      <c r="H6" s="834"/>
      <c r="I6" s="829" t="s">
        <v>329</v>
      </c>
      <c r="J6" s="831"/>
      <c r="K6" s="832" t="s">
        <v>37</v>
      </c>
      <c r="L6" s="834"/>
    </row>
    <row r="7" spans="1:12" x14ac:dyDescent="0.25">
      <c r="A7" s="829" t="s">
        <v>330</v>
      </c>
      <c r="B7" s="830"/>
      <c r="C7" s="831"/>
      <c r="D7" s="832" t="s">
        <v>26</v>
      </c>
      <c r="E7" s="833"/>
      <c r="F7" s="833"/>
      <c r="G7" s="833"/>
      <c r="H7" s="834"/>
      <c r="I7" s="829" t="s">
        <v>98</v>
      </c>
      <c r="J7" s="831"/>
      <c r="K7" s="832" t="s">
        <v>15</v>
      </c>
      <c r="L7" s="834"/>
    </row>
    <row r="8" spans="1:12" x14ac:dyDescent="0.25">
      <c r="A8" s="829" t="s">
        <v>331</v>
      </c>
      <c r="B8" s="830"/>
      <c r="C8" s="831"/>
      <c r="D8" s="832" t="s">
        <v>74</v>
      </c>
      <c r="E8" s="833"/>
      <c r="F8" s="833"/>
      <c r="G8" s="833"/>
      <c r="H8" s="834"/>
      <c r="I8" s="829" t="s">
        <v>332</v>
      </c>
      <c r="J8" s="831"/>
      <c r="K8" s="832" t="s">
        <v>75</v>
      </c>
      <c r="L8" s="834"/>
    </row>
    <row r="9" spans="1:12" x14ac:dyDescent="0.25">
      <c r="A9" s="849" t="s">
        <v>333</v>
      </c>
      <c r="B9" s="850"/>
      <c r="C9" s="850"/>
      <c r="D9" s="850"/>
      <c r="E9" s="830"/>
      <c r="F9" s="830"/>
      <c r="G9" s="830"/>
      <c r="H9" s="830"/>
      <c r="I9" s="830"/>
      <c r="J9" s="830"/>
      <c r="K9" s="830"/>
      <c r="L9" s="842"/>
    </row>
    <row r="10" spans="1:12" ht="26.25" customHeight="1" x14ac:dyDescent="0.25">
      <c r="A10" s="827" t="s">
        <v>334</v>
      </c>
      <c r="B10" s="827"/>
      <c r="C10" s="827"/>
      <c r="D10" s="827"/>
      <c r="E10" s="828" t="str">
        <f>+ACTIVIDAD_5!B13</f>
        <v>Implementar 1 estrategia denominada: Tejiendo Mundos de Igualdad para NNA en los territorios rurales y urbanos de Bogotá</v>
      </c>
      <c r="F10" s="828"/>
      <c r="G10" s="828"/>
      <c r="H10" s="828"/>
      <c r="I10" s="828"/>
      <c r="J10" s="828"/>
      <c r="K10" s="828"/>
      <c r="L10" s="828"/>
    </row>
    <row r="11" spans="1:12" x14ac:dyDescent="0.25">
      <c r="A11" s="840" t="s">
        <v>335</v>
      </c>
      <c r="B11" s="841"/>
      <c r="C11" s="841"/>
      <c r="D11" s="842"/>
      <c r="E11" s="835" t="str">
        <f>+ACTIVIDAD_5!I17</f>
        <v>Número de estrategias asociadas a ETMINNA en los territorios rurales y urbanos implementadas</v>
      </c>
      <c r="F11" s="828"/>
      <c r="G11" s="828"/>
      <c r="H11" s="828"/>
      <c r="I11" s="828"/>
      <c r="J11" s="828"/>
      <c r="K11" s="828"/>
      <c r="L11" s="836"/>
    </row>
    <row r="12" spans="1:12" ht="42" customHeight="1" x14ac:dyDescent="0.25">
      <c r="A12" s="829" t="s">
        <v>336</v>
      </c>
      <c r="B12" s="830"/>
      <c r="C12" s="830"/>
      <c r="D12" s="831"/>
      <c r="E12" s="851" t="s">
        <v>661</v>
      </c>
      <c r="F12" s="852"/>
      <c r="G12" s="852"/>
      <c r="H12" s="852"/>
      <c r="I12" s="852"/>
      <c r="J12" s="852"/>
      <c r="K12" s="852"/>
      <c r="L12" s="853"/>
    </row>
    <row r="13" spans="1:12" ht="24" customHeight="1" x14ac:dyDescent="0.25">
      <c r="A13" s="829" t="s">
        <v>338</v>
      </c>
      <c r="B13" s="830"/>
      <c r="C13" s="831"/>
      <c r="D13" s="832"/>
      <c r="E13" s="833"/>
      <c r="F13" s="833"/>
      <c r="G13" s="833"/>
      <c r="H13" s="834"/>
      <c r="I13" s="829" t="s">
        <v>339</v>
      </c>
      <c r="J13" s="831"/>
      <c r="K13" s="832" t="s">
        <v>49</v>
      </c>
      <c r="L13" s="834"/>
    </row>
    <row r="14" spans="1:12" x14ac:dyDescent="0.25">
      <c r="A14" s="829" t="s">
        <v>340</v>
      </c>
      <c r="B14" s="830"/>
      <c r="C14" s="830"/>
      <c r="D14" s="830"/>
      <c r="E14" s="830"/>
      <c r="F14" s="830"/>
      <c r="G14" s="830"/>
      <c r="H14" s="830"/>
      <c r="I14" s="830"/>
      <c r="J14" s="830"/>
      <c r="K14" s="830"/>
      <c r="L14" s="842"/>
    </row>
    <row r="15" spans="1:12" x14ac:dyDescent="0.25">
      <c r="A15" s="829" t="s">
        <v>341</v>
      </c>
      <c r="B15" s="830"/>
      <c r="C15" s="831"/>
      <c r="D15" s="832" t="s">
        <v>19</v>
      </c>
      <c r="E15" s="833"/>
      <c r="F15" s="833"/>
      <c r="G15" s="833"/>
      <c r="H15" s="834"/>
      <c r="I15" s="829" t="s">
        <v>342</v>
      </c>
      <c r="J15" s="831"/>
      <c r="K15" s="832" t="s">
        <v>20</v>
      </c>
      <c r="L15" s="834"/>
    </row>
    <row r="16" spans="1:12" x14ac:dyDescent="0.25">
      <c r="A16" s="829" t="s">
        <v>343</v>
      </c>
      <c r="B16" s="830"/>
      <c r="C16" s="831"/>
      <c r="D16" s="904">
        <f>+ACTIVIDAD_1!C39</f>
        <v>1</v>
      </c>
      <c r="E16" s="905"/>
      <c r="F16" s="905"/>
      <c r="G16" s="905"/>
      <c r="H16" s="906"/>
      <c r="I16" s="829" t="s">
        <v>237</v>
      </c>
      <c r="J16" s="831"/>
      <c r="K16" s="832" t="s">
        <v>23</v>
      </c>
      <c r="L16" s="834"/>
    </row>
    <row r="17" spans="1:12" x14ac:dyDescent="0.25">
      <c r="A17" s="829" t="s">
        <v>344</v>
      </c>
      <c r="B17" s="830"/>
      <c r="C17" s="831"/>
      <c r="D17" s="832"/>
      <c r="E17" s="833"/>
      <c r="F17" s="833"/>
      <c r="G17" s="833"/>
      <c r="H17" s="834"/>
      <c r="I17" s="837"/>
      <c r="J17" s="838"/>
      <c r="K17" s="838"/>
      <c r="L17" s="839"/>
    </row>
    <row r="18" spans="1:12" x14ac:dyDescent="0.25">
      <c r="A18" s="278" t="s">
        <v>345</v>
      </c>
      <c r="B18" s="278" t="s">
        <v>346</v>
      </c>
      <c r="C18" s="829" t="s">
        <v>347</v>
      </c>
      <c r="D18" s="830"/>
      <c r="E18" s="830"/>
      <c r="F18" s="830"/>
      <c r="G18" s="831"/>
      <c r="H18" s="829" t="s">
        <v>348</v>
      </c>
      <c r="I18" s="831"/>
      <c r="J18" s="829" t="s">
        <v>349</v>
      </c>
      <c r="K18" s="831"/>
      <c r="L18" s="278" t="s">
        <v>350</v>
      </c>
    </row>
    <row r="19" spans="1:12" ht="83.25" customHeight="1" x14ac:dyDescent="0.25">
      <c r="A19" s="273">
        <v>1</v>
      </c>
      <c r="B19" s="274" t="s">
        <v>284</v>
      </c>
      <c r="C19" s="832" t="s">
        <v>662</v>
      </c>
      <c r="D19" s="833"/>
      <c r="E19" s="833"/>
      <c r="F19" s="833"/>
      <c r="G19" s="834"/>
      <c r="H19" s="832" t="s">
        <v>663</v>
      </c>
      <c r="I19" s="834"/>
      <c r="J19" s="837" t="s">
        <v>22</v>
      </c>
      <c r="K19" s="839"/>
      <c r="L19" s="274" t="s">
        <v>664</v>
      </c>
    </row>
    <row r="20" spans="1:12" ht="75" customHeight="1" x14ac:dyDescent="0.25">
      <c r="A20" s="273">
        <v>2</v>
      </c>
      <c r="B20" s="274" t="s">
        <v>284</v>
      </c>
      <c r="C20" s="832" t="s">
        <v>665</v>
      </c>
      <c r="D20" s="833"/>
      <c r="E20" s="833"/>
      <c r="F20" s="833"/>
      <c r="G20" s="834"/>
      <c r="H20" s="832" t="s">
        <v>666</v>
      </c>
      <c r="I20" s="834"/>
      <c r="J20" s="837" t="s">
        <v>22</v>
      </c>
      <c r="K20" s="839"/>
      <c r="L20" s="274" t="s">
        <v>667</v>
      </c>
    </row>
    <row r="21" spans="1:12" x14ac:dyDescent="0.25">
      <c r="A21" s="273"/>
      <c r="B21" s="274"/>
      <c r="C21" s="832"/>
      <c r="D21" s="833"/>
      <c r="E21" s="833"/>
      <c r="F21" s="833"/>
      <c r="G21" s="834"/>
      <c r="H21" s="832"/>
      <c r="I21" s="834"/>
      <c r="J21" s="837"/>
      <c r="K21" s="839"/>
      <c r="L21" s="274"/>
    </row>
    <row r="22" spans="1:12" ht="51" x14ac:dyDescent="0.25">
      <c r="A22" s="278" t="s">
        <v>345</v>
      </c>
      <c r="B22" s="829" t="s">
        <v>358</v>
      </c>
      <c r="C22" s="830"/>
      <c r="D22" s="830"/>
      <c r="E22" s="830"/>
      <c r="F22" s="830"/>
      <c r="G22" s="830"/>
      <c r="H22" s="830"/>
      <c r="I22" s="830"/>
      <c r="J22" s="830"/>
      <c r="K22" s="831"/>
      <c r="L22" s="278" t="s">
        <v>359</v>
      </c>
    </row>
    <row r="23" spans="1:12" ht="32.25" customHeight="1" x14ac:dyDescent="0.25">
      <c r="A23" s="273">
        <v>1</v>
      </c>
      <c r="B23" s="983" t="s">
        <v>668</v>
      </c>
      <c r="C23" s="984"/>
      <c r="D23" s="984"/>
      <c r="E23" s="984"/>
      <c r="F23" s="984"/>
      <c r="G23" s="984"/>
      <c r="H23" s="984"/>
      <c r="I23" s="984"/>
      <c r="J23" s="984"/>
      <c r="K23" s="985"/>
      <c r="L23" s="274" t="s">
        <v>22</v>
      </c>
    </row>
    <row r="24" spans="1:12" x14ac:dyDescent="0.25">
      <c r="A24" s="829" t="s">
        <v>361</v>
      </c>
      <c r="B24" s="830"/>
      <c r="C24" s="830"/>
      <c r="D24" s="830"/>
      <c r="E24" s="830"/>
      <c r="F24" s="850"/>
      <c r="G24" s="850"/>
      <c r="H24" s="830"/>
      <c r="I24" s="850"/>
      <c r="J24" s="850"/>
      <c r="K24" s="830"/>
      <c r="L24" s="909"/>
    </row>
    <row r="25" spans="1:12" ht="25.5" x14ac:dyDescent="0.25">
      <c r="A25" s="829" t="s">
        <v>362</v>
      </c>
      <c r="B25" s="830"/>
      <c r="C25" s="831"/>
      <c r="D25" s="832">
        <v>1</v>
      </c>
      <c r="E25" s="833"/>
      <c r="F25" s="827" t="s">
        <v>363</v>
      </c>
      <c r="G25" s="827"/>
      <c r="H25" s="286">
        <v>2024</v>
      </c>
      <c r="I25" s="827" t="s">
        <v>364</v>
      </c>
      <c r="J25" s="827"/>
      <c r="K25" s="272"/>
      <c r="L25" s="285" t="s">
        <v>434</v>
      </c>
    </row>
    <row r="26" spans="1:12" ht="38.25" customHeight="1" x14ac:dyDescent="0.25">
      <c r="A26" s="829" t="s">
        <v>366</v>
      </c>
      <c r="B26" s="830"/>
      <c r="C26" s="831"/>
      <c r="D26" s="832" t="s">
        <v>669</v>
      </c>
      <c r="E26" s="833"/>
      <c r="F26" s="826"/>
      <c r="G26" s="826"/>
      <c r="H26" s="833"/>
      <c r="I26" s="826"/>
      <c r="J26" s="826"/>
      <c r="K26" s="833"/>
      <c r="L26" s="843"/>
    </row>
    <row r="27" spans="1:12" ht="35.25" customHeight="1" x14ac:dyDescent="0.25">
      <c r="A27" s="829" t="s">
        <v>368</v>
      </c>
      <c r="B27" s="830"/>
      <c r="C27" s="831"/>
      <c r="D27" s="837" t="s">
        <v>670</v>
      </c>
      <c r="E27" s="838"/>
      <c r="F27" s="838"/>
      <c r="G27" s="838"/>
      <c r="H27" s="838"/>
      <c r="I27" s="838"/>
      <c r="J27" s="838"/>
      <c r="K27" s="838"/>
      <c r="L27" s="839"/>
    </row>
    <row r="28" spans="1:12" x14ac:dyDescent="0.25">
      <c r="A28" s="829" t="s">
        <v>369</v>
      </c>
      <c r="B28" s="830"/>
      <c r="C28" s="831"/>
      <c r="D28" s="832"/>
      <c r="E28" s="833"/>
      <c r="F28" s="833"/>
      <c r="G28" s="833"/>
      <c r="H28" s="833"/>
      <c r="I28" s="833"/>
      <c r="J28" s="833"/>
      <c r="K28" s="833"/>
      <c r="L28" s="834"/>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104" zoomScale="80" zoomScaleNormal="80" workbookViewId="0">
      <selection activeCell="D104" sqref="D104:E104"/>
    </sheetView>
  </sheetViews>
  <sheetFormatPr baseColWidth="10" defaultColWidth="10.85546875" defaultRowHeight="14.25" x14ac:dyDescent="0.25"/>
  <cols>
    <col min="1" max="1" width="49.7109375" style="66" customWidth="1"/>
    <col min="2" max="4" width="35.7109375" style="66" customWidth="1"/>
    <col min="5" max="5" width="49" style="66" customWidth="1"/>
    <col min="6" max="6" width="35.7109375" style="66" customWidth="1"/>
    <col min="7" max="7" width="42.8554687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186</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thickBot="1" x14ac:dyDescent="0.3">
      <c r="A5" s="149"/>
      <c r="B5" s="150"/>
      <c r="C5" s="150"/>
      <c r="D5" s="150"/>
      <c r="E5" s="150"/>
      <c r="F5" s="150"/>
      <c r="G5" s="150"/>
      <c r="H5" s="150"/>
      <c r="I5" s="150"/>
      <c r="J5" s="150"/>
      <c r="K5" s="150"/>
      <c r="L5" s="150"/>
      <c r="M5" s="151"/>
      <c r="N5" s="151"/>
      <c r="O5" s="151"/>
    </row>
    <row r="6" spans="1:15" s="148" customFormat="1" ht="60.75" customHeight="1" thickBot="1" x14ac:dyDescent="0.3">
      <c r="A6" s="118" t="s">
        <v>190</v>
      </c>
      <c r="B6" s="776" t="s">
        <v>191</v>
      </c>
      <c r="C6" s="777"/>
      <c r="D6" s="777"/>
      <c r="E6" s="777"/>
      <c r="F6" s="777"/>
      <c r="G6" s="777"/>
      <c r="H6" s="777"/>
      <c r="I6" s="777"/>
      <c r="J6" s="777"/>
      <c r="K6" s="778"/>
      <c r="L6" s="252" t="s">
        <v>192</v>
      </c>
      <c r="M6" s="500">
        <v>2024110010310</v>
      </c>
      <c r="N6" s="501"/>
      <c r="O6" s="502"/>
    </row>
    <row r="7" spans="1:15" s="148" customFormat="1" ht="12" customHeight="1" thickBot="1" x14ac:dyDescent="0.3">
      <c r="A7" s="149"/>
      <c r="B7" s="150"/>
      <c r="C7" s="150"/>
      <c r="D7" s="150"/>
      <c r="E7" s="150"/>
      <c r="F7" s="150"/>
      <c r="G7" s="150"/>
      <c r="H7" s="150"/>
      <c r="I7" s="150"/>
      <c r="J7" s="150"/>
      <c r="K7" s="150"/>
      <c r="L7" s="150"/>
      <c r="M7" s="151"/>
      <c r="N7" s="151"/>
      <c r="O7" s="151"/>
    </row>
    <row r="8" spans="1:15" s="148" customFormat="1" ht="21.75" customHeight="1" thickBot="1" x14ac:dyDescent="0.3">
      <c r="A8" s="767" t="s">
        <v>193</v>
      </c>
      <c r="B8" s="252" t="s">
        <v>194</v>
      </c>
      <c r="C8" s="208"/>
      <c r="D8" s="252" t="s">
        <v>195</v>
      </c>
      <c r="E8" s="209"/>
      <c r="F8" s="252" t="s">
        <v>196</v>
      </c>
      <c r="G8" s="209"/>
      <c r="H8" s="252" t="s">
        <v>197</v>
      </c>
      <c r="I8" s="210"/>
      <c r="J8" s="727" t="s">
        <v>198</v>
      </c>
      <c r="K8" s="766"/>
      <c r="L8" s="251" t="s">
        <v>199</v>
      </c>
      <c r="M8" s="724"/>
      <c r="N8" s="724"/>
      <c r="O8" s="724"/>
    </row>
    <row r="9" spans="1:15" s="148" customFormat="1" ht="21.75" customHeight="1" x14ac:dyDescent="0.25">
      <c r="A9" s="767"/>
      <c r="B9" s="253" t="s">
        <v>200</v>
      </c>
      <c r="C9" s="211"/>
      <c r="D9" s="252" t="s">
        <v>201</v>
      </c>
      <c r="E9" s="212"/>
      <c r="F9" s="252" t="s">
        <v>202</v>
      </c>
      <c r="G9" s="212"/>
      <c r="H9" s="252" t="s">
        <v>203</v>
      </c>
      <c r="I9" s="563"/>
      <c r="J9" s="727"/>
      <c r="K9" s="766"/>
      <c r="L9" s="251" t="s">
        <v>204</v>
      </c>
      <c r="M9" s="724"/>
      <c r="N9" s="724"/>
      <c r="O9" s="724"/>
    </row>
    <row r="10" spans="1:15" s="148" customFormat="1" ht="21.75" customHeight="1" thickBot="1" x14ac:dyDescent="0.3">
      <c r="A10" s="767"/>
      <c r="B10" s="252" t="s">
        <v>205</v>
      </c>
      <c r="C10" s="208" t="s">
        <v>206</v>
      </c>
      <c r="D10" s="252" t="s">
        <v>207</v>
      </c>
      <c r="E10" s="212"/>
      <c r="F10" s="252" t="s">
        <v>208</v>
      </c>
      <c r="G10" s="212"/>
      <c r="H10" s="252" t="s">
        <v>209</v>
      </c>
      <c r="I10" s="210"/>
      <c r="J10" s="727"/>
      <c r="K10" s="766"/>
      <c r="L10" s="251" t="s">
        <v>210</v>
      </c>
      <c r="M10" s="724" t="s">
        <v>206</v>
      </c>
      <c r="N10" s="724"/>
      <c r="O10" s="724"/>
    </row>
    <row r="11" spans="1:15" s="148" customFormat="1" ht="21.75" customHeight="1" x14ac:dyDescent="0.25">
      <c r="A11" s="149"/>
      <c r="B11" s="150"/>
      <c r="C11" s="150"/>
      <c r="D11" s="150"/>
      <c r="E11" s="150"/>
      <c r="F11" s="150"/>
      <c r="G11" s="150"/>
      <c r="H11" s="150"/>
      <c r="I11" s="150"/>
      <c r="J11" s="150"/>
      <c r="K11" s="150"/>
      <c r="L11" s="150"/>
      <c r="M11" s="151"/>
      <c r="N11" s="151"/>
      <c r="O11" s="151"/>
    </row>
    <row r="12" spans="1:15" ht="15" customHeight="1" thickBot="1" x14ac:dyDescent="0.3">
      <c r="A12" s="71"/>
      <c r="B12" s="72"/>
      <c r="C12" s="72"/>
      <c r="D12" s="74"/>
      <c r="E12" s="73"/>
      <c r="F12" s="73"/>
      <c r="G12" s="334"/>
      <c r="H12" s="334"/>
      <c r="I12" s="75"/>
      <c r="J12" s="75"/>
      <c r="K12" s="72"/>
      <c r="L12" s="72"/>
      <c r="M12" s="72"/>
      <c r="N12" s="72"/>
      <c r="O12" s="72"/>
    </row>
    <row r="13" spans="1:15" ht="15" customHeight="1" x14ac:dyDescent="0.25">
      <c r="A13" s="773" t="s">
        <v>211</v>
      </c>
      <c r="B13" s="751" t="s">
        <v>671</v>
      </c>
      <c r="C13" s="752"/>
      <c r="D13" s="752"/>
      <c r="E13" s="752"/>
      <c r="F13" s="752"/>
      <c r="G13" s="752"/>
      <c r="H13" s="752"/>
      <c r="I13" s="752"/>
      <c r="J13" s="752"/>
      <c r="K13" s="752"/>
      <c r="L13" s="752"/>
      <c r="M13" s="752"/>
      <c r="N13" s="752"/>
      <c r="O13" s="753"/>
    </row>
    <row r="14" spans="1:15" ht="15" customHeight="1" x14ac:dyDescent="0.25">
      <c r="A14" s="774"/>
      <c r="B14" s="754"/>
      <c r="C14" s="755"/>
      <c r="D14" s="755"/>
      <c r="E14" s="755"/>
      <c r="F14" s="755"/>
      <c r="G14" s="755"/>
      <c r="H14" s="755"/>
      <c r="I14" s="755"/>
      <c r="J14" s="755"/>
      <c r="K14" s="755"/>
      <c r="L14" s="755"/>
      <c r="M14" s="755"/>
      <c r="N14" s="755"/>
      <c r="O14" s="756"/>
    </row>
    <row r="15" spans="1:15" ht="15" customHeight="1" thickBot="1" x14ac:dyDescent="0.3">
      <c r="A15" s="775"/>
      <c r="B15" s="757"/>
      <c r="C15" s="758"/>
      <c r="D15" s="758"/>
      <c r="E15" s="758"/>
      <c r="F15" s="758"/>
      <c r="G15" s="758"/>
      <c r="H15" s="758"/>
      <c r="I15" s="758"/>
      <c r="J15" s="758"/>
      <c r="K15" s="758"/>
      <c r="L15" s="758"/>
      <c r="M15" s="758"/>
      <c r="N15" s="758"/>
      <c r="O15" s="759"/>
    </row>
    <row r="16" spans="1:15" ht="9" customHeight="1" thickBot="1" x14ac:dyDescent="0.3">
      <c r="A16" s="76"/>
      <c r="B16" s="147"/>
      <c r="C16" s="77"/>
      <c r="D16" s="77"/>
      <c r="E16" s="77"/>
      <c r="F16" s="77"/>
      <c r="G16" s="78"/>
      <c r="H16" s="78"/>
      <c r="I16" s="78"/>
      <c r="J16" s="78"/>
      <c r="K16" s="78"/>
      <c r="L16" s="79"/>
      <c r="M16" s="79"/>
      <c r="N16" s="79"/>
      <c r="O16" s="79"/>
    </row>
    <row r="17" spans="1:15" s="80" customFormat="1" ht="37.5" customHeight="1" thickBot="1" x14ac:dyDescent="0.3">
      <c r="A17" s="118" t="s">
        <v>213</v>
      </c>
      <c r="B17" s="762" t="s">
        <v>672</v>
      </c>
      <c r="C17" s="762"/>
      <c r="D17" s="762"/>
      <c r="E17" s="762"/>
      <c r="F17" s="762"/>
      <c r="G17" s="767" t="s">
        <v>215</v>
      </c>
      <c r="H17" s="767"/>
      <c r="I17" s="760" t="s">
        <v>673</v>
      </c>
      <c r="J17" s="760"/>
      <c r="K17" s="760"/>
      <c r="L17" s="760"/>
      <c r="M17" s="760"/>
      <c r="N17" s="760"/>
      <c r="O17" s="76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8" t="s">
        <v>217</v>
      </c>
      <c r="B19" s="982" t="s">
        <v>218</v>
      </c>
      <c r="C19" s="762"/>
      <c r="D19" s="762"/>
      <c r="E19" s="762"/>
      <c r="F19" s="118" t="s">
        <v>219</v>
      </c>
      <c r="G19" s="768" t="s">
        <v>674</v>
      </c>
      <c r="H19" s="768"/>
      <c r="I19" s="768"/>
      <c r="J19" s="118" t="s">
        <v>221</v>
      </c>
      <c r="K19" s="762" t="s">
        <v>611</v>
      </c>
      <c r="L19" s="762"/>
      <c r="M19" s="762"/>
      <c r="N19" s="762"/>
      <c r="O19" s="762"/>
    </row>
    <row r="20" spans="1:15" ht="9" customHeight="1" x14ac:dyDescent="0.25">
      <c r="A20" s="70"/>
      <c r="B20" s="67"/>
      <c r="C20" s="772"/>
      <c r="D20" s="772"/>
      <c r="E20" s="772"/>
      <c r="F20" s="772"/>
      <c r="G20" s="772"/>
      <c r="H20" s="772"/>
      <c r="I20" s="772"/>
      <c r="J20" s="772"/>
      <c r="K20" s="772"/>
      <c r="L20" s="772"/>
      <c r="M20" s="772"/>
      <c r="N20" s="772"/>
      <c r="O20" s="772"/>
    </row>
    <row r="22" spans="1:15" ht="16.5" customHeight="1" thickBot="1" x14ac:dyDescent="0.3">
      <c r="A22" s="145"/>
      <c r="B22" s="146"/>
      <c r="C22" s="146"/>
      <c r="D22" s="146"/>
      <c r="E22" s="146"/>
      <c r="F22" s="146"/>
      <c r="G22" s="146"/>
      <c r="H22" s="146"/>
      <c r="I22" s="146"/>
      <c r="J22" s="146"/>
      <c r="K22" s="146"/>
      <c r="L22" s="146"/>
      <c r="M22" s="146"/>
      <c r="N22" s="146"/>
      <c r="O22" s="146"/>
    </row>
    <row r="23" spans="1:15" ht="32.1" customHeight="1" thickBot="1" x14ac:dyDescent="0.3">
      <c r="A23" s="725" t="s">
        <v>223</v>
      </c>
      <c r="B23" s="726"/>
      <c r="C23" s="726"/>
      <c r="D23" s="726"/>
      <c r="E23" s="726"/>
      <c r="F23" s="726"/>
      <c r="G23" s="726"/>
      <c r="H23" s="726"/>
      <c r="I23" s="726"/>
      <c r="J23" s="726"/>
      <c r="K23" s="726"/>
      <c r="L23" s="726"/>
      <c r="M23" s="726"/>
      <c r="N23" s="726"/>
      <c r="O23" s="727"/>
    </row>
    <row r="24" spans="1:15" ht="32.1" customHeight="1" thickBot="1" x14ac:dyDescent="0.3">
      <c r="A24" s="725" t="s">
        <v>224</v>
      </c>
      <c r="B24" s="726"/>
      <c r="C24" s="726"/>
      <c r="D24" s="726"/>
      <c r="E24" s="726"/>
      <c r="F24" s="726"/>
      <c r="G24" s="726"/>
      <c r="H24" s="726"/>
      <c r="I24" s="726"/>
      <c r="J24" s="726"/>
      <c r="K24" s="726"/>
      <c r="L24" s="726"/>
      <c r="M24" s="726"/>
      <c r="N24" s="726"/>
      <c r="O24" s="727"/>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207</v>
      </c>
      <c r="L25" s="81" t="s">
        <v>208</v>
      </c>
      <c r="M25" s="81" t="s">
        <v>209</v>
      </c>
      <c r="N25" s="82" t="s">
        <v>225</v>
      </c>
      <c r="O25" s="82" t="s">
        <v>226</v>
      </c>
    </row>
    <row r="26" spans="1:15" ht="32.1" customHeight="1" x14ac:dyDescent="0.25">
      <c r="A26" s="85" t="s">
        <v>227</v>
      </c>
      <c r="B26" s="86">
        <v>331013160</v>
      </c>
      <c r="C26" s="86">
        <v>214921840</v>
      </c>
      <c r="D26" s="86"/>
      <c r="E26" s="86"/>
      <c r="F26" s="86"/>
      <c r="G26" s="86"/>
      <c r="H26" s="83"/>
      <c r="I26" s="86">
        <v>28672873</v>
      </c>
      <c r="J26" s="86">
        <v>28672873</v>
      </c>
      <c r="K26" s="83"/>
      <c r="L26" s="83"/>
      <c r="M26" s="83"/>
      <c r="N26" s="484">
        <f>SUM(B26:M26)</f>
        <v>603280746</v>
      </c>
      <c r="O26" s="84"/>
    </row>
    <row r="27" spans="1:15" ht="32.1" customHeight="1" x14ac:dyDescent="0.25">
      <c r="A27" s="85" t="s">
        <v>228</v>
      </c>
      <c r="B27" s="86">
        <v>331013160</v>
      </c>
      <c r="C27" s="86">
        <v>62238780</v>
      </c>
      <c r="D27" s="86">
        <v>111369780</v>
      </c>
      <c r="E27" s="86">
        <v>38013725</v>
      </c>
      <c r="F27" s="86"/>
      <c r="G27" s="86">
        <v>-917936</v>
      </c>
      <c r="H27" s="86"/>
      <c r="I27" s="86"/>
      <c r="J27" s="86"/>
      <c r="K27" s="86"/>
      <c r="L27" s="86"/>
      <c r="M27" s="86"/>
      <c r="N27" s="86">
        <f t="shared" ref="N27:N31" si="0">SUM(B27:M27)</f>
        <v>541717509</v>
      </c>
      <c r="O27" s="117">
        <f>+(B27+C27+D27+E27+F27+G27+H27+I27+J27+K27+L27+M27)/N26</f>
        <v>0.89795259104788339</v>
      </c>
    </row>
    <row r="28" spans="1:15" ht="32.1" customHeight="1" x14ac:dyDescent="0.25">
      <c r="A28" s="85" t="s">
        <v>229</v>
      </c>
      <c r="B28" s="86"/>
      <c r="C28" s="86">
        <v>2072566</v>
      </c>
      <c r="D28" s="86">
        <v>35176970</v>
      </c>
      <c r="E28" s="86">
        <v>48074426</v>
      </c>
      <c r="F28" s="86">
        <v>58593404</v>
      </c>
      <c r="G28" s="86">
        <v>60658760</v>
      </c>
      <c r="H28" s="484">
        <v>60658760</v>
      </c>
      <c r="I28" s="484">
        <v>60658760</v>
      </c>
      <c r="J28" s="86">
        <v>60658760</v>
      </c>
      <c r="K28" s="86"/>
      <c r="L28" s="86"/>
      <c r="M28" s="86"/>
      <c r="N28" s="484">
        <f t="shared" si="0"/>
        <v>386552406</v>
      </c>
      <c r="O28" s="117"/>
    </row>
    <row r="29" spans="1:15" ht="32.1" customHeight="1" x14ac:dyDescent="0.25">
      <c r="A29" s="85" t="s">
        <v>230</v>
      </c>
      <c r="B29" s="86"/>
      <c r="C29" s="86">
        <v>4456000</v>
      </c>
      <c r="D29" s="86"/>
      <c r="E29" s="86"/>
      <c r="F29" s="86"/>
      <c r="G29" s="86"/>
      <c r="H29" s="86"/>
      <c r="I29" s="86"/>
      <c r="J29" s="86"/>
      <c r="K29" s="86"/>
      <c r="L29" s="86"/>
      <c r="M29" s="86"/>
      <c r="N29" s="86">
        <f t="shared" si="0"/>
        <v>4456000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v>4456000</v>
      </c>
      <c r="E31" s="89"/>
      <c r="F31" s="89"/>
      <c r="G31" s="89"/>
      <c r="H31" s="89"/>
      <c r="I31" s="89"/>
      <c r="J31" s="89"/>
      <c r="K31" s="89"/>
      <c r="L31" s="89"/>
      <c r="M31" s="89"/>
      <c r="N31" s="89">
        <f t="shared" si="0"/>
        <v>4456000</v>
      </c>
      <c r="O31" s="571">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84" t="s">
        <v>233</v>
      </c>
      <c r="B35" s="785"/>
      <c r="C35" s="785"/>
      <c r="D35" s="785"/>
      <c r="E35" s="785"/>
      <c r="F35" s="785"/>
      <c r="G35" s="785"/>
      <c r="H35" s="785"/>
      <c r="I35" s="786"/>
      <c r="J35" s="95"/>
    </row>
    <row r="36" spans="1:10" ht="50.25" customHeight="1" thickBot="1" x14ac:dyDescent="0.3">
      <c r="A36" s="103" t="s">
        <v>234</v>
      </c>
      <c r="B36" s="787" t="str">
        <f>+B13</f>
        <v>Consolidar 1 estrategia para realizar jornadas de difusión, información y sensibilización a mujeres en los territorios rurales y urbanos de Bogotá</v>
      </c>
      <c r="C36" s="788"/>
      <c r="D36" s="788"/>
      <c r="E36" s="788"/>
      <c r="F36" s="788"/>
      <c r="G36" s="788"/>
      <c r="H36" s="788"/>
      <c r="I36" s="789"/>
      <c r="J36" s="93"/>
    </row>
    <row r="37" spans="1:10" ht="18.75" customHeight="1" thickBot="1" x14ac:dyDescent="0.3">
      <c r="A37" s="801" t="s">
        <v>235</v>
      </c>
      <c r="B37" s="153">
        <v>2024</v>
      </c>
      <c r="C37" s="153">
        <v>2025</v>
      </c>
      <c r="D37" s="153">
        <v>2026</v>
      </c>
      <c r="E37" s="153">
        <v>2027</v>
      </c>
      <c r="F37" s="153" t="s">
        <v>236</v>
      </c>
      <c r="G37" s="803" t="s">
        <v>237</v>
      </c>
      <c r="H37" s="803" t="s">
        <v>23</v>
      </c>
      <c r="I37" s="803"/>
      <c r="J37" s="93"/>
    </row>
    <row r="38" spans="1:10" ht="50.25" customHeight="1" thickBot="1" x14ac:dyDescent="0.3">
      <c r="A38" s="802"/>
      <c r="B38" s="405">
        <v>1</v>
      </c>
      <c r="C38" s="405">
        <v>1</v>
      </c>
      <c r="D38" s="405">
        <v>1</v>
      </c>
      <c r="E38" s="405">
        <v>1</v>
      </c>
      <c r="F38" s="406">
        <v>1</v>
      </c>
      <c r="G38" s="803"/>
      <c r="H38" s="803"/>
      <c r="I38" s="803"/>
      <c r="J38" s="93"/>
    </row>
    <row r="39" spans="1:10" ht="52.5" customHeight="1" thickBot="1" x14ac:dyDescent="0.3">
      <c r="A39" s="104" t="s">
        <v>238</v>
      </c>
      <c r="B39" s="790">
        <v>0.09</v>
      </c>
      <c r="C39" s="791"/>
      <c r="D39" s="796" t="s">
        <v>239</v>
      </c>
      <c r="E39" s="797"/>
      <c r="F39" s="797"/>
      <c r="G39" s="797"/>
      <c r="H39" s="797"/>
      <c r="I39" s="798"/>
    </row>
    <row r="40" spans="1:10" s="94" customFormat="1" ht="48" hidden="1" customHeight="1" thickBot="1" x14ac:dyDescent="0.3">
      <c r="A40" s="801" t="s">
        <v>240</v>
      </c>
      <c r="B40" s="104" t="s">
        <v>241</v>
      </c>
      <c r="C40" s="103" t="s">
        <v>242</v>
      </c>
      <c r="D40" s="782" t="s">
        <v>243</v>
      </c>
      <c r="E40" s="783"/>
      <c r="F40" s="782" t="s">
        <v>244</v>
      </c>
      <c r="G40" s="783"/>
      <c r="H40" s="105" t="s">
        <v>245</v>
      </c>
      <c r="I40" s="107" t="s">
        <v>246</v>
      </c>
    </row>
    <row r="41" spans="1:10" ht="120.75" hidden="1" customHeight="1" thickBot="1" x14ac:dyDescent="0.3">
      <c r="A41" s="802"/>
      <c r="B41" s="426">
        <v>0.2</v>
      </c>
      <c r="C41" s="427">
        <v>0.2</v>
      </c>
      <c r="D41" s="799" t="s">
        <v>675</v>
      </c>
      <c r="E41" s="800"/>
      <c r="F41" s="799" t="s">
        <v>676</v>
      </c>
      <c r="G41" s="800"/>
      <c r="H41" s="428" t="s">
        <v>377</v>
      </c>
      <c r="I41" s="419"/>
    </row>
    <row r="42" spans="1:10" s="94" customFormat="1" ht="54" hidden="1" customHeight="1" thickBot="1" x14ac:dyDescent="0.3">
      <c r="A42" s="801" t="s">
        <v>250</v>
      </c>
      <c r="B42" s="106" t="s">
        <v>241</v>
      </c>
      <c r="C42" s="105" t="s">
        <v>242</v>
      </c>
      <c r="D42" s="782" t="s">
        <v>243</v>
      </c>
      <c r="E42" s="783"/>
      <c r="F42" s="782" t="s">
        <v>244</v>
      </c>
      <c r="G42" s="783"/>
      <c r="H42" s="105" t="s">
        <v>245</v>
      </c>
      <c r="I42" s="107" t="s">
        <v>246</v>
      </c>
    </row>
    <row r="43" spans="1:10" ht="171" hidden="1" customHeight="1" thickBot="1" x14ac:dyDescent="0.3">
      <c r="A43" s="802"/>
      <c r="B43" s="99">
        <v>1</v>
      </c>
      <c r="C43" s="100">
        <v>1</v>
      </c>
      <c r="D43" s="799" t="s">
        <v>677</v>
      </c>
      <c r="E43" s="800"/>
      <c r="F43" s="799" t="s">
        <v>678</v>
      </c>
      <c r="G43" s="800"/>
      <c r="H43" s="428" t="s">
        <v>377</v>
      </c>
      <c r="I43" s="420" t="s">
        <v>679</v>
      </c>
    </row>
    <row r="44" spans="1:10" s="94" customFormat="1" ht="35.1" hidden="1" customHeight="1" x14ac:dyDescent="0.25">
      <c r="A44" s="801" t="s">
        <v>253</v>
      </c>
      <c r="B44" s="106" t="s">
        <v>241</v>
      </c>
      <c r="C44" s="105" t="s">
        <v>242</v>
      </c>
      <c r="D44" s="782" t="s">
        <v>243</v>
      </c>
      <c r="E44" s="783"/>
      <c r="F44" s="782" t="s">
        <v>244</v>
      </c>
      <c r="G44" s="783"/>
      <c r="H44" s="105" t="s">
        <v>245</v>
      </c>
      <c r="I44" s="107" t="s">
        <v>246</v>
      </c>
    </row>
    <row r="45" spans="1:10" ht="174.75" hidden="1" customHeight="1" x14ac:dyDescent="0.25">
      <c r="A45" s="802"/>
      <c r="B45" s="99">
        <v>1</v>
      </c>
      <c r="C45" s="100">
        <v>1</v>
      </c>
      <c r="D45" s="964" t="s">
        <v>680</v>
      </c>
      <c r="E45" s="965"/>
      <c r="F45" s="799" t="s">
        <v>681</v>
      </c>
      <c r="G45" s="800"/>
      <c r="H45" s="428" t="s">
        <v>256</v>
      </c>
      <c r="I45" s="420" t="s">
        <v>679</v>
      </c>
    </row>
    <row r="46" spans="1:10" s="94" customFormat="1" ht="35.1" hidden="1" customHeight="1" x14ac:dyDescent="0.25">
      <c r="A46" s="801" t="s">
        <v>257</v>
      </c>
      <c r="B46" s="106" t="s">
        <v>241</v>
      </c>
      <c r="C46" s="106" t="s">
        <v>242</v>
      </c>
      <c r="D46" s="782" t="s">
        <v>243</v>
      </c>
      <c r="E46" s="783"/>
      <c r="F46" s="782" t="s">
        <v>244</v>
      </c>
      <c r="G46" s="783"/>
      <c r="H46" s="105" t="s">
        <v>245</v>
      </c>
      <c r="I46" s="105" t="s">
        <v>246</v>
      </c>
    </row>
    <row r="47" spans="1:10" ht="214.5" hidden="1" customHeight="1" x14ac:dyDescent="0.25">
      <c r="A47" s="802"/>
      <c r="B47" s="99">
        <v>1</v>
      </c>
      <c r="C47" s="100">
        <v>1</v>
      </c>
      <c r="D47" s="799" t="s">
        <v>682</v>
      </c>
      <c r="E47" s="800"/>
      <c r="F47" s="799" t="s">
        <v>683</v>
      </c>
      <c r="G47" s="800"/>
      <c r="H47" s="115"/>
      <c r="I47" s="421" t="s">
        <v>684</v>
      </c>
    </row>
    <row r="48" spans="1:10" s="94" customFormat="1" ht="35.1" hidden="1" customHeight="1" x14ac:dyDescent="0.25">
      <c r="A48" s="801" t="s">
        <v>261</v>
      </c>
      <c r="B48" s="106" t="s">
        <v>241</v>
      </c>
      <c r="C48" s="105" t="s">
        <v>242</v>
      </c>
      <c r="D48" s="782" t="s">
        <v>243</v>
      </c>
      <c r="E48" s="783"/>
      <c r="F48" s="782" t="s">
        <v>244</v>
      </c>
      <c r="G48" s="783"/>
      <c r="H48" s="105" t="s">
        <v>245</v>
      </c>
      <c r="I48" s="107" t="s">
        <v>246</v>
      </c>
    </row>
    <row r="49" spans="1:9" ht="234" hidden="1" customHeight="1" thickBot="1" x14ac:dyDescent="0.3">
      <c r="A49" s="802"/>
      <c r="B49" s="99">
        <v>1</v>
      </c>
      <c r="C49" s="100">
        <v>1</v>
      </c>
      <c r="D49" s="799" t="s">
        <v>685</v>
      </c>
      <c r="E49" s="998"/>
      <c r="F49" s="938" t="s">
        <v>686</v>
      </c>
      <c r="G49" s="940"/>
      <c r="H49" s="96"/>
      <c r="I49" s="529" t="s">
        <v>687</v>
      </c>
    </row>
    <row r="50" spans="1:9" s="94" customFormat="1" ht="35.1" customHeight="1" thickBot="1" x14ac:dyDescent="0.3">
      <c r="A50" s="801" t="s">
        <v>264</v>
      </c>
      <c r="B50" s="106" t="s">
        <v>241</v>
      </c>
      <c r="C50" s="105" t="s">
        <v>242</v>
      </c>
      <c r="D50" s="782" t="s">
        <v>243</v>
      </c>
      <c r="E50" s="783"/>
      <c r="F50" s="782" t="s">
        <v>244</v>
      </c>
      <c r="G50" s="783"/>
      <c r="H50" s="105" t="s">
        <v>245</v>
      </c>
      <c r="I50" s="107" t="s">
        <v>246</v>
      </c>
    </row>
    <row r="51" spans="1:9" ht="304.5" customHeight="1" thickBot="1" x14ac:dyDescent="0.3">
      <c r="A51" s="802"/>
      <c r="B51" s="101">
        <v>1</v>
      </c>
      <c r="C51" s="102">
        <v>1</v>
      </c>
      <c r="D51" s="893" t="s">
        <v>688</v>
      </c>
      <c r="E51" s="961"/>
      <c r="F51" s="893" t="s">
        <v>689</v>
      </c>
      <c r="G51" s="894"/>
      <c r="H51" s="595"/>
      <c r="I51" s="582" t="s">
        <v>690</v>
      </c>
    </row>
    <row r="52" spans="1:9" ht="35.1" customHeight="1" x14ac:dyDescent="0.25">
      <c r="A52" s="801" t="s">
        <v>267</v>
      </c>
      <c r="B52" s="104" t="s">
        <v>241</v>
      </c>
      <c r="C52" s="103" t="s">
        <v>242</v>
      </c>
      <c r="D52" s="782" t="s">
        <v>243</v>
      </c>
      <c r="E52" s="783"/>
      <c r="F52" s="782" t="s">
        <v>244</v>
      </c>
      <c r="G52" s="783"/>
      <c r="H52" s="105" t="s">
        <v>245</v>
      </c>
      <c r="I52" s="107" t="s">
        <v>246</v>
      </c>
    </row>
    <row r="53" spans="1:9" ht="267" customHeight="1" x14ac:dyDescent="0.25">
      <c r="A53" s="802"/>
      <c r="B53" s="101">
        <v>1</v>
      </c>
      <c r="C53" s="102">
        <v>1</v>
      </c>
      <c r="D53" s="893" t="s">
        <v>691</v>
      </c>
      <c r="E53" s="961"/>
      <c r="F53" s="893" t="s">
        <v>692</v>
      </c>
      <c r="G53" s="894"/>
      <c r="H53" s="595"/>
      <c r="I53" s="582" t="s">
        <v>693</v>
      </c>
    </row>
    <row r="54" spans="1:9" ht="35.1" customHeight="1" x14ac:dyDescent="0.25">
      <c r="A54" s="801" t="s">
        <v>271</v>
      </c>
      <c r="B54" s="104" t="s">
        <v>241</v>
      </c>
      <c r="C54" s="103" t="s">
        <v>242</v>
      </c>
      <c r="D54" s="782" t="s">
        <v>243</v>
      </c>
      <c r="E54" s="783"/>
      <c r="F54" s="782" t="s">
        <v>244</v>
      </c>
      <c r="G54" s="783"/>
      <c r="H54" s="105" t="s">
        <v>245</v>
      </c>
      <c r="I54" s="107" t="s">
        <v>246</v>
      </c>
    </row>
    <row r="55" spans="1:9" ht="409.5" customHeight="1" x14ac:dyDescent="0.25">
      <c r="A55" s="802"/>
      <c r="B55" s="101">
        <v>1</v>
      </c>
      <c r="C55" s="102">
        <v>1</v>
      </c>
      <c r="D55" s="893" t="s">
        <v>694</v>
      </c>
      <c r="E55" s="961"/>
      <c r="F55" s="893" t="s">
        <v>695</v>
      </c>
      <c r="G55" s="894"/>
      <c r="H55" s="595"/>
      <c r="I55" s="582" t="s">
        <v>696</v>
      </c>
    </row>
    <row r="56" spans="1:9" ht="60" customHeight="1" x14ac:dyDescent="0.25">
      <c r="A56" s="801" t="s">
        <v>274</v>
      </c>
      <c r="B56" s="104" t="s">
        <v>241</v>
      </c>
      <c r="C56" s="103" t="s">
        <v>242</v>
      </c>
      <c r="D56" s="782" t="s">
        <v>243</v>
      </c>
      <c r="E56" s="783"/>
      <c r="F56" s="782" t="s">
        <v>244</v>
      </c>
      <c r="G56" s="783"/>
      <c r="H56" s="105" t="s">
        <v>245</v>
      </c>
      <c r="I56" s="107" t="s">
        <v>246</v>
      </c>
    </row>
    <row r="57" spans="1:9" ht="408" customHeight="1" x14ac:dyDescent="0.25">
      <c r="A57" s="802"/>
      <c r="B57" s="101">
        <v>1</v>
      </c>
      <c r="C57" s="102">
        <v>1</v>
      </c>
      <c r="D57" s="995" t="s">
        <v>697</v>
      </c>
      <c r="E57" s="996"/>
      <c r="F57" s="995" t="s">
        <v>698</v>
      </c>
      <c r="G57" s="997"/>
      <c r="H57" s="96"/>
      <c r="I57" s="614" t="s">
        <v>699</v>
      </c>
    </row>
    <row r="58" spans="1:9" ht="35.1" customHeight="1" x14ac:dyDescent="0.25">
      <c r="A58" s="801" t="s">
        <v>276</v>
      </c>
      <c r="B58" s="104" t="s">
        <v>241</v>
      </c>
      <c r="C58" s="103" t="s">
        <v>242</v>
      </c>
      <c r="D58" s="782" t="s">
        <v>243</v>
      </c>
      <c r="E58" s="783"/>
      <c r="F58" s="782" t="s">
        <v>244</v>
      </c>
      <c r="G58" s="783"/>
      <c r="H58" s="105" t="s">
        <v>245</v>
      </c>
      <c r="I58" s="107" t="s">
        <v>246</v>
      </c>
    </row>
    <row r="59" spans="1:9" ht="120.75" customHeight="1" thickBot="1" x14ac:dyDescent="0.3">
      <c r="A59" s="802"/>
      <c r="B59" s="101">
        <v>1</v>
      </c>
      <c r="C59" s="102"/>
      <c r="D59" s="714"/>
      <c r="E59" s="715"/>
      <c r="F59" s="714"/>
      <c r="G59" s="715"/>
      <c r="H59" s="96"/>
      <c r="I59" s="98"/>
    </row>
    <row r="60" spans="1:9" ht="35.1" customHeight="1" thickBot="1" x14ac:dyDescent="0.3">
      <c r="A60" s="801" t="s">
        <v>277</v>
      </c>
      <c r="B60" s="104" t="s">
        <v>241</v>
      </c>
      <c r="C60" s="103" t="s">
        <v>242</v>
      </c>
      <c r="D60" s="782" t="s">
        <v>243</v>
      </c>
      <c r="E60" s="783"/>
      <c r="F60" s="782" t="s">
        <v>244</v>
      </c>
      <c r="G60" s="783"/>
      <c r="H60" s="105" t="s">
        <v>245</v>
      </c>
      <c r="I60" s="107" t="s">
        <v>246</v>
      </c>
    </row>
    <row r="61" spans="1:9" ht="120.75" customHeight="1" thickBot="1" x14ac:dyDescent="0.3">
      <c r="A61" s="802"/>
      <c r="B61" s="101">
        <v>1</v>
      </c>
      <c r="C61" s="102"/>
      <c r="D61" s="714"/>
      <c r="E61" s="715"/>
      <c r="F61" s="813"/>
      <c r="G61" s="813"/>
      <c r="H61" s="96"/>
      <c r="I61" s="96"/>
    </row>
    <row r="62" spans="1:9" ht="35.1" customHeight="1" thickBot="1" x14ac:dyDescent="0.3">
      <c r="A62" s="801" t="s">
        <v>278</v>
      </c>
      <c r="B62" s="104" t="s">
        <v>241</v>
      </c>
      <c r="C62" s="103" t="s">
        <v>242</v>
      </c>
      <c r="D62" s="782" t="s">
        <v>243</v>
      </c>
      <c r="E62" s="783"/>
      <c r="F62" s="782" t="s">
        <v>244</v>
      </c>
      <c r="G62" s="783"/>
      <c r="H62" s="105" t="s">
        <v>245</v>
      </c>
      <c r="I62" s="107" t="s">
        <v>246</v>
      </c>
    </row>
    <row r="63" spans="1:9" ht="120.75" customHeight="1" thickBot="1" x14ac:dyDescent="0.3">
      <c r="A63" s="802"/>
      <c r="B63" s="101">
        <v>1</v>
      </c>
      <c r="C63" s="102"/>
      <c r="D63" s="714"/>
      <c r="E63" s="715"/>
      <c r="F63" s="714"/>
      <c r="G63" s="715"/>
      <c r="H63" s="96"/>
      <c r="I63" s="96"/>
    </row>
    <row r="66" spans="1:9" s="93" customFormat="1" ht="30" customHeight="1" x14ac:dyDescent="0.25">
      <c r="A66" s="66"/>
      <c r="B66" s="66"/>
      <c r="C66" s="66"/>
      <c r="D66" s="66"/>
      <c r="E66" s="66"/>
      <c r="F66" s="66"/>
      <c r="G66" s="66"/>
      <c r="H66" s="66"/>
      <c r="I66" s="66"/>
    </row>
    <row r="67" spans="1:9" ht="34.5" customHeight="1" x14ac:dyDescent="0.25">
      <c r="A67" s="728" t="s">
        <v>279</v>
      </c>
      <c r="B67" s="728"/>
      <c r="C67" s="728"/>
      <c r="D67" s="728"/>
      <c r="E67" s="728"/>
      <c r="F67" s="728"/>
      <c r="G67" s="728"/>
      <c r="H67" s="728"/>
      <c r="I67" s="728"/>
    </row>
    <row r="68" spans="1:9" ht="41.25" customHeight="1" x14ac:dyDescent="0.25">
      <c r="A68" s="108" t="s">
        <v>280</v>
      </c>
      <c r="B68" s="729" t="s">
        <v>700</v>
      </c>
      <c r="C68" s="730"/>
      <c r="D68" s="729" t="s">
        <v>701</v>
      </c>
      <c r="E68" s="730"/>
      <c r="F68" s="731" t="s">
        <v>284</v>
      </c>
      <c r="G68" s="732"/>
      <c r="H68" s="731" t="s">
        <v>284</v>
      </c>
      <c r="I68" s="732"/>
    </row>
    <row r="69" spans="1:9" ht="40.5" customHeight="1" x14ac:dyDescent="0.25">
      <c r="A69" s="108" t="s">
        <v>285</v>
      </c>
      <c r="B69" s="931">
        <v>5.3999999999999999E-2</v>
      </c>
      <c r="C69" s="932"/>
      <c r="D69" s="931">
        <v>3.5999999999999997E-2</v>
      </c>
      <c r="E69" s="932"/>
      <c r="F69" s="994"/>
      <c r="G69" s="694"/>
      <c r="H69" s="693"/>
      <c r="I69" s="694"/>
    </row>
    <row r="70" spans="1:9" ht="30" hidden="1" customHeight="1" x14ac:dyDescent="0.25">
      <c r="A70" s="695" t="s">
        <v>194</v>
      </c>
      <c r="B70" s="161" t="s">
        <v>99</v>
      </c>
      <c r="C70" s="161" t="s">
        <v>242</v>
      </c>
      <c r="D70" s="161" t="s">
        <v>99</v>
      </c>
      <c r="E70" s="161" t="s">
        <v>242</v>
      </c>
      <c r="F70" s="161" t="s">
        <v>99</v>
      </c>
      <c r="G70" s="161" t="s">
        <v>242</v>
      </c>
      <c r="H70" s="161" t="s">
        <v>99</v>
      </c>
      <c r="I70" s="161" t="s">
        <v>242</v>
      </c>
    </row>
    <row r="71" spans="1:9" ht="30" hidden="1" customHeight="1" x14ac:dyDescent="0.25">
      <c r="A71" s="696"/>
      <c r="B71" s="110">
        <v>0.05</v>
      </c>
      <c r="C71" s="110">
        <v>0.03</v>
      </c>
      <c r="D71" s="369">
        <v>0.05</v>
      </c>
      <c r="E71" s="369">
        <v>0</v>
      </c>
      <c r="F71" s="116"/>
      <c r="G71" s="111"/>
      <c r="H71" s="116"/>
      <c r="I71" s="111"/>
    </row>
    <row r="72" spans="1:9" ht="84" hidden="1" customHeight="1" x14ac:dyDescent="0.25">
      <c r="A72" s="108" t="s">
        <v>286</v>
      </c>
      <c r="B72" s="955" t="s">
        <v>702</v>
      </c>
      <c r="C72" s="956"/>
      <c r="D72" s="955" t="s">
        <v>703</v>
      </c>
      <c r="E72" s="956"/>
      <c r="F72" s="737"/>
      <c r="G72" s="872"/>
      <c r="H72" s="737"/>
      <c r="I72" s="738"/>
    </row>
    <row r="73" spans="1:9" ht="80.25" hidden="1" customHeight="1" x14ac:dyDescent="0.25">
      <c r="A73" s="108" t="s">
        <v>290</v>
      </c>
      <c r="B73" s="710" t="s">
        <v>704</v>
      </c>
      <c r="C73" s="711"/>
      <c r="F73" s="721"/>
      <c r="G73" s="720"/>
      <c r="H73" s="721"/>
      <c r="I73" s="720"/>
    </row>
    <row r="74" spans="1:9" ht="30.75" hidden="1" customHeight="1" x14ac:dyDescent="0.25">
      <c r="A74" s="695" t="s">
        <v>195</v>
      </c>
      <c r="B74" s="161" t="s">
        <v>99</v>
      </c>
      <c r="C74" s="161" t="s">
        <v>242</v>
      </c>
      <c r="D74" s="161" t="s">
        <v>99</v>
      </c>
      <c r="E74" s="161" t="s">
        <v>242</v>
      </c>
      <c r="F74" s="161" t="s">
        <v>99</v>
      </c>
      <c r="G74" s="161" t="s">
        <v>242</v>
      </c>
      <c r="H74" s="161" t="s">
        <v>99</v>
      </c>
      <c r="I74" s="161" t="s">
        <v>242</v>
      </c>
    </row>
    <row r="75" spans="1:9" ht="30.75" hidden="1" customHeight="1" x14ac:dyDescent="0.25">
      <c r="A75" s="696"/>
      <c r="B75" s="110">
        <v>0.05</v>
      </c>
      <c r="C75" s="424">
        <v>4.4999999999999998E-2</v>
      </c>
      <c r="D75" s="369">
        <v>0.05</v>
      </c>
      <c r="E75" s="369">
        <v>0.02</v>
      </c>
      <c r="F75" s="116"/>
      <c r="G75" s="112"/>
      <c r="H75" s="116"/>
      <c r="I75" s="112"/>
    </row>
    <row r="76" spans="1:9" ht="191.25" hidden="1" customHeight="1" x14ac:dyDescent="0.25">
      <c r="A76" s="108" t="s">
        <v>286</v>
      </c>
      <c r="B76" s="955" t="s">
        <v>705</v>
      </c>
      <c r="C76" s="956"/>
      <c r="D76" s="992" t="s">
        <v>706</v>
      </c>
      <c r="E76" s="993"/>
      <c r="F76" s="737"/>
      <c r="G76" s="872"/>
      <c r="H76" s="780"/>
      <c r="I76" s="781"/>
    </row>
    <row r="77" spans="1:9" ht="80.25" hidden="1" customHeight="1" x14ac:dyDescent="0.25">
      <c r="A77" s="108" t="s">
        <v>290</v>
      </c>
      <c r="B77" s="710" t="s">
        <v>707</v>
      </c>
      <c r="C77" s="711"/>
      <c r="D77" s="710" t="s">
        <v>708</v>
      </c>
      <c r="E77" s="711"/>
      <c r="F77" s="721"/>
      <c r="G77" s="720"/>
      <c r="H77" s="721"/>
      <c r="I77" s="720"/>
    </row>
    <row r="78" spans="1:9" ht="30.75" hidden="1" customHeight="1" x14ac:dyDescent="0.25">
      <c r="A78" s="695" t="s">
        <v>196</v>
      </c>
      <c r="B78" s="161" t="s">
        <v>99</v>
      </c>
      <c r="C78" s="161" t="s">
        <v>242</v>
      </c>
      <c r="D78" s="161" t="s">
        <v>99</v>
      </c>
      <c r="E78" s="161" t="s">
        <v>242</v>
      </c>
      <c r="F78" s="161" t="s">
        <v>99</v>
      </c>
      <c r="G78" s="161" t="s">
        <v>242</v>
      </c>
      <c r="H78" s="161" t="s">
        <v>99</v>
      </c>
      <c r="I78" s="161" t="s">
        <v>242</v>
      </c>
    </row>
    <row r="79" spans="1:9" ht="30.75" hidden="1" customHeight="1" x14ac:dyDescent="0.25">
      <c r="A79" s="696"/>
      <c r="B79" s="110">
        <v>0.1</v>
      </c>
      <c r="C79" s="111">
        <v>0.1</v>
      </c>
      <c r="D79" s="369">
        <v>0.1</v>
      </c>
      <c r="E79" s="111">
        <v>0.1</v>
      </c>
      <c r="F79" s="116"/>
      <c r="G79" s="112"/>
      <c r="H79" s="116"/>
      <c r="I79" s="112"/>
    </row>
    <row r="80" spans="1:9" ht="156.75" hidden="1" customHeight="1" x14ac:dyDescent="0.25">
      <c r="A80" s="108" t="s">
        <v>286</v>
      </c>
      <c r="B80" s="955" t="s">
        <v>709</v>
      </c>
      <c r="C80" s="956"/>
      <c r="D80" s="990" t="s">
        <v>710</v>
      </c>
      <c r="E80" s="991"/>
      <c r="F80" s="737"/>
      <c r="G80" s="872"/>
      <c r="H80" s="721"/>
      <c r="I80" s="720"/>
    </row>
    <row r="81" spans="1:9" ht="105" hidden="1" customHeight="1" x14ac:dyDescent="0.25">
      <c r="A81" s="108" t="s">
        <v>290</v>
      </c>
      <c r="B81" s="710" t="s">
        <v>711</v>
      </c>
      <c r="C81" s="711"/>
      <c r="D81" s="710" t="s">
        <v>712</v>
      </c>
      <c r="E81" s="711"/>
      <c r="F81" s="721"/>
      <c r="G81" s="720"/>
      <c r="H81" s="721"/>
      <c r="I81" s="720"/>
    </row>
    <row r="82" spans="1:9" ht="30.75" hidden="1" customHeight="1" x14ac:dyDescent="0.25">
      <c r="A82" s="695" t="s">
        <v>197</v>
      </c>
      <c r="B82" s="161" t="s">
        <v>99</v>
      </c>
      <c r="C82" s="161" t="s">
        <v>242</v>
      </c>
      <c r="D82" s="161" t="s">
        <v>99</v>
      </c>
      <c r="E82" s="161" t="s">
        <v>242</v>
      </c>
      <c r="F82" s="161" t="s">
        <v>99</v>
      </c>
      <c r="G82" s="161" t="s">
        <v>242</v>
      </c>
      <c r="H82" s="161" t="s">
        <v>99</v>
      </c>
      <c r="I82" s="161" t="s">
        <v>242</v>
      </c>
    </row>
    <row r="83" spans="1:9" ht="30.75" hidden="1" customHeight="1" x14ac:dyDescent="0.25">
      <c r="A83" s="696"/>
      <c r="B83" s="110">
        <v>0.1</v>
      </c>
      <c r="C83" s="111">
        <v>0.1</v>
      </c>
      <c r="D83" s="369">
        <v>0.1</v>
      </c>
      <c r="E83" s="111">
        <v>0.1</v>
      </c>
      <c r="F83" s="116"/>
      <c r="G83" s="112"/>
      <c r="H83" s="116"/>
      <c r="I83" s="112"/>
    </row>
    <row r="84" spans="1:9" ht="122.25" hidden="1" customHeight="1" x14ac:dyDescent="0.25">
      <c r="A84" s="108" t="s">
        <v>286</v>
      </c>
      <c r="B84" s="955" t="s">
        <v>713</v>
      </c>
      <c r="C84" s="956"/>
      <c r="D84" s="990" t="s">
        <v>714</v>
      </c>
      <c r="E84" s="991"/>
      <c r="F84" s="737"/>
      <c r="G84" s="872"/>
      <c r="H84" s="721"/>
      <c r="I84" s="720"/>
    </row>
    <row r="85" spans="1:9" ht="80.25" hidden="1" customHeight="1" x14ac:dyDescent="0.25">
      <c r="A85" s="108" t="s">
        <v>290</v>
      </c>
      <c r="B85" s="710" t="s">
        <v>715</v>
      </c>
      <c r="C85" s="711"/>
      <c r="D85" s="710" t="s">
        <v>716</v>
      </c>
      <c r="E85" s="711"/>
      <c r="F85" s="721"/>
      <c r="G85" s="720"/>
      <c r="H85" s="721"/>
      <c r="I85" s="720"/>
    </row>
    <row r="86" spans="1:9" ht="30" hidden="1" customHeight="1" x14ac:dyDescent="0.25">
      <c r="A86" s="695" t="s">
        <v>200</v>
      </c>
      <c r="B86" s="161" t="s">
        <v>99</v>
      </c>
      <c r="C86" s="161" t="s">
        <v>242</v>
      </c>
      <c r="D86" s="161" t="s">
        <v>99</v>
      </c>
      <c r="E86" s="161" t="s">
        <v>242</v>
      </c>
      <c r="F86" s="161" t="s">
        <v>99</v>
      </c>
      <c r="G86" s="161" t="s">
        <v>242</v>
      </c>
      <c r="H86" s="161" t="s">
        <v>99</v>
      </c>
      <c r="I86" s="161" t="s">
        <v>242</v>
      </c>
    </row>
    <row r="87" spans="1:9" ht="30" hidden="1" customHeight="1" x14ac:dyDescent="0.25">
      <c r="A87" s="696"/>
      <c r="B87" s="110">
        <v>0.1</v>
      </c>
      <c r="C87" s="110">
        <v>0.1</v>
      </c>
      <c r="D87" s="369">
        <v>0.1</v>
      </c>
      <c r="E87" s="110">
        <v>0.1</v>
      </c>
      <c r="F87" s="116"/>
      <c r="G87" s="112"/>
      <c r="H87" s="116"/>
      <c r="I87" s="112"/>
    </row>
    <row r="88" spans="1:9" ht="237" hidden="1" customHeight="1" x14ac:dyDescent="0.25">
      <c r="A88" s="108" t="s">
        <v>286</v>
      </c>
      <c r="B88" s="916" t="s">
        <v>717</v>
      </c>
      <c r="C88" s="916"/>
      <c r="D88" s="916" t="s">
        <v>718</v>
      </c>
      <c r="E88" s="916"/>
      <c r="F88" s="779"/>
      <c r="G88" s="779"/>
      <c r="H88" s="779"/>
      <c r="I88" s="779"/>
    </row>
    <row r="89" spans="1:9" ht="106.5" hidden="1" customHeight="1" x14ac:dyDescent="0.25">
      <c r="A89" s="108" t="s">
        <v>290</v>
      </c>
      <c r="B89" s="710" t="s">
        <v>719</v>
      </c>
      <c r="C89" s="711"/>
      <c r="D89" s="710" t="s">
        <v>720</v>
      </c>
      <c r="E89" s="711"/>
      <c r="F89" s="701"/>
      <c r="G89" s="702"/>
      <c r="H89" s="701"/>
      <c r="I89" s="702"/>
    </row>
    <row r="90" spans="1:9" ht="29.25" customHeight="1" x14ac:dyDescent="0.25">
      <c r="A90" s="695" t="s">
        <v>201</v>
      </c>
      <c r="B90" s="161" t="s">
        <v>99</v>
      </c>
      <c r="C90" s="161" t="s">
        <v>242</v>
      </c>
      <c r="D90" s="161" t="s">
        <v>99</v>
      </c>
      <c r="E90" s="161" t="s">
        <v>242</v>
      </c>
      <c r="F90" s="161" t="s">
        <v>99</v>
      </c>
      <c r="G90" s="161" t="s">
        <v>242</v>
      </c>
      <c r="H90" s="161" t="s">
        <v>99</v>
      </c>
      <c r="I90" s="161" t="s">
        <v>242</v>
      </c>
    </row>
    <row r="91" spans="1:9" ht="29.25" customHeight="1" x14ac:dyDescent="0.25">
      <c r="A91" s="696"/>
      <c r="B91" s="110">
        <v>0.1</v>
      </c>
      <c r="C91" s="113">
        <v>0.1</v>
      </c>
      <c r="D91" s="369">
        <v>0.1</v>
      </c>
      <c r="E91" s="111">
        <v>0.1</v>
      </c>
      <c r="F91" s="116"/>
      <c r="G91" s="112"/>
      <c r="H91" s="116"/>
      <c r="I91" s="112"/>
    </row>
    <row r="92" spans="1:9" ht="159" customHeight="1" x14ac:dyDescent="0.25">
      <c r="A92" s="108" t="s">
        <v>286</v>
      </c>
      <c r="B92" s="914" t="s">
        <v>721</v>
      </c>
      <c r="C92" s="914"/>
      <c r="D92" s="987" t="s">
        <v>722</v>
      </c>
      <c r="E92" s="987"/>
      <c r="F92" s="709"/>
      <c r="G92" s="709"/>
      <c r="H92" s="709"/>
      <c r="I92" s="709"/>
    </row>
    <row r="93" spans="1:9" ht="126" customHeight="1" x14ac:dyDescent="0.25">
      <c r="A93" s="108" t="s">
        <v>290</v>
      </c>
      <c r="B93" s="710" t="s">
        <v>723</v>
      </c>
      <c r="C93" s="711"/>
      <c r="D93" s="988" t="s">
        <v>724</v>
      </c>
      <c r="E93" s="989"/>
      <c r="F93" s="701"/>
      <c r="G93" s="702"/>
      <c r="H93" s="701"/>
      <c r="I93" s="702"/>
    </row>
    <row r="94" spans="1:9" ht="24.95" customHeight="1" x14ac:dyDescent="0.25">
      <c r="A94" s="695" t="s">
        <v>202</v>
      </c>
      <c r="B94" s="161" t="s">
        <v>99</v>
      </c>
      <c r="C94" s="161" t="s">
        <v>242</v>
      </c>
      <c r="D94" s="161" t="s">
        <v>99</v>
      </c>
      <c r="E94" s="161" t="s">
        <v>242</v>
      </c>
      <c r="F94" s="161" t="s">
        <v>99</v>
      </c>
      <c r="G94" s="161" t="s">
        <v>242</v>
      </c>
      <c r="H94" s="161" t="s">
        <v>99</v>
      </c>
      <c r="I94" s="161" t="s">
        <v>242</v>
      </c>
    </row>
    <row r="95" spans="1:9" ht="24.95" customHeight="1" x14ac:dyDescent="0.25">
      <c r="A95" s="696"/>
      <c r="B95" s="110">
        <v>0.1</v>
      </c>
      <c r="C95" s="113">
        <v>0.1</v>
      </c>
      <c r="D95" s="369">
        <v>0.1</v>
      </c>
      <c r="E95" s="111">
        <v>0.1</v>
      </c>
      <c r="F95" s="116"/>
      <c r="G95" s="112"/>
      <c r="H95" s="116"/>
      <c r="I95" s="112"/>
    </row>
    <row r="96" spans="1:9" ht="166.5" customHeight="1" x14ac:dyDescent="0.25">
      <c r="A96" s="108" t="s">
        <v>286</v>
      </c>
      <c r="B96" s="914" t="s">
        <v>725</v>
      </c>
      <c r="C96" s="914"/>
      <c r="D96" s="865" t="s">
        <v>726</v>
      </c>
      <c r="E96" s="866"/>
      <c r="F96" s="709"/>
      <c r="G96" s="709"/>
      <c r="H96" s="709"/>
      <c r="I96" s="709"/>
    </row>
    <row r="97" spans="1:9" ht="123" customHeight="1" x14ac:dyDescent="0.25">
      <c r="A97" s="108" t="s">
        <v>290</v>
      </c>
      <c r="B97" s="710" t="s">
        <v>727</v>
      </c>
      <c r="C97" s="711"/>
      <c r="D97" s="710" t="s">
        <v>728</v>
      </c>
      <c r="E97" s="711"/>
      <c r="F97" s="701"/>
      <c r="G97" s="702"/>
      <c r="H97" s="701"/>
      <c r="I97" s="702"/>
    </row>
    <row r="98" spans="1:9" ht="24.95" customHeight="1" x14ac:dyDescent="0.25">
      <c r="A98" s="695" t="s">
        <v>203</v>
      </c>
      <c r="B98" s="161" t="s">
        <v>99</v>
      </c>
      <c r="C98" s="161" t="s">
        <v>242</v>
      </c>
      <c r="D98" s="161" t="s">
        <v>99</v>
      </c>
      <c r="E98" s="161" t="s">
        <v>242</v>
      </c>
      <c r="F98" s="161" t="s">
        <v>99</v>
      </c>
      <c r="G98" s="161" t="s">
        <v>242</v>
      </c>
      <c r="H98" s="161" t="s">
        <v>99</v>
      </c>
      <c r="I98" s="161" t="s">
        <v>242</v>
      </c>
    </row>
    <row r="99" spans="1:9" ht="24.95" customHeight="1" x14ac:dyDescent="0.25">
      <c r="A99" s="696"/>
      <c r="B99" s="110">
        <v>0.1</v>
      </c>
      <c r="C99" s="113">
        <v>0.1</v>
      </c>
      <c r="D99" s="369">
        <v>0.1</v>
      </c>
      <c r="E99" s="111">
        <v>0.1</v>
      </c>
      <c r="F99" s="116"/>
      <c r="G99" s="112"/>
      <c r="H99" s="116"/>
      <c r="I99" s="112"/>
    </row>
    <row r="100" spans="1:9" ht="238.5" customHeight="1" x14ac:dyDescent="0.25">
      <c r="A100" s="108" t="s">
        <v>286</v>
      </c>
      <c r="B100" s="914" t="s">
        <v>729</v>
      </c>
      <c r="C100" s="914"/>
      <c r="D100" s="914" t="s">
        <v>730</v>
      </c>
      <c r="E100" s="914"/>
      <c r="F100" s="709"/>
      <c r="G100" s="709"/>
      <c r="H100" s="709"/>
      <c r="I100" s="709"/>
    </row>
    <row r="101" spans="1:9" ht="108" customHeight="1" x14ac:dyDescent="0.25">
      <c r="A101" s="108" t="s">
        <v>290</v>
      </c>
      <c r="B101" s="710" t="s">
        <v>731</v>
      </c>
      <c r="C101" s="711"/>
      <c r="D101" s="710" t="s">
        <v>732</v>
      </c>
      <c r="E101" s="711"/>
      <c r="F101" s="701"/>
      <c r="G101" s="702"/>
      <c r="H101" s="701"/>
      <c r="I101" s="702"/>
    </row>
    <row r="102" spans="1:9" ht="24.95" customHeight="1" x14ac:dyDescent="0.25">
      <c r="A102" s="695" t="s">
        <v>205</v>
      </c>
      <c r="B102" s="161" t="s">
        <v>99</v>
      </c>
      <c r="C102" s="161" t="s">
        <v>242</v>
      </c>
      <c r="D102" s="161" t="s">
        <v>99</v>
      </c>
      <c r="E102" s="161" t="s">
        <v>242</v>
      </c>
      <c r="F102" s="161" t="s">
        <v>99</v>
      </c>
      <c r="G102" s="161" t="s">
        <v>242</v>
      </c>
      <c r="H102" s="161" t="s">
        <v>99</v>
      </c>
      <c r="I102" s="161" t="s">
        <v>242</v>
      </c>
    </row>
    <row r="103" spans="1:9" ht="24.95" customHeight="1" x14ac:dyDescent="0.25">
      <c r="A103" s="696"/>
      <c r="B103" s="110">
        <v>0.1</v>
      </c>
      <c r="C103" s="110">
        <v>0.1</v>
      </c>
      <c r="D103" s="369">
        <v>0.1</v>
      </c>
      <c r="E103" s="110">
        <v>0.1</v>
      </c>
      <c r="F103" s="116"/>
      <c r="G103" s="112"/>
      <c r="H103" s="116"/>
      <c r="I103" s="112"/>
    </row>
    <row r="104" spans="1:9" ht="257.25" customHeight="1" x14ac:dyDescent="0.25">
      <c r="A104" s="108" t="s">
        <v>286</v>
      </c>
      <c r="B104" s="986" t="s">
        <v>733</v>
      </c>
      <c r="C104" s="986"/>
      <c r="D104" s="986" t="s">
        <v>734</v>
      </c>
      <c r="E104" s="986"/>
      <c r="F104" s="709"/>
      <c r="G104" s="709"/>
      <c r="H104" s="709"/>
      <c r="I104" s="709"/>
    </row>
    <row r="105" spans="1:9" ht="80.25" customHeight="1" x14ac:dyDescent="0.25">
      <c r="A105" s="108" t="s">
        <v>290</v>
      </c>
      <c r="B105" s="710" t="s">
        <v>735</v>
      </c>
      <c r="C105" s="711"/>
      <c r="D105" s="710" t="s">
        <v>736</v>
      </c>
      <c r="E105" s="711"/>
      <c r="F105" s="701"/>
      <c r="G105" s="702"/>
      <c r="H105" s="701"/>
      <c r="I105" s="702"/>
    </row>
    <row r="106" spans="1:9" ht="24.95" customHeight="1" x14ac:dyDescent="0.25">
      <c r="A106" s="695" t="s">
        <v>207</v>
      </c>
      <c r="B106" s="161" t="s">
        <v>99</v>
      </c>
      <c r="C106" s="161" t="s">
        <v>242</v>
      </c>
      <c r="D106" s="161" t="s">
        <v>99</v>
      </c>
      <c r="E106" s="161" t="s">
        <v>242</v>
      </c>
      <c r="F106" s="161" t="s">
        <v>99</v>
      </c>
      <c r="G106" s="161" t="s">
        <v>242</v>
      </c>
      <c r="H106" s="161" t="s">
        <v>99</v>
      </c>
      <c r="I106" s="161" t="s">
        <v>242</v>
      </c>
    </row>
    <row r="107" spans="1:9" ht="24.95" customHeight="1" x14ac:dyDescent="0.25">
      <c r="A107" s="696"/>
      <c r="B107" s="110">
        <v>0.05</v>
      </c>
      <c r="C107" s="113"/>
      <c r="D107" s="369">
        <v>0.05</v>
      </c>
      <c r="E107" s="111"/>
      <c r="F107" s="116"/>
      <c r="G107" s="112"/>
      <c r="H107" s="116"/>
      <c r="I107" s="112"/>
    </row>
    <row r="108" spans="1:9" ht="80.25" customHeight="1" x14ac:dyDescent="0.25">
      <c r="A108" s="108" t="s">
        <v>286</v>
      </c>
      <c r="B108" s="709"/>
      <c r="C108" s="709"/>
      <c r="D108" s="709"/>
      <c r="E108" s="709"/>
      <c r="F108" s="709"/>
      <c r="G108" s="709"/>
      <c r="H108" s="709"/>
      <c r="I108" s="709"/>
    </row>
    <row r="109" spans="1:9" ht="80.25" customHeight="1" x14ac:dyDescent="0.25">
      <c r="A109" s="108" t="s">
        <v>290</v>
      </c>
      <c r="B109" s="701"/>
      <c r="C109" s="702"/>
      <c r="D109" s="701"/>
      <c r="E109" s="702"/>
      <c r="F109" s="701"/>
      <c r="G109" s="702"/>
      <c r="H109" s="701"/>
      <c r="I109" s="702"/>
    </row>
    <row r="110" spans="1:9" ht="24.95" customHeight="1" x14ac:dyDescent="0.25">
      <c r="A110" s="695" t="s">
        <v>208</v>
      </c>
      <c r="B110" s="161" t="s">
        <v>99</v>
      </c>
      <c r="C110" s="161" t="s">
        <v>242</v>
      </c>
      <c r="D110" s="161" t="s">
        <v>99</v>
      </c>
      <c r="E110" s="161" t="s">
        <v>242</v>
      </c>
      <c r="F110" s="161" t="s">
        <v>99</v>
      </c>
      <c r="G110" s="161" t="s">
        <v>242</v>
      </c>
      <c r="H110" s="161" t="s">
        <v>99</v>
      </c>
      <c r="I110" s="161" t="s">
        <v>242</v>
      </c>
    </row>
    <row r="111" spans="1:9" ht="24.95" customHeight="1" x14ac:dyDescent="0.25">
      <c r="A111" s="696"/>
      <c r="B111" s="110">
        <v>0.05</v>
      </c>
      <c r="C111" s="113"/>
      <c r="D111" s="369">
        <v>0.05</v>
      </c>
      <c r="E111" s="111"/>
      <c r="F111" s="116"/>
      <c r="G111" s="112"/>
      <c r="H111" s="116"/>
      <c r="I111" s="112"/>
    </row>
    <row r="112" spans="1:9" ht="80.25" customHeight="1" x14ac:dyDescent="0.25">
      <c r="A112" s="108" t="s">
        <v>286</v>
      </c>
      <c r="B112" s="709"/>
      <c r="C112" s="709"/>
      <c r="D112" s="709"/>
      <c r="E112" s="709"/>
      <c r="F112" s="709"/>
      <c r="G112" s="709"/>
      <c r="H112" s="709"/>
      <c r="I112" s="709"/>
    </row>
    <row r="113" spans="1:9" ht="80.25" customHeight="1" x14ac:dyDescent="0.25">
      <c r="A113" s="108" t="s">
        <v>290</v>
      </c>
      <c r="B113" s="701"/>
      <c r="C113" s="702"/>
      <c r="D113" s="701"/>
      <c r="E113" s="702"/>
      <c r="F113" s="701"/>
      <c r="G113" s="702"/>
      <c r="H113" s="701"/>
      <c r="I113" s="702"/>
    </row>
    <row r="114" spans="1:9" ht="24.95" customHeight="1" x14ac:dyDescent="0.25">
      <c r="A114" s="695" t="s">
        <v>209</v>
      </c>
      <c r="B114" s="161" t="s">
        <v>99</v>
      </c>
      <c r="C114" s="161" t="s">
        <v>242</v>
      </c>
      <c r="D114" s="161" t="s">
        <v>99</v>
      </c>
      <c r="E114" s="161" t="s">
        <v>242</v>
      </c>
      <c r="F114" s="161" t="s">
        <v>99</v>
      </c>
      <c r="G114" s="161" t="s">
        <v>242</v>
      </c>
      <c r="H114" s="161" t="s">
        <v>99</v>
      </c>
      <c r="I114" s="161" t="s">
        <v>242</v>
      </c>
    </row>
    <row r="115" spans="1:9" ht="24.95" customHeight="1" x14ac:dyDescent="0.25">
      <c r="A115" s="696"/>
      <c r="B115" s="368">
        <v>0.1</v>
      </c>
      <c r="C115" s="283"/>
      <c r="D115" s="369">
        <v>0.1</v>
      </c>
      <c r="E115" s="283"/>
      <c r="F115" s="283"/>
      <c r="G115" s="284"/>
      <c r="H115" s="283"/>
      <c r="I115" s="284"/>
    </row>
    <row r="116" spans="1:9" ht="80.25" customHeight="1" x14ac:dyDescent="0.25">
      <c r="A116" s="108" t="s">
        <v>286</v>
      </c>
      <c r="B116" s="818"/>
      <c r="C116" s="818"/>
      <c r="D116" s="818"/>
      <c r="E116" s="818"/>
      <c r="F116" s="818"/>
      <c r="G116" s="818"/>
      <c r="H116" s="818"/>
      <c r="I116" s="818"/>
    </row>
    <row r="117" spans="1:9" ht="80.25" customHeight="1" x14ac:dyDescent="0.25">
      <c r="A117" s="108" t="s">
        <v>290</v>
      </c>
      <c r="B117" s="701"/>
      <c r="C117" s="702"/>
      <c r="D117" s="701"/>
      <c r="E117" s="702"/>
      <c r="F117" s="701"/>
      <c r="G117" s="702"/>
      <c r="H117" s="701"/>
      <c r="I117" s="702"/>
    </row>
    <row r="118" spans="1:9" ht="16.5" x14ac:dyDescent="0.25">
      <c r="A118" s="109" t="s">
        <v>323</v>
      </c>
      <c r="B118" s="114">
        <f t="shared" ref="B118:I118" si="1">(B71+B75+B79+B83+B87+B91+B95+B99+B103+B107+B111+B115)</f>
        <v>1</v>
      </c>
      <c r="C118" s="114">
        <f t="shared" si="1"/>
        <v>0.77499999999999991</v>
      </c>
      <c r="D118" s="114">
        <f t="shared" si="1"/>
        <v>1</v>
      </c>
      <c r="E118" s="114">
        <f t="shared" si="1"/>
        <v>0.72</v>
      </c>
      <c r="F118" s="114">
        <f t="shared" si="1"/>
        <v>0</v>
      </c>
      <c r="G118" s="114">
        <f t="shared" si="1"/>
        <v>0</v>
      </c>
      <c r="H118" s="114">
        <f t="shared" si="1"/>
        <v>0</v>
      </c>
      <c r="I118" s="114">
        <f t="shared" si="1"/>
        <v>0</v>
      </c>
    </row>
    <row r="121" spans="1:9" ht="28.5" x14ac:dyDescent="0.25">
      <c r="A121" s="367" t="s">
        <v>324</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EYVrHu8liQ5DoF2gBnsOKSYBFJOyhfItGv0996Bv9YxKlw?e=3JpAWb" xr:uid="{DE6585CF-ECD5-446B-BD52-61FCAA6492B7}"/>
    <hyperlink ref="B77:C77" r:id="rId2" display="https://secretariadistritald-my.sharepoint.com/:w:/g/personal/territorializacion2021_sdmujer_gov_co/ETZvpo4DRexDsLmQYow7E54BiRdXAaKVmqXRPJhMeBE2XQ?e=6DYvQT_x0009_" xr:uid="{E5EFE3ED-B0FA-465D-B6C4-B2CBAB3BA2C6}"/>
    <hyperlink ref="D77:E77" r:id="rId3" display="https://secretariadistritald-my.sharepoint.com/:w:/g/personal/territorializacion2021_sdmujer_gov_co/ETl5tnV7qd5BoQ4cF7wc49QBCIgJx9HK7FYOYRI1TGPEqA?e=besZmy" xr:uid="{79EC423B-2C4D-4F98-8CFD-FEF1E25E8FAE}"/>
    <hyperlink ref="B81:C81" r:id="rId4" display="https://secretariadistritald-my.sharepoint.com/:w:/g/personal/territorializacion2021_sdmujer_gov_co/ERdQW8isG5ZNqg-ypl-Sv_kBnf2nuHXJmY52sirlwT2Pkg?e=YhychC" xr:uid="{3BBF21C2-0311-4558-A17C-25764A48F3DA}"/>
    <hyperlink ref="D81:E81" r:id="rId5" display="https://secretariadistritald-my.sharepoint.com/:w:/g/personal/territorializacion2021_sdmujer_gov_co/EcnsUD3pEI1AtjRKkqU2z7oBbYVJAW7pY8E73ifL4wQ6Vg?e=W9IPnU" xr:uid="{BBC48DB2-1705-405F-B99C-D1FA8AF9789D}"/>
    <hyperlink ref="D85:E85" r:id="rId6" display="https://secretariadistritald-my.sharepoint.com/:w:/g/personal/territorializacion2021_sdmujer_gov_co/EZqs32rWqKZIgQZNvP0Wo0oB1vLOA7Be1v48f8XqR0LQ6Q?e=bltCLc" xr:uid="{3E7E1D58-6FE5-4B5C-8AF5-F8E99BEBE620}"/>
    <hyperlink ref="B85:C85" r:id="rId7" display="https://secretariadistritald-my.sharepoint.com/:w:/g/personal/territorializacion2021_sdmujer_gov_co/EfqjMpOVh7tIicvhKTpMwn4B55fOqHwTebd9RjMY_r-zow?e=d6XBYR" xr:uid="{4D7ECF68-2D9D-4B06-935A-9424B434B83D}"/>
    <hyperlink ref="D89:E89" r:id="rId8" display="https://secretariadistritald-my.sharepoint.com/:w:/g/personal/territorializacion2021_sdmujer_gov_co/Efqm5flxwNRGpPqBNkA4s9QBYCSCti44qauj_nohXTQ7Qg?e=2zLo5d" xr:uid="{0F003184-AE89-4AAF-8ED4-0F0FC47ADA28}"/>
    <hyperlink ref="B89:C89" r:id="rId9" display="https://secretariadistritald-my.sharepoint.com/:w:/g/personal/territorializacion2021_sdmujer_gov_co/EfBT5rbT-rVHrpO322g_VaQBWP0v0pqhN3xBWirDVUcESA?e=tTK5hC" xr:uid="{BC7E02CF-B3F9-4E5C-9ED4-79D7C166EC38}"/>
    <hyperlink ref="D93:E93" r:id="rId10" display="https://secretariadistritald-my.sharepoint.com/:w:/g/personal/territorializacion2021_sdmujer_gov_co/ESL80nY2nKdKpqum4kpF2zUBVAxfbBC4fclJ2zUfE6FTbA?e=zzyhvV" xr:uid="{4B5528C7-C883-448D-887E-D175AD804CBC}"/>
    <hyperlink ref="B93:C93" r:id="rId11" display="https://secretariadistritald-my.sharepoint.com/:w:/g/personal/territorializacion2021_sdmujer_gov_co/EdGKCrMla7ZMqGnTUX_t_BEBIKVvE_0YCYtn8FS9iXf-ww?e=f9Qd0v" xr:uid="{C575161B-F23F-4CD6-B6AA-725279A7DF24}"/>
    <hyperlink ref="D97:E97" r:id="rId12" display="https://secretariadistritald-my.sharepoint.com/:w:/g/personal/territorializacion2021_sdmujer_gov_co/ETt6NV3BZGVIhMyolx_CPTcBSHDorYnNKsA7MC9IE-q-Gw?e=Wn5Krj" xr:uid="{D7E8C5E9-FDA5-43BF-9A41-69C6776F2506}"/>
    <hyperlink ref="B97:C97" r:id="rId13" display="https://secretariadistritald-my.sharepoint.com/:w:/g/personal/territorializacion2021_sdmujer_gov_co/EcmWVggANjRIlYwffyVBhH4Bk14IITgFZVxrPHcHVz1s9Q?e=GFM1Ye" xr:uid="{3CD09191-5466-4ABE-A659-DB33F03C1905}"/>
    <hyperlink ref="B101:C101" r:id="rId14" display="https://secretariadistritald-my.sharepoint.com/:w:/g/personal/territorializacion2021_sdmujer_gov_co/ETdDApDyuYpPjXeOmJLRMQ0Ba3rANyfF-e7EKZntpqqfBQ?e=O3dCsr" xr:uid="{31EE08C6-FA12-46D7-BAFA-EB1F11DDF842}"/>
    <hyperlink ref="D101:E101" r:id="rId15" display="https://secretariadistritald-my.sharepoint.com/:w:/g/personal/territorializacion2021_sdmujer_gov_co/EaPvPwEM21lOpbdqgDiYs58BmD8NeNjeKUQD7uTo3GcQ2A?e=gcTANr" xr:uid="{8241D0D6-777D-4204-BFD3-45EF4ED944DC}"/>
    <hyperlink ref="D105:E105" r:id="rId16" display="https://secretariadistritald-my.sharepoint.com/:w:/g/personal/territorializacion2021_sdmujer_gov_co/ESxg7WzvqKVPh13DIdpFxlkBlh3XfQJl6GgqvVvNwUy_cA?e=pY8LyY" xr:uid="{31D1A308-EF73-4386-BE36-35A119C1E3A2}"/>
    <hyperlink ref="B105:C105" r:id="rId17" display="https://secretariadistritald-my.sharepoint.com/:w:/g/personal/territorializacion2021_sdmujer_gov_co/EZWay-2u2KpJrkY7MUM3LUgBYyR5l-75WLBQRAh0Mil2sg?e=sFMoOv" xr:uid="{C98A45D0-C42F-43E8-8014-1B4D22CF453C}"/>
  </hyperlinks>
  <pageMargins left="0.25" right="0.25" top="0.75" bottom="0.75" header="0.3" footer="0.3"/>
  <pageSetup scale="10" orientation="landscape" r:id="rId18"/>
  <drawing r:id="rId19"/>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11" zoomScale="120" zoomScaleNormal="120" workbookViewId="0">
      <selection activeCell="A14" sqref="A14:L14"/>
    </sheetView>
  </sheetViews>
  <sheetFormatPr baseColWidth="10" defaultColWidth="9.140625" defaultRowHeight="15" x14ac:dyDescent="0.25"/>
  <cols>
    <col min="9" max="9" width="24.42578125" customWidth="1"/>
    <col min="15" max="15" width="27.28515625" bestFit="1" customWidth="1"/>
  </cols>
  <sheetData>
    <row r="1" spans="1:12" x14ac:dyDescent="0.25">
      <c r="A1" s="895"/>
      <c r="B1" s="896"/>
      <c r="C1" s="896"/>
      <c r="D1" s="896"/>
      <c r="E1" s="897"/>
      <c r="F1" s="858" t="s">
        <v>325</v>
      </c>
      <c r="G1" s="859"/>
      <c r="H1" s="859"/>
      <c r="I1" s="859"/>
      <c r="J1" s="859"/>
      <c r="K1" s="859"/>
      <c r="L1" s="271"/>
    </row>
    <row r="2" spans="1:12" x14ac:dyDescent="0.25">
      <c r="A2" s="898"/>
      <c r="B2" s="899"/>
      <c r="C2" s="899"/>
      <c r="D2" s="899"/>
      <c r="E2" s="900"/>
      <c r="F2" s="860"/>
      <c r="G2" s="861"/>
      <c r="H2" s="861"/>
      <c r="I2" s="861"/>
      <c r="J2" s="861"/>
      <c r="K2" s="861"/>
      <c r="L2" s="271"/>
    </row>
    <row r="3" spans="1:12" x14ac:dyDescent="0.25">
      <c r="A3" s="898"/>
      <c r="B3" s="899"/>
      <c r="C3" s="899"/>
      <c r="D3" s="899"/>
      <c r="E3" s="900"/>
      <c r="F3" s="858" t="s">
        <v>326</v>
      </c>
      <c r="G3" s="859"/>
      <c r="H3" s="859"/>
      <c r="I3" s="859"/>
      <c r="J3" s="859"/>
      <c r="K3" s="859"/>
      <c r="L3" s="271"/>
    </row>
    <row r="4" spans="1:12" x14ac:dyDescent="0.25">
      <c r="A4" s="901"/>
      <c r="B4" s="902"/>
      <c r="C4" s="902"/>
      <c r="D4" s="902"/>
      <c r="E4" s="903"/>
      <c r="F4" s="860"/>
      <c r="G4" s="861"/>
      <c r="H4" s="861"/>
      <c r="I4" s="861"/>
      <c r="J4" s="861"/>
      <c r="K4" s="861"/>
      <c r="L4" s="271"/>
    </row>
    <row r="5" spans="1:12" x14ac:dyDescent="0.25">
      <c r="A5" s="829" t="s">
        <v>327</v>
      </c>
      <c r="B5" s="830"/>
      <c r="C5" s="830"/>
      <c r="D5" s="830"/>
      <c r="E5" s="830"/>
      <c r="F5" s="830"/>
      <c r="G5" s="830"/>
      <c r="H5" s="830"/>
      <c r="I5" s="830"/>
      <c r="J5" s="830"/>
      <c r="K5" s="830"/>
      <c r="L5" s="842"/>
    </row>
    <row r="6" spans="1:12" x14ac:dyDescent="0.25">
      <c r="A6" s="829" t="s">
        <v>328</v>
      </c>
      <c r="B6" s="830"/>
      <c r="C6" s="831"/>
      <c r="D6" s="832" t="s">
        <v>12</v>
      </c>
      <c r="E6" s="833"/>
      <c r="F6" s="833"/>
      <c r="G6" s="833"/>
      <c r="H6" s="834"/>
      <c r="I6" s="829" t="s">
        <v>329</v>
      </c>
      <c r="J6" s="831"/>
      <c r="K6" s="832" t="s">
        <v>37</v>
      </c>
      <c r="L6" s="834"/>
    </row>
    <row r="7" spans="1:12" x14ac:dyDescent="0.25">
      <c r="A7" s="829" t="s">
        <v>330</v>
      </c>
      <c r="B7" s="830"/>
      <c r="C7" s="831"/>
      <c r="D7" s="832" t="s">
        <v>26</v>
      </c>
      <c r="E7" s="833"/>
      <c r="F7" s="833"/>
      <c r="G7" s="833"/>
      <c r="H7" s="834"/>
      <c r="I7" s="829" t="s">
        <v>98</v>
      </c>
      <c r="J7" s="831"/>
      <c r="K7" s="832" t="s">
        <v>15</v>
      </c>
      <c r="L7" s="834"/>
    </row>
    <row r="8" spans="1:12" ht="49.5" customHeight="1" x14ac:dyDescent="0.25">
      <c r="A8" s="829" t="s">
        <v>331</v>
      </c>
      <c r="B8" s="830"/>
      <c r="C8" s="831"/>
      <c r="D8" s="832" t="s">
        <v>74</v>
      </c>
      <c r="E8" s="833"/>
      <c r="F8" s="833"/>
      <c r="G8" s="833"/>
      <c r="H8" s="834"/>
      <c r="I8" s="829" t="s">
        <v>332</v>
      </c>
      <c r="J8" s="831"/>
      <c r="K8" s="832" t="s">
        <v>75</v>
      </c>
      <c r="L8" s="834"/>
    </row>
    <row r="9" spans="1:12" x14ac:dyDescent="0.25">
      <c r="A9" s="849" t="s">
        <v>333</v>
      </c>
      <c r="B9" s="850"/>
      <c r="C9" s="850"/>
      <c r="D9" s="850"/>
      <c r="E9" s="830"/>
      <c r="F9" s="830"/>
      <c r="G9" s="830"/>
      <c r="H9" s="830"/>
      <c r="I9" s="830"/>
      <c r="J9" s="830"/>
      <c r="K9" s="830"/>
      <c r="L9" s="842"/>
    </row>
    <row r="10" spans="1:12" ht="33.75" customHeight="1" x14ac:dyDescent="0.25">
      <c r="A10" s="827" t="s">
        <v>334</v>
      </c>
      <c r="B10" s="827"/>
      <c r="C10" s="827"/>
      <c r="D10" s="827"/>
      <c r="E10" s="828" t="str">
        <f>+ACTIVIDAD_6!B13</f>
        <v>Consolidar 1 estrategia para realizar jornadas de difusión, información y sensibilización a mujeres en los territorios rurales y urbanos de Bogotá</v>
      </c>
      <c r="F10" s="828"/>
      <c r="G10" s="828"/>
      <c r="H10" s="828"/>
      <c r="I10" s="828"/>
      <c r="J10" s="828"/>
      <c r="K10" s="828"/>
      <c r="L10" s="828"/>
    </row>
    <row r="11" spans="1:12" ht="35.25" customHeight="1" x14ac:dyDescent="0.25">
      <c r="A11" s="840" t="s">
        <v>335</v>
      </c>
      <c r="B11" s="841"/>
      <c r="C11" s="841"/>
      <c r="D11" s="842"/>
      <c r="E11" s="835" t="str">
        <f>+ACTIVIDAD_6!I17</f>
        <v>Número de estrategias de  estrategia para realizar jornadas de difusión, información y sensibilización a mujeres en los territorios rurales y urbanos de Bogotá consolidadas</v>
      </c>
      <c r="F11" s="828"/>
      <c r="G11" s="828"/>
      <c r="H11" s="828"/>
      <c r="I11" s="828"/>
      <c r="J11" s="828"/>
      <c r="K11" s="828"/>
      <c r="L11" s="836"/>
    </row>
    <row r="12" spans="1:12" ht="37.5" customHeight="1" x14ac:dyDescent="0.25">
      <c r="A12" s="829" t="s">
        <v>336</v>
      </c>
      <c r="B12" s="830"/>
      <c r="C12" s="830"/>
      <c r="D12" s="831"/>
      <c r="E12" s="851" t="s">
        <v>737</v>
      </c>
      <c r="F12" s="852"/>
      <c r="G12" s="852"/>
      <c r="H12" s="852"/>
      <c r="I12" s="852"/>
      <c r="J12" s="852"/>
      <c r="K12" s="852"/>
      <c r="L12" s="853"/>
    </row>
    <row r="13" spans="1:12" x14ac:dyDescent="0.25">
      <c r="A13" s="829" t="s">
        <v>338</v>
      </c>
      <c r="B13" s="830"/>
      <c r="C13" s="831"/>
      <c r="D13" s="832"/>
      <c r="E13" s="833"/>
      <c r="F13" s="833"/>
      <c r="G13" s="833"/>
      <c r="H13" s="834"/>
      <c r="I13" s="829" t="s">
        <v>339</v>
      </c>
      <c r="J13" s="831"/>
      <c r="K13" s="832" t="s">
        <v>49</v>
      </c>
      <c r="L13" s="834"/>
    </row>
    <row r="14" spans="1:12" x14ac:dyDescent="0.25">
      <c r="A14" s="829" t="s">
        <v>340</v>
      </c>
      <c r="B14" s="830"/>
      <c r="C14" s="830"/>
      <c r="D14" s="830"/>
      <c r="E14" s="830"/>
      <c r="F14" s="830"/>
      <c r="G14" s="830"/>
      <c r="H14" s="830"/>
      <c r="I14" s="830"/>
      <c r="J14" s="830"/>
      <c r="K14" s="830"/>
      <c r="L14" s="842"/>
    </row>
    <row r="15" spans="1:12" x14ac:dyDescent="0.25">
      <c r="A15" s="829" t="s">
        <v>341</v>
      </c>
      <c r="B15" s="830"/>
      <c r="C15" s="831"/>
      <c r="D15" s="832" t="s">
        <v>19</v>
      </c>
      <c r="E15" s="833"/>
      <c r="F15" s="833"/>
      <c r="G15" s="833"/>
      <c r="H15" s="834"/>
      <c r="I15" s="829" t="s">
        <v>342</v>
      </c>
      <c r="J15" s="831"/>
      <c r="K15" s="832" t="s">
        <v>20</v>
      </c>
      <c r="L15" s="834"/>
    </row>
    <row r="16" spans="1:12" x14ac:dyDescent="0.25">
      <c r="A16" s="829" t="s">
        <v>343</v>
      </c>
      <c r="B16" s="830"/>
      <c r="C16" s="831"/>
      <c r="D16" s="904">
        <f>+ACTIVIDAD_1!C39</f>
        <v>1</v>
      </c>
      <c r="E16" s="905"/>
      <c r="F16" s="905"/>
      <c r="G16" s="905"/>
      <c r="H16" s="906"/>
      <c r="I16" s="829" t="s">
        <v>237</v>
      </c>
      <c r="J16" s="831"/>
      <c r="K16" s="832" t="s">
        <v>23</v>
      </c>
      <c r="L16" s="834"/>
    </row>
    <row r="17" spans="1:12" x14ac:dyDescent="0.25">
      <c r="A17" s="829" t="s">
        <v>344</v>
      </c>
      <c r="B17" s="830"/>
      <c r="C17" s="831"/>
      <c r="D17" s="832"/>
      <c r="E17" s="833"/>
      <c r="F17" s="833"/>
      <c r="G17" s="833"/>
      <c r="H17" s="834"/>
      <c r="I17" s="837"/>
      <c r="J17" s="838"/>
      <c r="K17" s="838"/>
      <c r="L17" s="839"/>
    </row>
    <row r="18" spans="1:12" x14ac:dyDescent="0.25">
      <c r="A18" s="278" t="s">
        <v>345</v>
      </c>
      <c r="B18" s="278" t="s">
        <v>346</v>
      </c>
      <c r="C18" s="829" t="s">
        <v>347</v>
      </c>
      <c r="D18" s="830"/>
      <c r="E18" s="830"/>
      <c r="F18" s="830"/>
      <c r="G18" s="831"/>
      <c r="H18" s="829" t="s">
        <v>348</v>
      </c>
      <c r="I18" s="831"/>
      <c r="J18" s="829" t="s">
        <v>349</v>
      </c>
      <c r="K18" s="831"/>
      <c r="L18" s="278" t="s">
        <v>350</v>
      </c>
    </row>
    <row r="19" spans="1:12" ht="138" customHeight="1" x14ac:dyDescent="0.25">
      <c r="A19" s="273">
        <v>1</v>
      </c>
      <c r="B19" s="274" t="s">
        <v>284</v>
      </c>
      <c r="C19" s="832" t="s">
        <v>738</v>
      </c>
      <c r="D19" s="833"/>
      <c r="E19" s="833"/>
      <c r="F19" s="833"/>
      <c r="G19" s="834"/>
      <c r="H19" s="835" t="s">
        <v>739</v>
      </c>
      <c r="I19" s="836"/>
      <c r="J19" s="837" t="s">
        <v>22</v>
      </c>
      <c r="K19" s="839"/>
      <c r="L19" s="274" t="s">
        <v>434</v>
      </c>
    </row>
    <row r="20" spans="1:12" ht="129" customHeight="1" x14ac:dyDescent="0.25">
      <c r="A20" s="273">
        <v>2</v>
      </c>
      <c r="B20" s="274" t="s">
        <v>284</v>
      </c>
      <c r="C20" s="832" t="s">
        <v>740</v>
      </c>
      <c r="D20" s="833"/>
      <c r="E20" s="833"/>
      <c r="F20" s="833"/>
      <c r="G20" s="834"/>
      <c r="H20" s="835" t="s">
        <v>741</v>
      </c>
      <c r="I20" s="836"/>
      <c r="J20" s="837" t="s">
        <v>22</v>
      </c>
      <c r="K20" s="839"/>
      <c r="L20" s="274" t="s">
        <v>434</v>
      </c>
    </row>
    <row r="21" spans="1:12" ht="199.5" customHeight="1" x14ac:dyDescent="0.25">
      <c r="A21" s="273">
        <v>3</v>
      </c>
      <c r="B21" s="274"/>
      <c r="C21" s="832" t="s">
        <v>742</v>
      </c>
      <c r="D21" s="833"/>
      <c r="E21" s="833"/>
      <c r="F21" s="833"/>
      <c r="G21" s="834"/>
      <c r="H21" s="835" t="s">
        <v>743</v>
      </c>
      <c r="I21" s="836"/>
      <c r="J21" s="837"/>
      <c r="K21" s="839"/>
      <c r="L21" s="274" t="s">
        <v>434</v>
      </c>
    </row>
    <row r="22" spans="1:12" ht="63.75" customHeight="1" x14ac:dyDescent="0.25">
      <c r="A22" s="273">
        <v>4</v>
      </c>
      <c r="B22" s="274" t="s">
        <v>284</v>
      </c>
      <c r="C22" s="832" t="s">
        <v>744</v>
      </c>
      <c r="D22" s="833"/>
      <c r="E22" s="833"/>
      <c r="F22" s="833"/>
      <c r="G22" s="834"/>
      <c r="H22" s="832" t="s">
        <v>745</v>
      </c>
      <c r="I22" s="834"/>
      <c r="J22" s="837" t="s">
        <v>22</v>
      </c>
      <c r="K22" s="839"/>
      <c r="L22" s="274" t="s">
        <v>353</v>
      </c>
    </row>
    <row r="23" spans="1:12" x14ac:dyDescent="0.25">
      <c r="A23" s="273"/>
      <c r="B23" s="274"/>
      <c r="C23" s="832"/>
      <c r="D23" s="833"/>
      <c r="E23" s="833"/>
      <c r="F23" s="833"/>
      <c r="G23" s="834"/>
      <c r="H23" s="832"/>
      <c r="I23" s="834"/>
      <c r="J23" s="837"/>
      <c r="K23" s="839"/>
      <c r="L23" s="274"/>
    </row>
    <row r="24" spans="1:12" ht="51" x14ac:dyDescent="0.25">
      <c r="A24" s="278" t="s">
        <v>345</v>
      </c>
      <c r="B24" s="829" t="s">
        <v>358</v>
      </c>
      <c r="C24" s="830"/>
      <c r="D24" s="830"/>
      <c r="E24" s="830"/>
      <c r="F24" s="830"/>
      <c r="G24" s="830"/>
      <c r="H24" s="830"/>
      <c r="I24" s="830"/>
      <c r="J24" s="830"/>
      <c r="K24" s="831"/>
      <c r="L24" s="278" t="s">
        <v>359</v>
      </c>
    </row>
    <row r="25" spans="1:12" ht="64.5" customHeight="1" x14ac:dyDescent="0.25">
      <c r="A25" s="273">
        <v>1</v>
      </c>
      <c r="B25" s="832" t="s">
        <v>746</v>
      </c>
      <c r="C25" s="833"/>
      <c r="D25" s="833"/>
      <c r="E25" s="833"/>
      <c r="F25" s="833"/>
      <c r="G25" s="833"/>
      <c r="H25" s="833"/>
      <c r="I25" s="833"/>
      <c r="J25" s="833"/>
      <c r="K25" s="834"/>
      <c r="L25" s="274" t="s">
        <v>22</v>
      </c>
    </row>
    <row r="26" spans="1:12" x14ac:dyDescent="0.25">
      <c r="A26" s="829" t="s">
        <v>361</v>
      </c>
      <c r="B26" s="830"/>
      <c r="C26" s="830"/>
      <c r="D26" s="830"/>
      <c r="E26" s="830"/>
      <c r="F26" s="850"/>
      <c r="G26" s="850"/>
      <c r="H26" s="830"/>
      <c r="I26" s="850"/>
      <c r="J26" s="850"/>
      <c r="K26" s="830"/>
      <c r="L26" s="909"/>
    </row>
    <row r="27" spans="1:12" ht="25.5" x14ac:dyDescent="0.25">
      <c r="A27" s="829" t="s">
        <v>362</v>
      </c>
      <c r="B27" s="830"/>
      <c r="C27" s="831"/>
      <c r="D27" s="832">
        <v>1</v>
      </c>
      <c r="E27" s="833"/>
      <c r="F27" s="827" t="s">
        <v>363</v>
      </c>
      <c r="G27" s="827"/>
      <c r="H27" s="286">
        <v>2024</v>
      </c>
      <c r="I27" s="827" t="s">
        <v>364</v>
      </c>
      <c r="J27" s="827"/>
      <c r="K27" s="272"/>
      <c r="L27" s="285" t="s">
        <v>434</v>
      </c>
    </row>
    <row r="28" spans="1:12" ht="39" customHeight="1" x14ac:dyDescent="0.25">
      <c r="A28" s="829" t="s">
        <v>366</v>
      </c>
      <c r="B28" s="830"/>
      <c r="C28" s="831"/>
      <c r="D28" s="832" t="s">
        <v>747</v>
      </c>
      <c r="E28" s="833"/>
      <c r="F28" s="826"/>
      <c r="G28" s="826"/>
      <c r="H28" s="833"/>
      <c r="I28" s="826"/>
      <c r="J28" s="826"/>
      <c r="K28" s="833"/>
      <c r="L28" s="843"/>
    </row>
    <row r="29" spans="1:12" x14ac:dyDescent="0.25">
      <c r="A29" s="829" t="s">
        <v>368</v>
      </c>
      <c r="B29" s="830"/>
      <c r="C29" s="831"/>
      <c r="D29" s="837"/>
      <c r="E29" s="838"/>
      <c r="F29" s="838"/>
      <c r="G29" s="838"/>
      <c r="H29" s="838"/>
      <c r="I29" s="838"/>
      <c r="J29" s="838"/>
      <c r="K29" s="838"/>
      <c r="L29" s="839"/>
    </row>
    <row r="30" spans="1:12" x14ac:dyDescent="0.25">
      <c r="A30" s="829" t="s">
        <v>369</v>
      </c>
      <c r="B30" s="830"/>
      <c r="C30" s="831"/>
      <c r="D30" s="832"/>
      <c r="E30" s="833"/>
      <c r="F30" s="833"/>
      <c r="G30" s="833"/>
      <c r="H30" s="833"/>
      <c r="I30" s="833"/>
      <c r="J30" s="833"/>
      <c r="K30" s="833"/>
      <c r="L30" s="834"/>
    </row>
  </sheetData>
  <mergeCells count="70">
    <mergeCell ref="C20:G20"/>
    <mergeCell ref="H20:I20"/>
    <mergeCell ref="J20:K20"/>
    <mergeCell ref="C21:G21"/>
    <mergeCell ref="H21:I21"/>
    <mergeCell ref="J21:K2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2:G22"/>
    <mergeCell ref="H22:I22"/>
    <mergeCell ref="J22:K22"/>
    <mergeCell ref="C23:G23"/>
    <mergeCell ref="H23:I23"/>
    <mergeCell ref="J23:K23"/>
    <mergeCell ref="B24:K24"/>
    <mergeCell ref="B25:K25"/>
    <mergeCell ref="A26:L26"/>
    <mergeCell ref="A27:C27"/>
    <mergeCell ref="D27:E27"/>
    <mergeCell ref="F27:G27"/>
    <mergeCell ref="I27:J27"/>
    <mergeCell ref="A28:C28"/>
    <mergeCell ref="D28:L28"/>
    <mergeCell ref="A29:C29"/>
    <mergeCell ref="D29:L29"/>
    <mergeCell ref="A30:C30"/>
    <mergeCell ref="D30:L30"/>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8" workbookViewId="0">
      <selection activeCell="K8" sqref="K8:L8"/>
    </sheetView>
  </sheetViews>
  <sheetFormatPr baseColWidth="10" defaultColWidth="9.140625" defaultRowHeight="15" x14ac:dyDescent="0.25"/>
  <sheetData>
    <row r="1" spans="1:12" x14ac:dyDescent="0.25">
      <c r="A1" s="895"/>
      <c r="B1" s="896"/>
      <c r="C1" s="896"/>
      <c r="D1" s="896"/>
      <c r="E1" s="897"/>
      <c r="F1" s="858" t="s">
        <v>325</v>
      </c>
      <c r="G1" s="859"/>
      <c r="H1" s="859"/>
      <c r="I1" s="859"/>
      <c r="J1" s="859"/>
      <c r="K1" s="859"/>
      <c r="L1" s="271"/>
    </row>
    <row r="2" spans="1:12" x14ac:dyDescent="0.25">
      <c r="A2" s="898"/>
      <c r="B2" s="899"/>
      <c r="C2" s="899"/>
      <c r="D2" s="899"/>
      <c r="E2" s="900"/>
      <c r="F2" s="860"/>
      <c r="G2" s="861"/>
      <c r="H2" s="861"/>
      <c r="I2" s="861"/>
      <c r="J2" s="861"/>
      <c r="K2" s="861"/>
      <c r="L2" s="271"/>
    </row>
    <row r="3" spans="1:12" x14ac:dyDescent="0.25">
      <c r="A3" s="898"/>
      <c r="B3" s="899"/>
      <c r="C3" s="899"/>
      <c r="D3" s="899"/>
      <c r="E3" s="900"/>
      <c r="F3" s="858" t="s">
        <v>326</v>
      </c>
      <c r="G3" s="859"/>
      <c r="H3" s="859"/>
      <c r="I3" s="859"/>
      <c r="J3" s="859"/>
      <c r="K3" s="859"/>
      <c r="L3" s="271"/>
    </row>
    <row r="4" spans="1:12" x14ac:dyDescent="0.25">
      <c r="A4" s="901"/>
      <c r="B4" s="902"/>
      <c r="C4" s="902"/>
      <c r="D4" s="902"/>
      <c r="E4" s="903"/>
      <c r="F4" s="860"/>
      <c r="G4" s="861"/>
      <c r="H4" s="861"/>
      <c r="I4" s="861"/>
      <c r="J4" s="861"/>
      <c r="K4" s="861"/>
      <c r="L4" s="271"/>
    </row>
    <row r="5" spans="1:12" x14ac:dyDescent="0.25">
      <c r="A5" s="829" t="s">
        <v>327</v>
      </c>
      <c r="B5" s="830"/>
      <c r="C5" s="830"/>
      <c r="D5" s="830"/>
      <c r="E5" s="830"/>
      <c r="F5" s="830"/>
      <c r="G5" s="830"/>
      <c r="H5" s="830"/>
      <c r="I5" s="830"/>
      <c r="J5" s="830"/>
      <c r="K5" s="830"/>
      <c r="L5" s="842"/>
    </row>
    <row r="6" spans="1:12" x14ac:dyDescent="0.25">
      <c r="A6" s="829" t="s">
        <v>328</v>
      </c>
      <c r="B6" s="830"/>
      <c r="C6" s="831"/>
      <c r="D6" s="832" t="s">
        <v>12</v>
      </c>
      <c r="E6" s="833"/>
      <c r="F6" s="833"/>
      <c r="G6" s="833"/>
      <c r="H6" s="834"/>
      <c r="I6" s="829" t="s">
        <v>329</v>
      </c>
      <c r="J6" s="831"/>
      <c r="K6" s="832" t="s">
        <v>37</v>
      </c>
      <c r="L6" s="834"/>
    </row>
    <row r="7" spans="1:12" x14ac:dyDescent="0.25">
      <c r="A7" s="829" t="s">
        <v>330</v>
      </c>
      <c r="B7" s="830"/>
      <c r="C7" s="831"/>
      <c r="D7" s="832" t="s">
        <v>26</v>
      </c>
      <c r="E7" s="833"/>
      <c r="F7" s="833"/>
      <c r="G7" s="833"/>
      <c r="H7" s="834"/>
      <c r="I7" s="829" t="s">
        <v>98</v>
      </c>
      <c r="J7" s="831"/>
      <c r="K7" s="832" t="s">
        <v>15</v>
      </c>
      <c r="L7" s="834"/>
    </row>
    <row r="8" spans="1:12" ht="63" customHeight="1" x14ac:dyDescent="0.25">
      <c r="A8" s="829" t="s">
        <v>331</v>
      </c>
      <c r="B8" s="830"/>
      <c r="C8" s="831"/>
      <c r="D8" s="832" t="s">
        <v>74</v>
      </c>
      <c r="E8" s="833"/>
      <c r="F8" s="833"/>
      <c r="G8" s="833"/>
      <c r="H8" s="834"/>
      <c r="I8" s="829" t="s">
        <v>332</v>
      </c>
      <c r="J8" s="831"/>
      <c r="K8" s="832" t="s">
        <v>75</v>
      </c>
      <c r="L8" s="834"/>
    </row>
    <row r="9" spans="1:12" x14ac:dyDescent="0.25">
      <c r="A9" s="849" t="s">
        <v>333</v>
      </c>
      <c r="B9" s="850"/>
      <c r="C9" s="850"/>
      <c r="D9" s="850"/>
      <c r="E9" s="830"/>
      <c r="F9" s="830"/>
      <c r="G9" s="830"/>
      <c r="H9" s="830"/>
      <c r="I9" s="830"/>
      <c r="J9" s="830"/>
      <c r="K9" s="830"/>
      <c r="L9" s="842"/>
    </row>
    <row r="10" spans="1:12" ht="36.75" customHeight="1" x14ac:dyDescent="0.25">
      <c r="A10" s="827" t="s">
        <v>334</v>
      </c>
      <c r="B10" s="827"/>
      <c r="C10" s="827"/>
      <c r="D10" s="827"/>
      <c r="E10" s="828" t="str">
        <f>+ACTIVIDAD_7!B13</f>
        <v>Realizar el 100% de las actividades operativas y contractuales necesarias para brindar los servicios del Modelo Casa de Igualdad de Oportunidades (CIOM) en las 20 localidades de Bogotá</v>
      </c>
      <c r="F10" s="828"/>
      <c r="G10" s="828"/>
      <c r="H10" s="828"/>
      <c r="I10" s="828"/>
      <c r="J10" s="828"/>
      <c r="K10" s="828"/>
      <c r="L10" s="828"/>
    </row>
    <row r="11" spans="1:12" ht="51.75" customHeight="1" x14ac:dyDescent="0.25">
      <c r="A11" s="840" t="s">
        <v>335</v>
      </c>
      <c r="B11" s="841"/>
      <c r="C11" s="841"/>
      <c r="D11" s="842"/>
      <c r="E11" s="851" t="str">
        <f>+ACTIVIDAD_7!I17</f>
        <v>Porcentaje de localidades con actividades operativas y contractuales necesarias para brindar los servicios del Modelo Casa de Igualdad de Oportunidades (CIOM)  realizadas</v>
      </c>
      <c r="F11" s="852"/>
      <c r="G11" s="852"/>
      <c r="H11" s="852"/>
      <c r="I11" s="852"/>
      <c r="J11" s="852"/>
      <c r="K11" s="852"/>
      <c r="L11" s="853"/>
    </row>
    <row r="12" spans="1:12" ht="44.25" customHeight="1" x14ac:dyDescent="0.25">
      <c r="A12" s="829" t="s">
        <v>336</v>
      </c>
      <c r="B12" s="830"/>
      <c r="C12" s="830"/>
      <c r="D12" s="831"/>
      <c r="E12" s="851" t="s">
        <v>748</v>
      </c>
      <c r="F12" s="852"/>
      <c r="G12" s="852"/>
      <c r="H12" s="852"/>
      <c r="I12" s="852"/>
      <c r="J12" s="852"/>
      <c r="K12" s="852"/>
      <c r="L12" s="853"/>
    </row>
    <row r="13" spans="1:12" ht="32.25" customHeight="1" x14ac:dyDescent="0.25">
      <c r="A13" s="829" t="s">
        <v>338</v>
      </c>
      <c r="B13" s="830"/>
      <c r="C13" s="831"/>
      <c r="D13" s="832"/>
      <c r="E13" s="833"/>
      <c r="F13" s="833"/>
      <c r="G13" s="833"/>
      <c r="H13" s="834"/>
      <c r="I13" s="829" t="s">
        <v>339</v>
      </c>
      <c r="J13" s="831"/>
      <c r="K13" s="832" t="s">
        <v>49</v>
      </c>
      <c r="L13" s="834"/>
    </row>
    <row r="14" spans="1:12" x14ac:dyDescent="0.25">
      <c r="A14" s="829" t="s">
        <v>340</v>
      </c>
      <c r="B14" s="830"/>
      <c r="C14" s="830"/>
      <c r="D14" s="830"/>
      <c r="E14" s="830"/>
      <c r="F14" s="830"/>
      <c r="G14" s="830"/>
      <c r="H14" s="830"/>
      <c r="I14" s="830"/>
      <c r="J14" s="830"/>
      <c r="K14" s="830"/>
      <c r="L14" s="842"/>
    </row>
    <row r="15" spans="1:12" ht="28.5" customHeight="1" x14ac:dyDescent="0.25">
      <c r="A15" s="829" t="s">
        <v>341</v>
      </c>
      <c r="B15" s="830"/>
      <c r="C15" s="831"/>
      <c r="D15" s="832" t="s">
        <v>19</v>
      </c>
      <c r="E15" s="833"/>
      <c r="F15" s="833"/>
      <c r="G15" s="833"/>
      <c r="H15" s="834"/>
      <c r="I15" s="829" t="s">
        <v>342</v>
      </c>
      <c r="J15" s="831"/>
      <c r="K15" s="832" t="s">
        <v>20</v>
      </c>
      <c r="L15" s="834"/>
    </row>
    <row r="16" spans="1:12" ht="27" customHeight="1" x14ac:dyDescent="0.25">
      <c r="A16" s="829" t="s">
        <v>343</v>
      </c>
      <c r="B16" s="830"/>
      <c r="C16" s="831"/>
      <c r="D16" s="904">
        <v>1</v>
      </c>
      <c r="E16" s="905"/>
      <c r="F16" s="905"/>
      <c r="G16" s="905"/>
      <c r="H16" s="906"/>
      <c r="I16" s="829" t="s">
        <v>237</v>
      </c>
      <c r="J16" s="831"/>
      <c r="K16" s="832" t="s">
        <v>23</v>
      </c>
      <c r="L16" s="834"/>
    </row>
    <row r="17" spans="1:12" x14ac:dyDescent="0.25">
      <c r="A17" s="829" t="s">
        <v>344</v>
      </c>
      <c r="B17" s="830"/>
      <c r="C17" s="831"/>
      <c r="D17" s="832"/>
      <c r="E17" s="833"/>
      <c r="F17" s="833"/>
      <c r="G17" s="833"/>
      <c r="H17" s="834"/>
      <c r="I17" s="837"/>
      <c r="J17" s="838"/>
      <c r="K17" s="838"/>
      <c r="L17" s="839"/>
    </row>
    <row r="18" spans="1:12" x14ac:dyDescent="0.25">
      <c r="A18" s="278" t="s">
        <v>345</v>
      </c>
      <c r="B18" s="278" t="s">
        <v>346</v>
      </c>
      <c r="C18" s="829" t="s">
        <v>347</v>
      </c>
      <c r="D18" s="830"/>
      <c r="E18" s="830"/>
      <c r="F18" s="830"/>
      <c r="G18" s="831"/>
      <c r="H18" s="829" t="s">
        <v>348</v>
      </c>
      <c r="I18" s="831"/>
      <c r="J18" s="829" t="s">
        <v>349</v>
      </c>
      <c r="K18" s="831"/>
      <c r="L18" s="278" t="s">
        <v>350</v>
      </c>
    </row>
    <row r="19" spans="1:12" ht="135.75" customHeight="1" x14ac:dyDescent="0.25">
      <c r="A19" s="273">
        <v>1</v>
      </c>
      <c r="B19" s="274" t="s">
        <v>284</v>
      </c>
      <c r="C19" s="983" t="s">
        <v>749</v>
      </c>
      <c r="D19" s="984"/>
      <c r="E19" s="984"/>
      <c r="F19" s="984"/>
      <c r="G19" s="985"/>
      <c r="H19" s="983" t="s">
        <v>750</v>
      </c>
      <c r="I19" s="985"/>
      <c r="J19" s="832" t="s">
        <v>22</v>
      </c>
      <c r="K19" s="834"/>
      <c r="L19" s="274" t="s">
        <v>751</v>
      </c>
    </row>
    <row r="20" spans="1:12" ht="36.75" customHeight="1" x14ac:dyDescent="0.25">
      <c r="A20" s="273">
        <v>2</v>
      </c>
      <c r="B20" s="274" t="s">
        <v>284</v>
      </c>
      <c r="C20" s="832" t="s">
        <v>752</v>
      </c>
      <c r="D20" s="833"/>
      <c r="E20" s="833"/>
      <c r="F20" s="833"/>
      <c r="G20" s="834"/>
      <c r="H20" s="832" t="s">
        <v>753</v>
      </c>
      <c r="I20" s="834"/>
      <c r="J20" s="832" t="s">
        <v>22</v>
      </c>
      <c r="K20" s="834"/>
      <c r="L20" s="274" t="s">
        <v>754</v>
      </c>
    </row>
    <row r="21" spans="1:12" x14ac:dyDescent="0.25">
      <c r="A21" s="273"/>
      <c r="B21" s="274"/>
      <c r="C21" s="832"/>
      <c r="D21" s="833"/>
      <c r="E21" s="833"/>
      <c r="F21" s="833"/>
      <c r="G21" s="834"/>
      <c r="H21" s="832"/>
      <c r="I21" s="834"/>
      <c r="J21" s="837"/>
      <c r="K21" s="839"/>
      <c r="L21" s="274"/>
    </row>
    <row r="22" spans="1:12" ht="51" x14ac:dyDescent="0.25">
      <c r="A22" s="278" t="s">
        <v>345</v>
      </c>
      <c r="B22" s="829" t="s">
        <v>358</v>
      </c>
      <c r="C22" s="830"/>
      <c r="D22" s="830"/>
      <c r="E22" s="830"/>
      <c r="F22" s="830"/>
      <c r="G22" s="830"/>
      <c r="H22" s="830"/>
      <c r="I22" s="830"/>
      <c r="J22" s="830"/>
      <c r="K22" s="831"/>
      <c r="L22" s="278" t="s">
        <v>359</v>
      </c>
    </row>
    <row r="23" spans="1:12" ht="39.75" customHeight="1" x14ac:dyDescent="0.25">
      <c r="A23" s="273">
        <v>1</v>
      </c>
      <c r="B23" s="983" t="s">
        <v>755</v>
      </c>
      <c r="C23" s="984"/>
      <c r="D23" s="984"/>
      <c r="E23" s="984"/>
      <c r="F23" s="984"/>
      <c r="G23" s="984"/>
      <c r="H23" s="984"/>
      <c r="I23" s="984"/>
      <c r="J23" s="984"/>
      <c r="K23" s="985"/>
      <c r="L23" s="274" t="s">
        <v>34</v>
      </c>
    </row>
    <row r="24" spans="1:12" x14ac:dyDescent="0.25">
      <c r="A24" s="829" t="s">
        <v>361</v>
      </c>
      <c r="B24" s="830"/>
      <c r="C24" s="830"/>
      <c r="D24" s="830"/>
      <c r="E24" s="830"/>
      <c r="F24" s="850"/>
      <c r="G24" s="850"/>
      <c r="H24" s="830"/>
      <c r="I24" s="850"/>
      <c r="J24" s="850"/>
      <c r="K24" s="830"/>
      <c r="L24" s="909"/>
    </row>
    <row r="25" spans="1:12" ht="38.25" x14ac:dyDescent="0.25">
      <c r="A25" s="829" t="s">
        <v>362</v>
      </c>
      <c r="B25" s="830"/>
      <c r="C25" s="831"/>
      <c r="D25" s="999">
        <v>1</v>
      </c>
      <c r="E25" s="833"/>
      <c r="F25" s="827" t="s">
        <v>363</v>
      </c>
      <c r="G25" s="827"/>
      <c r="H25" s="286">
        <v>2024</v>
      </c>
      <c r="I25" s="827" t="s">
        <v>364</v>
      </c>
      <c r="J25" s="827"/>
      <c r="K25" s="272"/>
      <c r="L25" s="285" t="s">
        <v>751</v>
      </c>
    </row>
    <row r="26" spans="1:12" x14ac:dyDescent="0.25">
      <c r="A26" s="829" t="s">
        <v>366</v>
      </c>
      <c r="B26" s="830"/>
      <c r="C26" s="831"/>
      <c r="D26" s="832" t="s">
        <v>756</v>
      </c>
      <c r="E26" s="833"/>
      <c r="F26" s="826"/>
      <c r="G26" s="826"/>
      <c r="H26" s="833"/>
      <c r="I26" s="826"/>
      <c r="J26" s="826"/>
      <c r="K26" s="833"/>
      <c r="L26" s="843"/>
    </row>
    <row r="27" spans="1:12" x14ac:dyDescent="0.25">
      <c r="A27" s="829" t="s">
        <v>368</v>
      </c>
      <c r="B27" s="830"/>
      <c r="C27" s="831"/>
      <c r="D27" s="837"/>
      <c r="E27" s="838"/>
      <c r="F27" s="838"/>
      <c r="G27" s="838"/>
      <c r="H27" s="838"/>
      <c r="I27" s="838"/>
      <c r="J27" s="838"/>
      <c r="K27" s="838"/>
      <c r="L27" s="839"/>
    </row>
    <row r="28" spans="1:12" x14ac:dyDescent="0.25">
      <c r="A28" s="829" t="s">
        <v>369</v>
      </c>
      <c r="B28" s="830"/>
      <c r="C28" s="831"/>
      <c r="D28" s="832"/>
      <c r="E28" s="833"/>
      <c r="F28" s="833"/>
      <c r="G28" s="833"/>
      <c r="H28" s="833"/>
      <c r="I28" s="833"/>
      <c r="J28" s="833"/>
      <c r="K28" s="833"/>
      <c r="L28" s="834"/>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F14" zoomScale="80" zoomScaleNormal="80" workbookViewId="0">
      <selection activeCell="N27" sqref="N27"/>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8" width="35.7109375" style="66" customWidth="1"/>
    <col min="9" max="9" width="38"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186</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thickBot="1" x14ac:dyDescent="0.3">
      <c r="A5" s="149"/>
      <c r="B5" s="150"/>
      <c r="C5" s="150"/>
      <c r="D5" s="150"/>
      <c r="E5" s="150"/>
      <c r="F5" s="150"/>
      <c r="G5" s="150"/>
      <c r="H5" s="150"/>
      <c r="I5" s="150"/>
      <c r="J5" s="150"/>
      <c r="K5" s="150"/>
      <c r="L5" s="150"/>
      <c r="M5" s="151"/>
      <c r="N5" s="151"/>
      <c r="O5" s="151"/>
    </row>
    <row r="6" spans="1:15" s="148" customFormat="1" ht="56.25" customHeight="1" thickBot="1" x14ac:dyDescent="0.3">
      <c r="A6" s="118" t="s">
        <v>190</v>
      </c>
      <c r="B6" s="776" t="s">
        <v>191</v>
      </c>
      <c r="C6" s="777"/>
      <c r="D6" s="777"/>
      <c r="E6" s="777"/>
      <c r="F6" s="777"/>
      <c r="G6" s="777"/>
      <c r="H6" s="777"/>
      <c r="I6" s="777"/>
      <c r="J6" s="777"/>
      <c r="K6" s="778"/>
      <c r="L6" s="252" t="s">
        <v>192</v>
      </c>
      <c r="M6" s="500">
        <v>2024110010310</v>
      </c>
      <c r="N6" s="501"/>
      <c r="O6" s="502"/>
    </row>
    <row r="7" spans="1:15" s="148" customFormat="1" ht="16.5" customHeight="1" thickBot="1" x14ac:dyDescent="0.3">
      <c r="A7" s="149"/>
      <c r="B7" s="150"/>
      <c r="C7" s="150"/>
      <c r="D7" s="150"/>
      <c r="E7" s="150"/>
      <c r="F7" s="150"/>
      <c r="G7" s="150"/>
      <c r="H7" s="150"/>
      <c r="I7" s="150"/>
      <c r="J7" s="150"/>
      <c r="K7" s="150"/>
      <c r="L7" s="150"/>
      <c r="M7" s="151"/>
      <c r="N7" s="151"/>
      <c r="O7" s="151"/>
    </row>
    <row r="8" spans="1:15" s="148" customFormat="1" ht="21.75" customHeight="1" thickBot="1" x14ac:dyDescent="0.3">
      <c r="A8" s="767" t="s">
        <v>193</v>
      </c>
      <c r="B8" s="252" t="s">
        <v>194</v>
      </c>
      <c r="C8" s="208"/>
      <c r="D8" s="252" t="s">
        <v>195</v>
      </c>
      <c r="E8" s="209"/>
      <c r="F8" s="252" t="s">
        <v>196</v>
      </c>
      <c r="G8" s="209"/>
      <c r="H8" s="252" t="s">
        <v>197</v>
      </c>
      <c r="I8" s="210"/>
      <c r="J8" s="727" t="s">
        <v>198</v>
      </c>
      <c r="K8" s="766"/>
      <c r="L8" s="251" t="s">
        <v>199</v>
      </c>
      <c r="M8" s="724"/>
      <c r="N8" s="724"/>
      <c r="O8" s="724"/>
    </row>
    <row r="9" spans="1:15" s="148" customFormat="1" ht="21.75" customHeight="1" x14ac:dyDescent="0.25">
      <c r="A9" s="767"/>
      <c r="B9" s="253" t="s">
        <v>200</v>
      </c>
      <c r="C9" s="211"/>
      <c r="D9" s="252" t="s">
        <v>201</v>
      </c>
      <c r="E9" s="212"/>
      <c r="F9" s="252" t="s">
        <v>202</v>
      </c>
      <c r="G9" s="212"/>
      <c r="H9" s="252" t="s">
        <v>203</v>
      </c>
      <c r="I9" s="563"/>
      <c r="J9" s="727"/>
      <c r="K9" s="766"/>
      <c r="L9" s="251" t="s">
        <v>204</v>
      </c>
      <c r="M9" s="724"/>
      <c r="N9" s="724"/>
      <c r="O9" s="724"/>
    </row>
    <row r="10" spans="1:15" s="148" customFormat="1" ht="21.75" customHeight="1" thickBot="1" x14ac:dyDescent="0.3">
      <c r="A10" s="767"/>
      <c r="B10" s="252" t="s">
        <v>205</v>
      </c>
      <c r="C10" s="208" t="s">
        <v>206</v>
      </c>
      <c r="D10" s="252" t="s">
        <v>207</v>
      </c>
      <c r="E10" s="212"/>
      <c r="F10" s="252" t="s">
        <v>208</v>
      </c>
      <c r="G10" s="212"/>
      <c r="H10" s="252" t="s">
        <v>209</v>
      </c>
      <c r="I10" s="210"/>
      <c r="J10" s="727"/>
      <c r="K10" s="766"/>
      <c r="L10" s="251" t="s">
        <v>210</v>
      </c>
      <c r="M10" s="724" t="s">
        <v>206</v>
      </c>
      <c r="N10" s="724"/>
      <c r="O10" s="724"/>
    </row>
    <row r="11" spans="1:15" s="148" customFormat="1" ht="21.75" customHeight="1" x14ac:dyDescent="0.25">
      <c r="A11" s="149"/>
      <c r="B11" s="150"/>
      <c r="C11" s="150"/>
      <c r="D11" s="150"/>
      <c r="E11" s="150"/>
      <c r="F11" s="150"/>
      <c r="G11" s="150"/>
      <c r="H11" s="150"/>
      <c r="I11" s="150"/>
      <c r="J11" s="150"/>
      <c r="K11" s="150"/>
      <c r="L11" s="150"/>
      <c r="M11" s="151"/>
      <c r="N11" s="151"/>
      <c r="O11" s="151"/>
    </row>
    <row r="12" spans="1:15" ht="15" customHeight="1" thickBot="1" x14ac:dyDescent="0.3">
      <c r="A12" s="71"/>
      <c r="B12" s="72"/>
      <c r="C12" s="72"/>
      <c r="D12" s="74"/>
      <c r="E12" s="73"/>
      <c r="F12" s="73"/>
      <c r="G12" s="334"/>
      <c r="H12" s="334"/>
      <c r="I12" s="75"/>
      <c r="J12" s="75"/>
      <c r="K12" s="72"/>
      <c r="L12" s="72"/>
      <c r="M12" s="72"/>
      <c r="N12" s="72"/>
      <c r="O12" s="72"/>
    </row>
    <row r="13" spans="1:15" ht="15" customHeight="1" x14ac:dyDescent="0.25">
      <c r="A13" s="773" t="s">
        <v>211</v>
      </c>
      <c r="B13" s="751" t="s">
        <v>757</v>
      </c>
      <c r="C13" s="752"/>
      <c r="D13" s="752"/>
      <c r="E13" s="752"/>
      <c r="F13" s="752"/>
      <c r="G13" s="752"/>
      <c r="H13" s="752"/>
      <c r="I13" s="752"/>
      <c r="J13" s="752"/>
      <c r="K13" s="752"/>
      <c r="L13" s="752"/>
      <c r="M13" s="752"/>
      <c r="N13" s="752"/>
      <c r="O13" s="753"/>
    </row>
    <row r="14" spans="1:15" ht="15" customHeight="1" x14ac:dyDescent="0.25">
      <c r="A14" s="774"/>
      <c r="B14" s="754"/>
      <c r="C14" s="755"/>
      <c r="D14" s="755"/>
      <c r="E14" s="755"/>
      <c r="F14" s="755"/>
      <c r="G14" s="755"/>
      <c r="H14" s="755"/>
      <c r="I14" s="755"/>
      <c r="J14" s="755"/>
      <c r="K14" s="755"/>
      <c r="L14" s="755"/>
      <c r="M14" s="755"/>
      <c r="N14" s="755"/>
      <c r="O14" s="756"/>
    </row>
    <row r="15" spans="1:15" ht="15" customHeight="1" thickBot="1" x14ac:dyDescent="0.3">
      <c r="A15" s="775"/>
      <c r="B15" s="757"/>
      <c r="C15" s="758"/>
      <c r="D15" s="758"/>
      <c r="E15" s="758"/>
      <c r="F15" s="758"/>
      <c r="G15" s="758"/>
      <c r="H15" s="758"/>
      <c r="I15" s="758"/>
      <c r="J15" s="758"/>
      <c r="K15" s="758"/>
      <c r="L15" s="758"/>
      <c r="M15" s="758"/>
      <c r="N15" s="758"/>
      <c r="O15" s="759"/>
    </row>
    <row r="16" spans="1:15" ht="9" customHeight="1" thickBot="1" x14ac:dyDescent="0.3">
      <c r="A16" s="76"/>
      <c r="B16" s="147"/>
      <c r="C16" s="77"/>
      <c r="D16" s="77"/>
      <c r="E16" s="77"/>
      <c r="F16" s="77"/>
      <c r="G16" s="78"/>
      <c r="H16" s="78"/>
      <c r="I16" s="78"/>
      <c r="J16" s="78"/>
      <c r="K16" s="78"/>
      <c r="L16" s="79"/>
      <c r="M16" s="79"/>
      <c r="N16" s="79"/>
      <c r="O16" s="79"/>
    </row>
    <row r="17" spans="1:15" s="80" customFormat="1" ht="37.5" customHeight="1" thickBot="1" x14ac:dyDescent="0.3">
      <c r="A17" s="118" t="s">
        <v>213</v>
      </c>
      <c r="B17" s="762" t="s">
        <v>758</v>
      </c>
      <c r="C17" s="762"/>
      <c r="D17" s="762"/>
      <c r="E17" s="762"/>
      <c r="F17" s="762"/>
      <c r="G17" s="767" t="s">
        <v>215</v>
      </c>
      <c r="H17" s="767"/>
      <c r="I17" s="760" t="s">
        <v>759</v>
      </c>
      <c r="J17" s="760"/>
      <c r="K17" s="760"/>
      <c r="L17" s="760"/>
      <c r="M17" s="760"/>
      <c r="N17" s="760"/>
      <c r="O17" s="76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8" t="s">
        <v>217</v>
      </c>
      <c r="B19" s="982" t="s">
        <v>218</v>
      </c>
      <c r="C19" s="762"/>
      <c r="D19" s="762"/>
      <c r="E19" s="762"/>
      <c r="F19" s="118" t="s">
        <v>219</v>
      </c>
      <c r="G19" s="768" t="s">
        <v>674</v>
      </c>
      <c r="H19" s="768"/>
      <c r="I19" s="768"/>
      <c r="J19" s="118" t="s">
        <v>221</v>
      </c>
      <c r="K19" s="762" t="s">
        <v>222</v>
      </c>
      <c r="L19" s="762"/>
      <c r="M19" s="762"/>
      <c r="N19" s="762"/>
      <c r="O19" s="762"/>
    </row>
    <row r="20" spans="1:15" ht="9" customHeight="1" x14ac:dyDescent="0.25">
      <c r="A20" s="70"/>
      <c r="B20" s="67"/>
      <c r="C20" s="772"/>
      <c r="D20" s="772"/>
      <c r="E20" s="772"/>
      <c r="F20" s="772"/>
      <c r="G20" s="772"/>
      <c r="H20" s="772"/>
      <c r="I20" s="772"/>
      <c r="J20" s="772"/>
      <c r="K20" s="772"/>
      <c r="L20" s="772"/>
      <c r="M20" s="772"/>
      <c r="N20" s="772"/>
      <c r="O20" s="772"/>
    </row>
    <row r="22" spans="1:15" ht="16.5" customHeight="1" thickBot="1" x14ac:dyDescent="0.3">
      <c r="A22" s="145"/>
      <c r="B22" s="146"/>
      <c r="C22" s="146"/>
      <c r="D22" s="146"/>
      <c r="E22" s="146"/>
      <c r="F22" s="146"/>
      <c r="G22" s="146"/>
      <c r="H22" s="146"/>
      <c r="I22" s="146"/>
      <c r="J22" s="146"/>
      <c r="K22" s="146"/>
      <c r="L22" s="146"/>
      <c r="M22" s="146"/>
      <c r="N22" s="146"/>
      <c r="O22" s="146"/>
    </row>
    <row r="23" spans="1:15" ht="32.1" customHeight="1" thickBot="1" x14ac:dyDescent="0.3">
      <c r="A23" s="725" t="s">
        <v>223</v>
      </c>
      <c r="B23" s="726"/>
      <c r="C23" s="726"/>
      <c r="D23" s="726"/>
      <c r="E23" s="726"/>
      <c r="F23" s="726"/>
      <c r="G23" s="726"/>
      <c r="H23" s="726"/>
      <c r="I23" s="726"/>
      <c r="J23" s="726"/>
      <c r="K23" s="726"/>
      <c r="L23" s="726"/>
      <c r="M23" s="726"/>
      <c r="N23" s="726"/>
      <c r="O23" s="727"/>
    </row>
    <row r="24" spans="1:15" ht="32.1" customHeight="1" thickBot="1" x14ac:dyDescent="0.3">
      <c r="A24" s="725" t="s">
        <v>224</v>
      </c>
      <c r="B24" s="726"/>
      <c r="C24" s="726"/>
      <c r="D24" s="726"/>
      <c r="E24" s="726"/>
      <c r="F24" s="726"/>
      <c r="G24" s="726"/>
      <c r="H24" s="726"/>
      <c r="I24" s="726"/>
      <c r="J24" s="726"/>
      <c r="K24" s="726"/>
      <c r="L24" s="726"/>
      <c r="M24" s="726"/>
      <c r="N24" s="726"/>
      <c r="O24" s="727"/>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207</v>
      </c>
      <c r="L25" s="81" t="s">
        <v>208</v>
      </c>
      <c r="M25" s="81" t="s">
        <v>209</v>
      </c>
      <c r="N25" s="82" t="s">
        <v>225</v>
      </c>
      <c r="O25" s="82" t="s">
        <v>226</v>
      </c>
    </row>
    <row r="26" spans="1:15" ht="32.1" customHeight="1" x14ac:dyDescent="0.25">
      <c r="A26" s="85" t="s">
        <v>227</v>
      </c>
      <c r="B26" s="86">
        <v>1532526468</v>
      </c>
      <c r="C26" s="86">
        <v>4489717366</v>
      </c>
      <c r="D26" s="86">
        <v>141764784</v>
      </c>
      <c r="E26" s="86">
        <v>1723275784</v>
      </c>
      <c r="F26" s="86">
        <v>350929336</v>
      </c>
      <c r="G26" s="86">
        <v>1296966232</v>
      </c>
      <c r="H26" s="83">
        <v>246292784</v>
      </c>
      <c r="I26" s="83">
        <v>-246046470</v>
      </c>
      <c r="J26" s="83">
        <v>-121969685</v>
      </c>
      <c r="K26" s="83">
        <v>18292784</v>
      </c>
      <c r="L26" s="83">
        <v>18292784</v>
      </c>
      <c r="M26" s="83">
        <v>18292791</v>
      </c>
      <c r="N26" s="484">
        <f>SUM(B26:M26)</f>
        <v>9468334958</v>
      </c>
      <c r="O26" s="84"/>
    </row>
    <row r="27" spans="1:15" ht="32.1" customHeight="1" x14ac:dyDescent="0.25">
      <c r="A27" s="85" t="s">
        <v>228</v>
      </c>
      <c r="B27" s="86">
        <v>1532526468</v>
      </c>
      <c r="C27" s="86">
        <v>3542014508</v>
      </c>
      <c r="D27" s="86">
        <v>131192091</v>
      </c>
      <c r="E27" s="86">
        <v>7406308</v>
      </c>
      <c r="F27" s="86">
        <v>1141538951</v>
      </c>
      <c r="G27" s="86">
        <v>426134534</v>
      </c>
      <c r="H27" s="86">
        <v>249324446</v>
      </c>
      <c r="I27" s="86">
        <v>230891488</v>
      </c>
      <c r="J27" s="86">
        <v>300334106</v>
      </c>
      <c r="K27" s="86"/>
      <c r="L27" s="86"/>
      <c r="M27" s="86"/>
      <c r="N27" s="484">
        <f t="shared" ref="N27:N31" si="0">SUM(B27:M27)</f>
        <v>7561362900</v>
      </c>
      <c r="O27" s="117">
        <f>+(B27+C27+D27+E27+F27+G27+H27+I27+J27+K27+L27+M27)/N26</f>
        <v>0.79859478287798025</v>
      </c>
    </row>
    <row r="28" spans="1:15" ht="32.1" customHeight="1" x14ac:dyDescent="0.25">
      <c r="A28" s="85" t="s">
        <v>229</v>
      </c>
      <c r="B28" s="86">
        <v>7303980</v>
      </c>
      <c r="C28" s="86">
        <v>57559513</v>
      </c>
      <c r="D28" s="86">
        <v>233370311</v>
      </c>
      <c r="E28" s="86">
        <v>516094956</v>
      </c>
      <c r="F28" s="484">
        <v>563846198</v>
      </c>
      <c r="G28" s="86">
        <v>563577503</v>
      </c>
      <c r="H28" s="86">
        <v>1220931684</v>
      </c>
      <c r="I28" s="86">
        <v>749057812</v>
      </c>
      <c r="J28" s="86">
        <v>724631239</v>
      </c>
      <c r="K28" s="86"/>
      <c r="L28" s="86"/>
      <c r="M28" s="86"/>
      <c r="N28" s="484">
        <f t="shared" si="0"/>
        <v>4636373196</v>
      </c>
      <c r="O28" s="117"/>
    </row>
    <row r="29" spans="1:15" ht="32.1" customHeight="1" x14ac:dyDescent="0.25">
      <c r="A29" s="85" t="s">
        <v>230</v>
      </c>
      <c r="B29" s="86">
        <v>312591689</v>
      </c>
      <c r="C29" s="86">
        <v>488866057</v>
      </c>
      <c r="D29" s="86">
        <v>123259544</v>
      </c>
      <c r="E29" s="86">
        <v>23561172</v>
      </c>
      <c r="F29" s="86">
        <v>33671978</v>
      </c>
      <c r="G29" s="86">
        <v>17632999</v>
      </c>
      <c r="H29" s="86">
        <v>17972999</v>
      </c>
      <c r="I29" s="86">
        <v>17632997</v>
      </c>
      <c r="J29" s="86">
        <v>10500000</v>
      </c>
      <c r="K29" s="86">
        <v>10500000</v>
      </c>
      <c r="L29" s="86">
        <v>10500000</v>
      </c>
      <c r="M29" s="86">
        <v>11000000</v>
      </c>
      <c r="N29" s="484">
        <f>SUM(B29:M29)</f>
        <v>1077689435</v>
      </c>
      <c r="O29" s="87"/>
    </row>
    <row r="30" spans="1:15" ht="32.1" customHeight="1" x14ac:dyDescent="0.25">
      <c r="A30" s="85" t="s">
        <v>231</v>
      </c>
      <c r="B30" s="86">
        <v>0</v>
      </c>
      <c r="C30" s="86"/>
      <c r="D30" s="86"/>
      <c r="E30" s="86"/>
      <c r="F30" s="86"/>
      <c r="G30" s="86"/>
      <c r="H30" s="86"/>
      <c r="I30" s="86">
        <v>3991830</v>
      </c>
      <c r="J30" s="86"/>
      <c r="K30" s="86"/>
      <c r="L30" s="86"/>
      <c r="M30" s="86"/>
      <c r="N30" s="86">
        <f t="shared" si="0"/>
        <v>3991830</v>
      </c>
      <c r="O30" s="87"/>
    </row>
    <row r="31" spans="1:15" ht="32.1" customHeight="1" thickBot="1" x14ac:dyDescent="0.3">
      <c r="A31" s="88" t="s">
        <v>232</v>
      </c>
      <c r="B31" s="89">
        <v>312591689</v>
      </c>
      <c r="C31" s="89">
        <v>409951604</v>
      </c>
      <c r="D31" s="89">
        <v>26471161</v>
      </c>
      <c r="E31" s="89">
        <v>170422409</v>
      </c>
      <c r="F31" s="89">
        <v>49929536</v>
      </c>
      <c r="G31" s="89">
        <v>18028999</v>
      </c>
      <c r="H31" s="89">
        <v>18432999</v>
      </c>
      <c r="I31" s="89">
        <v>20561789</v>
      </c>
      <c r="J31" s="89">
        <v>10500000</v>
      </c>
      <c r="K31" s="89"/>
      <c r="L31" s="89"/>
      <c r="M31" s="89"/>
      <c r="N31" s="89">
        <f t="shared" si="0"/>
        <v>1036890186</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84" t="s">
        <v>233</v>
      </c>
      <c r="B35" s="785"/>
      <c r="C35" s="785"/>
      <c r="D35" s="785"/>
      <c r="E35" s="785"/>
      <c r="F35" s="785"/>
      <c r="G35" s="785"/>
      <c r="H35" s="785"/>
      <c r="I35" s="786"/>
      <c r="J35" s="95"/>
    </row>
    <row r="36" spans="1:10" ht="50.25" customHeight="1" thickBot="1" x14ac:dyDescent="0.3">
      <c r="A36" s="103" t="s">
        <v>234</v>
      </c>
      <c r="B36" s="787" t="str">
        <f>+B13</f>
        <v>Realizar el 100% de las actividades operativas y contractuales necesarias para brindar los servicios del Modelo Casa de Igualdad de Oportunidades (CIOM) en las 20 localidades de Bogotá</v>
      </c>
      <c r="C36" s="788"/>
      <c r="D36" s="788"/>
      <c r="E36" s="788"/>
      <c r="F36" s="788"/>
      <c r="G36" s="788"/>
      <c r="H36" s="788"/>
      <c r="I36" s="789"/>
      <c r="J36" s="93"/>
    </row>
    <row r="37" spans="1:10" ht="18.75" customHeight="1" thickBot="1" x14ac:dyDescent="0.3">
      <c r="A37" s="801" t="s">
        <v>235</v>
      </c>
      <c r="B37" s="153">
        <v>2024</v>
      </c>
      <c r="C37" s="153">
        <v>2025</v>
      </c>
      <c r="D37" s="153">
        <v>2026</v>
      </c>
      <c r="E37" s="153">
        <v>2027</v>
      </c>
      <c r="F37" s="153" t="s">
        <v>236</v>
      </c>
      <c r="G37" s="803" t="s">
        <v>237</v>
      </c>
      <c r="H37" s="803" t="s">
        <v>23</v>
      </c>
      <c r="I37" s="803"/>
      <c r="J37" s="93"/>
    </row>
    <row r="38" spans="1:10" ht="50.25" customHeight="1" thickBot="1" x14ac:dyDescent="0.3">
      <c r="A38" s="802"/>
      <c r="B38" s="155">
        <v>1</v>
      </c>
      <c r="C38" s="155">
        <v>1</v>
      </c>
      <c r="D38" s="155">
        <v>1</v>
      </c>
      <c r="E38" s="155">
        <v>1</v>
      </c>
      <c r="F38" s="154">
        <v>1</v>
      </c>
      <c r="G38" s="803"/>
      <c r="H38" s="803"/>
      <c r="I38" s="803"/>
      <c r="J38" s="93"/>
    </row>
    <row r="39" spans="1:10" ht="52.5" customHeight="1" thickBot="1" x14ac:dyDescent="0.3">
      <c r="A39" s="104" t="s">
        <v>238</v>
      </c>
      <c r="B39" s="790">
        <v>0.3</v>
      </c>
      <c r="C39" s="791"/>
      <c r="D39" s="796" t="s">
        <v>239</v>
      </c>
      <c r="E39" s="797"/>
      <c r="F39" s="797"/>
      <c r="G39" s="797"/>
      <c r="H39" s="797"/>
      <c r="I39" s="798"/>
    </row>
    <row r="40" spans="1:10" s="94" customFormat="1" ht="48" hidden="1" customHeight="1" thickBot="1" x14ac:dyDescent="0.3">
      <c r="A40" s="801" t="s">
        <v>240</v>
      </c>
      <c r="B40" s="104" t="s">
        <v>241</v>
      </c>
      <c r="C40" s="103" t="s">
        <v>242</v>
      </c>
      <c r="D40" s="782" t="s">
        <v>243</v>
      </c>
      <c r="E40" s="783"/>
      <c r="F40" s="782" t="s">
        <v>244</v>
      </c>
      <c r="G40" s="783"/>
      <c r="H40" s="105" t="s">
        <v>245</v>
      </c>
      <c r="I40" s="107" t="s">
        <v>246</v>
      </c>
    </row>
    <row r="41" spans="1:10" ht="310.5" hidden="1" customHeight="1" thickBot="1" x14ac:dyDescent="0.3">
      <c r="A41" s="802"/>
      <c r="B41" s="407">
        <v>1</v>
      </c>
      <c r="C41" s="432">
        <v>1</v>
      </c>
      <c r="D41" s="799" t="s">
        <v>760</v>
      </c>
      <c r="E41" s="800"/>
      <c r="F41" s="799" t="s">
        <v>761</v>
      </c>
      <c r="G41" s="800"/>
      <c r="H41" s="428" t="s">
        <v>762</v>
      </c>
      <c r="I41" s="419" t="s">
        <v>763</v>
      </c>
    </row>
    <row r="42" spans="1:10" s="94" customFormat="1" ht="54" hidden="1" customHeight="1" x14ac:dyDescent="0.25">
      <c r="A42" s="801" t="s">
        <v>250</v>
      </c>
      <c r="B42" s="106" t="s">
        <v>241</v>
      </c>
      <c r="C42" s="105" t="s">
        <v>242</v>
      </c>
      <c r="D42" s="782" t="s">
        <v>243</v>
      </c>
      <c r="E42" s="783"/>
      <c r="F42" s="782" t="s">
        <v>244</v>
      </c>
      <c r="G42" s="783"/>
      <c r="H42" s="105" t="s">
        <v>245</v>
      </c>
      <c r="I42" s="107" t="s">
        <v>246</v>
      </c>
    </row>
    <row r="43" spans="1:10" ht="322.5" hidden="1" customHeight="1" x14ac:dyDescent="0.25">
      <c r="A43" s="802"/>
      <c r="B43" s="389">
        <v>1</v>
      </c>
      <c r="C43" s="431">
        <v>1</v>
      </c>
      <c r="D43" s="799" t="s">
        <v>764</v>
      </c>
      <c r="E43" s="800"/>
      <c r="F43" s="799" t="s">
        <v>765</v>
      </c>
      <c r="G43" s="800"/>
      <c r="H43" s="428" t="s">
        <v>762</v>
      </c>
      <c r="I43" s="419" t="s">
        <v>763</v>
      </c>
    </row>
    <row r="44" spans="1:10" s="94" customFormat="1" ht="35.1" hidden="1" customHeight="1" x14ac:dyDescent="0.25">
      <c r="A44" s="801" t="s">
        <v>253</v>
      </c>
      <c r="B44" s="106" t="s">
        <v>241</v>
      </c>
      <c r="C44" s="105" t="s">
        <v>242</v>
      </c>
      <c r="D44" s="782" t="s">
        <v>243</v>
      </c>
      <c r="E44" s="783"/>
      <c r="F44" s="782" t="s">
        <v>244</v>
      </c>
      <c r="G44" s="783"/>
      <c r="H44" s="105" t="s">
        <v>245</v>
      </c>
      <c r="I44" s="107" t="s">
        <v>246</v>
      </c>
    </row>
    <row r="45" spans="1:10" ht="253.5" hidden="1" customHeight="1" thickBot="1" x14ac:dyDescent="0.3">
      <c r="A45" s="802"/>
      <c r="B45" s="492">
        <v>1</v>
      </c>
      <c r="C45" s="493">
        <v>1</v>
      </c>
      <c r="D45" s="811" t="s">
        <v>766</v>
      </c>
      <c r="E45" s="965"/>
      <c r="F45" s="811" t="s">
        <v>767</v>
      </c>
      <c r="G45" s="965"/>
      <c r="H45" s="423" t="s">
        <v>256</v>
      </c>
      <c r="I45" s="420" t="s">
        <v>763</v>
      </c>
    </row>
    <row r="46" spans="1:10" s="94" customFormat="1" ht="35.1" hidden="1" customHeight="1" x14ac:dyDescent="0.25">
      <c r="A46" s="801" t="s">
        <v>257</v>
      </c>
      <c r="B46" s="106" t="s">
        <v>241</v>
      </c>
      <c r="C46" s="106" t="s">
        <v>242</v>
      </c>
      <c r="D46" s="782" t="s">
        <v>243</v>
      </c>
      <c r="E46" s="783"/>
      <c r="F46" s="782" t="s">
        <v>244</v>
      </c>
      <c r="G46" s="783"/>
      <c r="H46" s="105" t="s">
        <v>245</v>
      </c>
      <c r="I46" s="105" t="s">
        <v>246</v>
      </c>
    </row>
    <row r="47" spans="1:10" ht="266.25" hidden="1" customHeight="1" x14ac:dyDescent="0.25">
      <c r="A47" s="802"/>
      <c r="B47" s="389">
        <v>1</v>
      </c>
      <c r="C47" s="493">
        <v>1</v>
      </c>
      <c r="D47" s="697" t="s">
        <v>768</v>
      </c>
      <c r="E47" s="698"/>
      <c r="F47" s="811" t="s">
        <v>769</v>
      </c>
      <c r="G47" s="965"/>
      <c r="H47" s="115"/>
      <c r="I47" s="421" t="s">
        <v>770</v>
      </c>
    </row>
    <row r="48" spans="1:10" s="94" customFormat="1" ht="92.25" hidden="1" customHeight="1" x14ac:dyDescent="0.25">
      <c r="A48" s="801" t="s">
        <v>261</v>
      </c>
      <c r="B48" s="106" t="s">
        <v>241</v>
      </c>
      <c r="C48" s="105" t="s">
        <v>242</v>
      </c>
      <c r="D48" s="782" t="s">
        <v>243</v>
      </c>
      <c r="E48" s="783"/>
      <c r="F48" s="782" t="s">
        <v>244</v>
      </c>
      <c r="G48" s="783"/>
      <c r="H48" s="105" t="s">
        <v>245</v>
      </c>
      <c r="I48" s="107" t="s">
        <v>246</v>
      </c>
    </row>
    <row r="49" spans="1:9" ht="336.75" hidden="1" customHeight="1" x14ac:dyDescent="0.25">
      <c r="A49" s="802"/>
      <c r="B49" s="389">
        <v>1</v>
      </c>
      <c r="C49" s="431">
        <v>1</v>
      </c>
      <c r="D49" s="964" t="s">
        <v>771</v>
      </c>
      <c r="E49" s="1015"/>
      <c r="F49" s="811" t="s">
        <v>772</v>
      </c>
      <c r="G49" s="812"/>
      <c r="H49" s="96"/>
      <c r="I49" s="526" t="s">
        <v>773</v>
      </c>
    </row>
    <row r="50" spans="1:9" s="94" customFormat="1" ht="35.1" customHeight="1" thickBot="1" x14ac:dyDescent="0.3">
      <c r="A50" s="801" t="s">
        <v>264</v>
      </c>
      <c r="B50" s="106" t="s">
        <v>241</v>
      </c>
      <c r="C50" s="540" t="s">
        <v>242</v>
      </c>
      <c r="D50" s="782" t="s">
        <v>243</v>
      </c>
      <c r="E50" s="783"/>
      <c r="F50" s="782" t="s">
        <v>244</v>
      </c>
      <c r="G50" s="783"/>
      <c r="H50" s="105" t="s">
        <v>245</v>
      </c>
      <c r="I50" s="107" t="s">
        <v>246</v>
      </c>
    </row>
    <row r="51" spans="1:9" ht="317.25" customHeight="1" thickBot="1" x14ac:dyDescent="0.3">
      <c r="A51" s="802"/>
      <c r="B51" s="397">
        <v>1</v>
      </c>
      <c r="C51" s="542">
        <v>1</v>
      </c>
      <c r="D51" s="1013" t="s">
        <v>774</v>
      </c>
      <c r="E51" s="961"/>
      <c r="F51" s="893" t="s">
        <v>775</v>
      </c>
      <c r="G51" s="961"/>
      <c r="H51" s="595"/>
      <c r="I51" s="582" t="s">
        <v>776</v>
      </c>
    </row>
    <row r="52" spans="1:9" ht="35.1" customHeight="1" x14ac:dyDescent="0.25">
      <c r="A52" s="801" t="s">
        <v>267</v>
      </c>
      <c r="B52" s="104" t="s">
        <v>241</v>
      </c>
      <c r="C52" s="103" t="s">
        <v>242</v>
      </c>
      <c r="D52" s="782" t="s">
        <v>243</v>
      </c>
      <c r="E52" s="783"/>
      <c r="F52" s="782" t="s">
        <v>244</v>
      </c>
      <c r="G52" s="783"/>
      <c r="H52" s="105" t="s">
        <v>245</v>
      </c>
      <c r="I52" s="107" t="s">
        <v>246</v>
      </c>
    </row>
    <row r="53" spans="1:9" ht="263.25" customHeight="1" x14ac:dyDescent="0.25">
      <c r="A53" s="802"/>
      <c r="B53" s="397">
        <v>1</v>
      </c>
      <c r="C53" s="397">
        <v>1</v>
      </c>
      <c r="D53" s="893" t="s">
        <v>777</v>
      </c>
      <c r="E53" s="1013"/>
      <c r="F53" s="893" t="s">
        <v>778</v>
      </c>
      <c r="G53" s="961"/>
      <c r="H53" s="595"/>
      <c r="I53" s="584" t="s">
        <v>770</v>
      </c>
    </row>
    <row r="54" spans="1:9" ht="35.1" customHeight="1" x14ac:dyDescent="0.25">
      <c r="A54" s="801" t="s">
        <v>271</v>
      </c>
      <c r="B54" s="104" t="s">
        <v>241</v>
      </c>
      <c r="C54" s="103" t="s">
        <v>242</v>
      </c>
      <c r="D54" s="782" t="s">
        <v>243</v>
      </c>
      <c r="E54" s="783"/>
      <c r="F54" s="782" t="s">
        <v>244</v>
      </c>
      <c r="G54" s="783"/>
      <c r="H54" s="540" t="s">
        <v>245</v>
      </c>
      <c r="I54" s="107" t="s">
        <v>246</v>
      </c>
    </row>
    <row r="55" spans="1:9" ht="395.25" customHeight="1" x14ac:dyDescent="0.25">
      <c r="A55" s="802"/>
      <c r="B55" s="397">
        <v>1</v>
      </c>
      <c r="C55" s="397">
        <v>1</v>
      </c>
      <c r="D55" s="893" t="s">
        <v>779</v>
      </c>
      <c r="E55" s="1013"/>
      <c r="F55" s="893" t="s">
        <v>780</v>
      </c>
      <c r="G55" s="961"/>
      <c r="H55" s="601"/>
      <c r="I55" s="584" t="s">
        <v>781</v>
      </c>
    </row>
    <row r="56" spans="1:9" ht="35.1" customHeight="1" x14ac:dyDescent="0.25">
      <c r="A56" s="801" t="s">
        <v>274</v>
      </c>
      <c r="B56" s="104" t="s">
        <v>241</v>
      </c>
      <c r="C56" s="103" t="s">
        <v>242</v>
      </c>
      <c r="D56" s="782" t="s">
        <v>243</v>
      </c>
      <c r="E56" s="783"/>
      <c r="F56" s="782" t="s">
        <v>244</v>
      </c>
      <c r="G56" s="783"/>
      <c r="H56" s="103" t="s">
        <v>245</v>
      </c>
      <c r="I56" s="107" t="s">
        <v>246</v>
      </c>
    </row>
    <row r="57" spans="1:9" ht="400.5" customHeight="1" x14ac:dyDescent="0.25">
      <c r="A57" s="802"/>
      <c r="B57" s="397">
        <v>1</v>
      </c>
      <c r="C57" s="606">
        <v>1</v>
      </c>
      <c r="D57" s="975" t="s">
        <v>782</v>
      </c>
      <c r="E57" s="1014"/>
      <c r="F57" s="995" t="s">
        <v>783</v>
      </c>
      <c r="G57" s="996"/>
      <c r="H57" s="96"/>
      <c r="I57" s="613" t="s">
        <v>776</v>
      </c>
    </row>
    <row r="58" spans="1:9" ht="35.1" customHeight="1" x14ac:dyDescent="0.25">
      <c r="A58" s="801" t="s">
        <v>276</v>
      </c>
      <c r="B58" s="104" t="s">
        <v>241</v>
      </c>
      <c r="C58" s="103" t="s">
        <v>242</v>
      </c>
      <c r="D58" s="782" t="s">
        <v>243</v>
      </c>
      <c r="E58" s="783"/>
      <c r="F58" s="782" t="s">
        <v>244</v>
      </c>
      <c r="G58" s="783"/>
      <c r="H58" s="105" t="s">
        <v>245</v>
      </c>
      <c r="I58" s="107" t="s">
        <v>246</v>
      </c>
    </row>
    <row r="59" spans="1:9" ht="120.75" customHeight="1" thickBot="1" x14ac:dyDescent="0.3">
      <c r="A59" s="802"/>
      <c r="B59" s="397">
        <v>1</v>
      </c>
      <c r="C59" s="102"/>
      <c r="D59" s="714"/>
      <c r="E59" s="715"/>
      <c r="F59" s="714"/>
      <c r="G59" s="715"/>
      <c r="H59" s="96"/>
      <c r="I59" s="98"/>
    </row>
    <row r="60" spans="1:9" ht="35.1" customHeight="1" thickBot="1" x14ac:dyDescent="0.3">
      <c r="A60" s="801" t="s">
        <v>277</v>
      </c>
      <c r="B60" s="104" t="s">
        <v>241</v>
      </c>
      <c r="C60" s="103" t="s">
        <v>242</v>
      </c>
      <c r="D60" s="782" t="s">
        <v>243</v>
      </c>
      <c r="E60" s="783"/>
      <c r="F60" s="782" t="s">
        <v>244</v>
      </c>
      <c r="G60" s="783"/>
      <c r="H60" s="105" t="s">
        <v>245</v>
      </c>
      <c r="I60" s="107" t="s">
        <v>246</v>
      </c>
    </row>
    <row r="61" spans="1:9" ht="120.75" customHeight="1" thickBot="1" x14ac:dyDescent="0.3">
      <c r="A61" s="802"/>
      <c r="B61" s="397">
        <v>1</v>
      </c>
      <c r="C61" s="102"/>
      <c r="D61" s="714"/>
      <c r="E61" s="715"/>
      <c r="F61" s="813"/>
      <c r="G61" s="813"/>
      <c r="H61" s="96"/>
      <c r="I61" s="96"/>
    </row>
    <row r="62" spans="1:9" ht="35.1" customHeight="1" thickBot="1" x14ac:dyDescent="0.3">
      <c r="A62" s="801" t="s">
        <v>278</v>
      </c>
      <c r="B62" s="104" t="s">
        <v>241</v>
      </c>
      <c r="C62" s="103" t="s">
        <v>242</v>
      </c>
      <c r="D62" s="782" t="s">
        <v>243</v>
      </c>
      <c r="E62" s="783"/>
      <c r="F62" s="782" t="s">
        <v>244</v>
      </c>
      <c r="G62" s="783"/>
      <c r="H62" s="105" t="s">
        <v>245</v>
      </c>
      <c r="I62" s="107" t="s">
        <v>246</v>
      </c>
    </row>
    <row r="63" spans="1:9" ht="120.75" customHeight="1" thickBot="1" x14ac:dyDescent="0.3">
      <c r="A63" s="802"/>
      <c r="B63" s="397">
        <v>1</v>
      </c>
      <c r="C63" s="102"/>
      <c r="D63" s="714"/>
      <c r="E63" s="715"/>
      <c r="F63" s="714"/>
      <c r="G63" s="715"/>
      <c r="H63" s="96"/>
      <c r="I63" s="96"/>
    </row>
    <row r="66" spans="1:9" s="93" customFormat="1" ht="30" customHeight="1" x14ac:dyDescent="0.25">
      <c r="A66" s="66"/>
      <c r="B66" s="66"/>
      <c r="C66" s="66"/>
      <c r="D66" s="66"/>
      <c r="E66" s="66"/>
      <c r="F66" s="66"/>
      <c r="G66" s="66"/>
      <c r="H66" s="66"/>
      <c r="I66" s="66"/>
    </row>
    <row r="67" spans="1:9" ht="34.5" customHeight="1" x14ac:dyDescent="0.25">
      <c r="A67" s="728" t="s">
        <v>279</v>
      </c>
      <c r="B67" s="728"/>
      <c r="C67" s="728"/>
      <c r="D67" s="728"/>
      <c r="E67" s="728"/>
      <c r="F67" s="728"/>
      <c r="G67" s="728"/>
      <c r="H67" s="728"/>
      <c r="I67" s="728"/>
    </row>
    <row r="68" spans="1:9" ht="41.25" customHeight="1" x14ac:dyDescent="0.25">
      <c r="A68" s="108" t="s">
        <v>280</v>
      </c>
      <c r="B68" s="972" t="s">
        <v>784</v>
      </c>
      <c r="C68" s="973"/>
      <c r="D68" s="972" t="s">
        <v>785</v>
      </c>
      <c r="E68" s="973"/>
      <c r="F68" s="731" t="s">
        <v>284</v>
      </c>
      <c r="G68" s="732"/>
      <c r="H68" s="731" t="s">
        <v>284</v>
      </c>
      <c r="I68" s="732"/>
    </row>
    <row r="69" spans="1:9" ht="40.5" customHeight="1" x14ac:dyDescent="0.25">
      <c r="A69" s="108" t="s">
        <v>285</v>
      </c>
      <c r="B69" s="931">
        <v>0.15</v>
      </c>
      <c r="C69" s="932"/>
      <c r="D69" s="931">
        <v>0.15</v>
      </c>
      <c r="E69" s="932"/>
      <c r="F69" s="994"/>
      <c r="G69" s="694"/>
      <c r="H69" s="693"/>
      <c r="I69" s="694"/>
    </row>
    <row r="70" spans="1:9" ht="30" hidden="1" customHeight="1" x14ac:dyDescent="0.25">
      <c r="A70" s="695" t="s">
        <v>194</v>
      </c>
      <c r="B70" s="161" t="s">
        <v>99</v>
      </c>
      <c r="C70" s="161" t="s">
        <v>242</v>
      </c>
      <c r="D70" s="161" t="s">
        <v>99</v>
      </c>
      <c r="E70" s="161" t="s">
        <v>242</v>
      </c>
      <c r="F70" s="161" t="s">
        <v>99</v>
      </c>
      <c r="G70" s="161" t="s">
        <v>242</v>
      </c>
      <c r="H70" s="161" t="s">
        <v>99</v>
      </c>
      <c r="I70" s="161" t="s">
        <v>242</v>
      </c>
    </row>
    <row r="71" spans="1:9" ht="30" hidden="1" customHeight="1" x14ac:dyDescent="0.25">
      <c r="A71" s="696"/>
      <c r="B71" s="369">
        <v>8.3299999999999999E-2</v>
      </c>
      <c r="C71" s="369">
        <v>0.06</v>
      </c>
      <c r="D71" s="110">
        <v>8.3299999999999999E-2</v>
      </c>
      <c r="E71" s="111">
        <v>0.04</v>
      </c>
      <c r="F71" s="116"/>
      <c r="G71" s="111"/>
      <c r="H71" s="116"/>
      <c r="I71" s="111"/>
    </row>
    <row r="72" spans="1:9" ht="80.25" hidden="1" customHeight="1" x14ac:dyDescent="0.25">
      <c r="A72" s="108" t="s">
        <v>286</v>
      </c>
      <c r="B72" s="955" t="s">
        <v>786</v>
      </c>
      <c r="C72" s="956"/>
      <c r="D72" s="955" t="s">
        <v>787</v>
      </c>
      <c r="E72" s="956"/>
      <c r="F72" s="737"/>
      <c r="G72" s="872"/>
      <c r="H72" s="737"/>
      <c r="I72" s="738"/>
    </row>
    <row r="73" spans="1:9" ht="80.25" hidden="1" customHeight="1" x14ac:dyDescent="0.25">
      <c r="A73" s="108" t="s">
        <v>290</v>
      </c>
      <c r="B73" s="710" t="s">
        <v>788</v>
      </c>
      <c r="C73" s="711"/>
      <c r="D73" s="930" t="s">
        <v>789</v>
      </c>
      <c r="E73" s="713"/>
      <c r="F73" s="721"/>
      <c r="G73" s="720"/>
      <c r="H73" s="721"/>
      <c r="I73" s="720"/>
    </row>
    <row r="74" spans="1:9" ht="30.75" hidden="1" customHeight="1" x14ac:dyDescent="0.25">
      <c r="A74" s="695" t="s">
        <v>195</v>
      </c>
      <c r="B74" s="161" t="s">
        <v>99</v>
      </c>
      <c r="C74" s="161" t="s">
        <v>242</v>
      </c>
      <c r="D74" s="161" t="s">
        <v>99</v>
      </c>
      <c r="E74" s="161" t="s">
        <v>242</v>
      </c>
      <c r="F74" s="161" t="s">
        <v>99</v>
      </c>
      <c r="G74" s="161" t="s">
        <v>242</v>
      </c>
      <c r="H74" s="161" t="s">
        <v>99</v>
      </c>
      <c r="I74" s="161" t="s">
        <v>242</v>
      </c>
    </row>
    <row r="75" spans="1:9" ht="30.75" hidden="1" customHeight="1" x14ac:dyDescent="0.25">
      <c r="A75" s="696"/>
      <c r="B75" s="369">
        <v>8.3299999999999999E-2</v>
      </c>
      <c r="C75" s="369">
        <v>7.0000000000000007E-2</v>
      </c>
      <c r="D75" s="110">
        <v>8.3299999999999999E-2</v>
      </c>
      <c r="E75" s="111">
        <v>7.0000000000000007E-2</v>
      </c>
      <c r="F75" s="116"/>
      <c r="G75" s="112"/>
      <c r="H75" s="116"/>
      <c r="I75" s="112"/>
    </row>
    <row r="76" spans="1:9" s="430" customFormat="1" ht="155.25" hidden="1" customHeight="1" x14ac:dyDescent="0.25">
      <c r="A76" s="429" t="s">
        <v>286</v>
      </c>
      <c r="B76" s="816" t="s">
        <v>790</v>
      </c>
      <c r="C76" s="817"/>
      <c r="D76" s="924" t="s">
        <v>791</v>
      </c>
      <c r="E76" s="925"/>
      <c r="F76" s="1009"/>
      <c r="G76" s="1010"/>
      <c r="H76" s="1011"/>
      <c r="I76" s="1012"/>
    </row>
    <row r="77" spans="1:9" ht="165.75" hidden="1" customHeight="1" x14ac:dyDescent="0.25">
      <c r="A77" s="108" t="s">
        <v>290</v>
      </c>
      <c r="B77" s="710" t="s">
        <v>788</v>
      </c>
      <c r="C77" s="711"/>
      <c r="D77" s="955" t="s">
        <v>792</v>
      </c>
      <c r="E77" s="956"/>
      <c r="F77" s="721"/>
      <c r="G77" s="720"/>
      <c r="H77" s="721"/>
      <c r="I77" s="720"/>
    </row>
    <row r="78" spans="1:9" ht="30.75" hidden="1" customHeight="1" x14ac:dyDescent="0.25">
      <c r="A78" s="695" t="s">
        <v>196</v>
      </c>
      <c r="B78" s="161" t="s">
        <v>99</v>
      </c>
      <c r="C78" s="161" t="s">
        <v>242</v>
      </c>
      <c r="D78" s="161" t="s">
        <v>99</v>
      </c>
      <c r="E78" s="161" t="s">
        <v>242</v>
      </c>
      <c r="F78" s="161" t="s">
        <v>99</v>
      </c>
      <c r="G78" s="161" t="s">
        <v>242</v>
      </c>
      <c r="H78" s="161" t="s">
        <v>99</v>
      </c>
      <c r="I78" s="161" t="s">
        <v>242</v>
      </c>
    </row>
    <row r="79" spans="1:9" ht="30.75" hidden="1" customHeight="1" x14ac:dyDescent="0.25">
      <c r="A79" s="696"/>
      <c r="B79" s="369">
        <v>8.3299999999999999E-2</v>
      </c>
      <c r="C79" s="111">
        <v>8.3299999999999999E-2</v>
      </c>
      <c r="D79" s="110">
        <v>8.3299999999999999E-2</v>
      </c>
      <c r="E79" s="111">
        <v>8.3299999999999999E-2</v>
      </c>
      <c r="F79" s="116"/>
      <c r="G79" s="112"/>
      <c r="H79" s="116"/>
      <c r="I79" s="112"/>
    </row>
    <row r="80" spans="1:9" ht="184.5" hidden="1" customHeight="1" x14ac:dyDescent="0.25">
      <c r="A80" s="108" t="s">
        <v>286</v>
      </c>
      <c r="B80" s="924" t="s">
        <v>793</v>
      </c>
      <c r="C80" s="925"/>
      <c r="D80" s="924" t="s">
        <v>794</v>
      </c>
      <c r="E80" s="925"/>
      <c r="F80" s="737"/>
      <c r="G80" s="872"/>
      <c r="H80" s="721"/>
      <c r="I80" s="720"/>
    </row>
    <row r="81" spans="1:9" ht="80.25" hidden="1" customHeight="1" x14ac:dyDescent="0.25">
      <c r="A81" s="108" t="s">
        <v>290</v>
      </c>
      <c r="B81" s="710" t="s">
        <v>795</v>
      </c>
      <c r="C81" s="711"/>
      <c r="D81" s="924" t="s">
        <v>796</v>
      </c>
      <c r="E81" s="925"/>
      <c r="F81" s="721"/>
      <c r="G81" s="720"/>
      <c r="H81" s="721"/>
      <c r="I81" s="720"/>
    </row>
    <row r="82" spans="1:9" ht="30.75" hidden="1" customHeight="1" x14ac:dyDescent="0.25">
      <c r="A82" s="695" t="s">
        <v>197</v>
      </c>
      <c r="B82" s="161" t="s">
        <v>99</v>
      </c>
      <c r="C82" s="161" t="s">
        <v>242</v>
      </c>
      <c r="D82" s="161" t="s">
        <v>99</v>
      </c>
      <c r="E82" s="161" t="s">
        <v>242</v>
      </c>
      <c r="F82" s="161" t="s">
        <v>99</v>
      </c>
      <c r="G82" s="161" t="s">
        <v>242</v>
      </c>
      <c r="H82" s="161" t="s">
        <v>99</v>
      </c>
      <c r="I82" s="161" t="s">
        <v>242</v>
      </c>
    </row>
    <row r="83" spans="1:9" ht="30.75" hidden="1" customHeight="1" x14ac:dyDescent="0.25">
      <c r="A83" s="696"/>
      <c r="B83" s="369">
        <v>8.3299999999999999E-2</v>
      </c>
      <c r="C83" s="369">
        <v>8.3299999999999999E-2</v>
      </c>
      <c r="D83" s="110">
        <v>8.3299999999999999E-2</v>
      </c>
      <c r="E83" s="369">
        <v>8.3299999999999999E-2</v>
      </c>
      <c r="F83" s="116"/>
      <c r="G83" s="112"/>
      <c r="H83" s="116"/>
      <c r="I83" s="112"/>
    </row>
    <row r="84" spans="1:9" ht="256.5" hidden="1" customHeight="1" x14ac:dyDescent="0.25">
      <c r="A84" s="108" t="s">
        <v>286</v>
      </c>
      <c r="B84" s="924" t="s">
        <v>797</v>
      </c>
      <c r="C84" s="925"/>
      <c r="D84" s="924" t="s">
        <v>798</v>
      </c>
      <c r="E84" s="925"/>
      <c r="F84" s="737"/>
      <c r="G84" s="872"/>
      <c r="H84" s="721"/>
      <c r="I84" s="720"/>
    </row>
    <row r="85" spans="1:9" ht="100.5" hidden="1" customHeight="1" x14ac:dyDescent="0.25">
      <c r="A85" s="108" t="s">
        <v>290</v>
      </c>
      <c r="B85" s="710" t="s">
        <v>799</v>
      </c>
      <c r="C85" s="711"/>
      <c r="D85" s="926" t="s">
        <v>800</v>
      </c>
      <c r="E85" s="1008"/>
      <c r="F85" s="721"/>
      <c r="G85" s="720"/>
      <c r="H85" s="721"/>
      <c r="I85" s="720"/>
    </row>
    <row r="86" spans="1:9" ht="30" hidden="1" customHeight="1" x14ac:dyDescent="0.25">
      <c r="A86" s="695" t="s">
        <v>200</v>
      </c>
      <c r="B86" s="161" t="s">
        <v>99</v>
      </c>
      <c r="C86" s="161" t="s">
        <v>242</v>
      </c>
      <c r="D86" s="161" t="s">
        <v>99</v>
      </c>
      <c r="E86" s="161" t="s">
        <v>242</v>
      </c>
      <c r="F86" s="161" t="s">
        <v>99</v>
      </c>
      <c r="G86" s="161" t="s">
        <v>242</v>
      </c>
      <c r="H86" s="161" t="s">
        <v>99</v>
      </c>
      <c r="I86" s="161" t="s">
        <v>242</v>
      </c>
    </row>
    <row r="87" spans="1:9" ht="30" hidden="1" customHeight="1" x14ac:dyDescent="0.25">
      <c r="A87" s="696"/>
      <c r="B87" s="369">
        <v>8.3299999999999999E-2</v>
      </c>
      <c r="C87" s="110">
        <v>8.3299999999999999E-2</v>
      </c>
      <c r="D87" s="110">
        <v>8.3299999999999999E-2</v>
      </c>
      <c r="E87" s="110">
        <v>8.3299999999999999E-2</v>
      </c>
      <c r="F87" s="116"/>
      <c r="G87" s="112"/>
      <c r="H87" s="116"/>
      <c r="I87" s="112"/>
    </row>
    <row r="88" spans="1:9" ht="209.25" hidden="1" customHeight="1" x14ac:dyDescent="0.25">
      <c r="A88" s="108" t="s">
        <v>286</v>
      </c>
      <c r="B88" s="1002" t="s">
        <v>801</v>
      </c>
      <c r="C88" s="1002"/>
      <c r="D88" s="1003" t="s">
        <v>802</v>
      </c>
      <c r="E88" s="916"/>
      <c r="F88" s="779"/>
      <c r="G88" s="779"/>
      <c r="H88" s="779"/>
      <c r="I88" s="779"/>
    </row>
    <row r="89" spans="1:9" ht="176.25" hidden="1" customHeight="1" x14ac:dyDescent="0.25">
      <c r="A89" s="108" t="s">
        <v>290</v>
      </c>
      <c r="B89" s="1004" t="s">
        <v>803</v>
      </c>
      <c r="C89" s="1005"/>
      <c r="D89" s="1006" t="s">
        <v>804</v>
      </c>
      <c r="E89" s="1007"/>
      <c r="F89" s="701"/>
      <c r="G89" s="702"/>
      <c r="H89" s="701"/>
      <c r="I89" s="702"/>
    </row>
    <row r="90" spans="1:9" ht="29.25" customHeight="1" x14ac:dyDescent="0.25">
      <c r="A90" s="695" t="s">
        <v>201</v>
      </c>
      <c r="B90" s="161" t="s">
        <v>99</v>
      </c>
      <c r="C90" s="161" t="s">
        <v>242</v>
      </c>
      <c r="D90" s="161" t="s">
        <v>99</v>
      </c>
      <c r="E90" s="161" t="s">
        <v>242</v>
      </c>
      <c r="F90" s="161" t="s">
        <v>99</v>
      </c>
      <c r="G90" s="161" t="s">
        <v>242</v>
      </c>
      <c r="H90" s="161" t="s">
        <v>99</v>
      </c>
      <c r="I90" s="161" t="s">
        <v>242</v>
      </c>
    </row>
    <row r="91" spans="1:9" ht="29.25" customHeight="1" x14ac:dyDescent="0.25">
      <c r="A91" s="696"/>
      <c r="B91" s="369">
        <v>8.3299999999999999E-2</v>
      </c>
      <c r="C91" s="111">
        <v>8.3299999999999999E-2</v>
      </c>
      <c r="D91" s="110">
        <v>8.3299999999999999E-2</v>
      </c>
      <c r="E91" s="111">
        <v>8.3299999999999999E-2</v>
      </c>
      <c r="F91" s="116"/>
      <c r="G91" s="112"/>
      <c r="H91" s="116"/>
      <c r="I91" s="112"/>
    </row>
    <row r="92" spans="1:9" ht="299.25" customHeight="1" x14ac:dyDescent="0.25">
      <c r="A92" s="108" t="s">
        <v>286</v>
      </c>
      <c r="B92" s="914" t="s">
        <v>805</v>
      </c>
      <c r="C92" s="914"/>
      <c r="D92" s="914" t="s">
        <v>806</v>
      </c>
      <c r="E92" s="914"/>
      <c r="F92" s="709"/>
      <c r="G92" s="709"/>
      <c r="H92" s="709"/>
      <c r="I92" s="709"/>
    </row>
    <row r="93" spans="1:9" ht="145.5" customHeight="1" x14ac:dyDescent="0.25">
      <c r="A93" s="108" t="s">
        <v>290</v>
      </c>
      <c r="B93" s="699" t="s">
        <v>807</v>
      </c>
      <c r="C93" s="700"/>
      <c r="D93" s="926" t="s">
        <v>808</v>
      </c>
      <c r="E93" s="927"/>
      <c r="F93" s="701"/>
      <c r="G93" s="702"/>
      <c r="H93" s="701"/>
      <c r="I93" s="702"/>
    </row>
    <row r="94" spans="1:9" ht="24.95" customHeight="1" x14ac:dyDescent="0.25">
      <c r="A94" s="695" t="s">
        <v>202</v>
      </c>
      <c r="B94" s="161" t="s">
        <v>99</v>
      </c>
      <c r="C94" s="161" t="s">
        <v>242</v>
      </c>
      <c r="D94" s="161" t="s">
        <v>99</v>
      </c>
      <c r="E94" s="161" t="s">
        <v>242</v>
      </c>
      <c r="F94" s="161" t="s">
        <v>99</v>
      </c>
      <c r="G94" s="161" t="s">
        <v>242</v>
      </c>
      <c r="H94" s="161" t="s">
        <v>99</v>
      </c>
      <c r="I94" s="161" t="s">
        <v>242</v>
      </c>
    </row>
    <row r="95" spans="1:9" ht="24.95" customHeight="1" x14ac:dyDescent="0.25">
      <c r="A95" s="696"/>
      <c r="B95" s="369">
        <v>8.3299999999999999E-2</v>
      </c>
      <c r="C95" s="369">
        <v>8.3299999999999999E-2</v>
      </c>
      <c r="D95" s="110">
        <v>8.3299999999999999E-2</v>
      </c>
      <c r="E95" s="369">
        <v>8.3299999999999999E-2</v>
      </c>
      <c r="F95" s="116"/>
      <c r="G95" s="112"/>
      <c r="H95" s="116"/>
      <c r="I95" s="112"/>
    </row>
    <row r="96" spans="1:9" ht="190.5" customHeight="1" x14ac:dyDescent="0.25">
      <c r="A96" s="108" t="s">
        <v>286</v>
      </c>
      <c r="B96" s="914" t="s">
        <v>809</v>
      </c>
      <c r="C96" s="914"/>
      <c r="D96" s="914" t="s">
        <v>810</v>
      </c>
      <c r="E96" s="915"/>
      <c r="F96" s="709"/>
      <c r="G96" s="709"/>
      <c r="H96" s="709"/>
      <c r="I96" s="709"/>
    </row>
    <row r="97" spans="1:9" ht="146.25" customHeight="1" x14ac:dyDescent="0.25">
      <c r="A97" s="108" t="s">
        <v>290</v>
      </c>
      <c r="B97" s="710" t="s">
        <v>811</v>
      </c>
      <c r="C97" s="711"/>
      <c r="D97" s="1000" t="s">
        <v>812</v>
      </c>
      <c r="E97" s="1001"/>
      <c r="F97" s="701"/>
      <c r="G97" s="702"/>
      <c r="H97" s="701"/>
      <c r="I97" s="702"/>
    </row>
    <row r="98" spans="1:9" ht="24.95" customHeight="1" x14ac:dyDescent="0.25">
      <c r="A98" s="695" t="s">
        <v>203</v>
      </c>
      <c r="B98" s="161" t="s">
        <v>99</v>
      </c>
      <c r="C98" s="161" t="s">
        <v>242</v>
      </c>
      <c r="D98" s="161" t="s">
        <v>99</v>
      </c>
      <c r="E98" s="161" t="s">
        <v>242</v>
      </c>
      <c r="F98" s="161" t="s">
        <v>99</v>
      </c>
      <c r="G98" s="161" t="s">
        <v>242</v>
      </c>
      <c r="H98" s="161" t="s">
        <v>99</v>
      </c>
      <c r="I98" s="161" t="s">
        <v>242</v>
      </c>
    </row>
    <row r="99" spans="1:9" ht="24.95" customHeight="1" x14ac:dyDescent="0.25">
      <c r="A99" s="696"/>
      <c r="B99" s="369">
        <v>8.3299999999999999E-2</v>
      </c>
      <c r="C99" s="369">
        <v>8.3299999999999999E-2</v>
      </c>
      <c r="D99" s="110">
        <v>8.3299999999999999E-2</v>
      </c>
      <c r="E99" s="369">
        <v>8.3299999999999999E-2</v>
      </c>
      <c r="F99" s="116"/>
      <c r="G99" s="112"/>
      <c r="H99" s="116"/>
      <c r="I99" s="112"/>
    </row>
    <row r="100" spans="1:9" ht="207" customHeight="1" x14ac:dyDescent="0.25">
      <c r="A100" s="108" t="s">
        <v>286</v>
      </c>
      <c r="B100" s="914" t="s">
        <v>813</v>
      </c>
      <c r="C100" s="914"/>
      <c r="D100" s="914" t="s">
        <v>814</v>
      </c>
      <c r="E100" s="915"/>
      <c r="F100" s="709"/>
      <c r="G100" s="709"/>
      <c r="H100" s="709"/>
      <c r="I100" s="709"/>
    </row>
    <row r="101" spans="1:9" ht="120" customHeight="1" x14ac:dyDescent="0.25">
      <c r="A101" s="108" t="s">
        <v>290</v>
      </c>
      <c r="B101" s="969" t="s">
        <v>815</v>
      </c>
      <c r="C101" s="970"/>
      <c r="D101" s="710" t="s">
        <v>816</v>
      </c>
      <c r="E101" s="711"/>
      <c r="F101" s="701"/>
      <c r="G101" s="702"/>
      <c r="H101" s="701"/>
      <c r="I101" s="702"/>
    </row>
    <row r="102" spans="1:9" ht="24.95" customHeight="1" x14ac:dyDescent="0.25">
      <c r="A102" s="695" t="s">
        <v>205</v>
      </c>
      <c r="B102" s="161" t="s">
        <v>99</v>
      </c>
      <c r="C102" s="161" t="s">
        <v>242</v>
      </c>
      <c r="D102" s="161" t="s">
        <v>99</v>
      </c>
      <c r="E102" s="161" t="s">
        <v>242</v>
      </c>
      <c r="F102" s="161" t="s">
        <v>99</v>
      </c>
      <c r="G102" s="161" t="s">
        <v>242</v>
      </c>
      <c r="H102" s="161" t="s">
        <v>99</v>
      </c>
      <c r="I102" s="161" t="s">
        <v>242</v>
      </c>
    </row>
    <row r="103" spans="1:9" ht="24.95" customHeight="1" x14ac:dyDescent="0.25">
      <c r="A103" s="696"/>
      <c r="B103" s="369">
        <v>8.3299999999999999E-2</v>
      </c>
      <c r="C103" s="369">
        <v>8.3299999999999999E-2</v>
      </c>
      <c r="D103" s="110">
        <v>8.3299999999999999E-2</v>
      </c>
      <c r="E103" s="369">
        <v>8.3299999999999999E-2</v>
      </c>
      <c r="F103" s="116"/>
      <c r="G103" s="112"/>
      <c r="H103" s="116"/>
      <c r="I103" s="112"/>
    </row>
    <row r="104" spans="1:9" ht="320.25" customHeight="1" x14ac:dyDescent="0.25">
      <c r="A104" s="108" t="s">
        <v>286</v>
      </c>
      <c r="B104" s="986" t="s">
        <v>817</v>
      </c>
      <c r="C104" s="986"/>
      <c r="D104" s="986" t="s">
        <v>818</v>
      </c>
      <c r="E104" s="986"/>
      <c r="F104" s="709"/>
      <c r="G104" s="709"/>
      <c r="H104" s="709"/>
      <c r="I104" s="709"/>
    </row>
    <row r="105" spans="1:9" ht="80.25" customHeight="1" x14ac:dyDescent="0.25">
      <c r="A105" s="108" t="s">
        <v>290</v>
      </c>
      <c r="B105" s="710" t="s">
        <v>819</v>
      </c>
      <c r="C105" s="711"/>
      <c r="D105" s="710" t="s">
        <v>820</v>
      </c>
      <c r="E105" s="711"/>
      <c r="F105" s="701"/>
      <c r="G105" s="702"/>
      <c r="H105" s="701"/>
      <c r="I105" s="702"/>
    </row>
    <row r="106" spans="1:9" ht="24.95" customHeight="1" x14ac:dyDescent="0.25">
      <c r="A106" s="695" t="s">
        <v>207</v>
      </c>
      <c r="B106" s="161" t="s">
        <v>99</v>
      </c>
      <c r="C106" s="161" t="s">
        <v>242</v>
      </c>
      <c r="D106" s="161" t="s">
        <v>99</v>
      </c>
      <c r="E106" s="161" t="s">
        <v>242</v>
      </c>
      <c r="F106" s="161" t="s">
        <v>99</v>
      </c>
      <c r="G106" s="161" t="s">
        <v>242</v>
      </c>
      <c r="H106" s="161" t="s">
        <v>99</v>
      </c>
      <c r="I106" s="161" t="s">
        <v>242</v>
      </c>
    </row>
    <row r="107" spans="1:9" ht="24.95" customHeight="1" x14ac:dyDescent="0.25">
      <c r="A107" s="696"/>
      <c r="B107" s="369">
        <v>8.3299999999999999E-2</v>
      </c>
      <c r="C107" s="111"/>
      <c r="D107" s="110">
        <v>8.3299999999999999E-2</v>
      </c>
      <c r="E107" s="111"/>
      <c r="F107" s="116"/>
      <c r="G107" s="112"/>
      <c r="H107" s="116"/>
      <c r="I107" s="112"/>
    </row>
    <row r="108" spans="1:9" ht="80.25" customHeight="1" x14ac:dyDescent="0.25">
      <c r="A108" s="108" t="s">
        <v>286</v>
      </c>
      <c r="B108" s="709"/>
      <c r="C108" s="709"/>
      <c r="D108" s="709"/>
      <c r="E108" s="709"/>
      <c r="F108" s="709"/>
      <c r="G108" s="709"/>
      <c r="H108" s="709"/>
      <c r="I108" s="709"/>
    </row>
    <row r="109" spans="1:9" ht="80.25" customHeight="1" x14ac:dyDescent="0.25">
      <c r="A109" s="108" t="s">
        <v>290</v>
      </c>
      <c r="B109" s="701"/>
      <c r="C109" s="702"/>
      <c r="D109" s="701"/>
      <c r="E109" s="702"/>
      <c r="F109" s="701"/>
      <c r="G109" s="702"/>
      <c r="H109" s="701"/>
      <c r="I109" s="702"/>
    </row>
    <row r="110" spans="1:9" ht="24.95" customHeight="1" x14ac:dyDescent="0.25">
      <c r="A110" s="695" t="s">
        <v>208</v>
      </c>
      <c r="B110" s="161" t="s">
        <v>99</v>
      </c>
      <c r="C110" s="161" t="s">
        <v>242</v>
      </c>
      <c r="D110" s="161" t="s">
        <v>99</v>
      </c>
      <c r="E110" s="161" t="s">
        <v>242</v>
      </c>
      <c r="F110" s="161" t="s">
        <v>99</v>
      </c>
      <c r="G110" s="161" t="s">
        <v>242</v>
      </c>
      <c r="H110" s="161" t="s">
        <v>99</v>
      </c>
      <c r="I110" s="161" t="s">
        <v>242</v>
      </c>
    </row>
    <row r="111" spans="1:9" ht="24.95" customHeight="1" x14ac:dyDescent="0.25">
      <c r="A111" s="696"/>
      <c r="B111" s="369">
        <v>8.3299999999999999E-2</v>
      </c>
      <c r="C111" s="111"/>
      <c r="D111" s="110">
        <v>8.3299999999999999E-2</v>
      </c>
      <c r="E111" s="111"/>
      <c r="F111" s="116"/>
      <c r="G111" s="112"/>
      <c r="H111" s="116"/>
      <c r="I111" s="112"/>
    </row>
    <row r="112" spans="1:9" ht="80.25" customHeight="1" x14ac:dyDescent="0.25">
      <c r="A112" s="108" t="s">
        <v>286</v>
      </c>
      <c r="B112" s="709"/>
      <c r="C112" s="709"/>
      <c r="D112" s="709"/>
      <c r="E112" s="709"/>
      <c r="F112" s="709"/>
      <c r="G112" s="709"/>
      <c r="H112" s="709"/>
      <c r="I112" s="709"/>
    </row>
    <row r="113" spans="1:9" ht="80.25" customHeight="1" x14ac:dyDescent="0.25">
      <c r="A113" s="108" t="s">
        <v>290</v>
      </c>
      <c r="B113" s="701"/>
      <c r="C113" s="702"/>
      <c r="D113" s="701"/>
      <c r="E113" s="702"/>
      <c r="F113" s="701"/>
      <c r="G113" s="702"/>
      <c r="H113" s="701"/>
      <c r="I113" s="702"/>
    </row>
    <row r="114" spans="1:9" ht="24.95" customHeight="1" x14ac:dyDescent="0.25">
      <c r="A114" s="695" t="s">
        <v>209</v>
      </c>
      <c r="B114" s="161" t="s">
        <v>99</v>
      </c>
      <c r="C114" s="161" t="s">
        <v>242</v>
      </c>
      <c r="D114" s="161" t="s">
        <v>99</v>
      </c>
      <c r="E114" s="161" t="s">
        <v>242</v>
      </c>
      <c r="F114" s="161" t="s">
        <v>99</v>
      </c>
      <c r="G114" s="161" t="s">
        <v>242</v>
      </c>
      <c r="H114" s="161" t="s">
        <v>99</v>
      </c>
      <c r="I114" s="161" t="s">
        <v>242</v>
      </c>
    </row>
    <row r="115" spans="1:9" ht="24.95" customHeight="1" x14ac:dyDescent="0.25">
      <c r="A115" s="696"/>
      <c r="B115" s="369">
        <v>8.3699999999999997E-2</v>
      </c>
      <c r="C115" s="111"/>
      <c r="D115" s="369">
        <v>8.3699999999999997E-2</v>
      </c>
      <c r="E115" s="283"/>
      <c r="F115" s="368"/>
      <c r="G115" s="284"/>
      <c r="H115" s="283"/>
      <c r="I115" s="284"/>
    </row>
    <row r="116" spans="1:9" ht="80.25" customHeight="1" x14ac:dyDescent="0.25">
      <c r="A116" s="108" t="s">
        <v>286</v>
      </c>
      <c r="B116" s="818"/>
      <c r="C116" s="818"/>
      <c r="D116" s="818"/>
      <c r="E116" s="818"/>
      <c r="F116" s="818"/>
      <c r="G116" s="818"/>
      <c r="H116" s="818"/>
      <c r="I116" s="818"/>
    </row>
    <row r="117" spans="1:9" ht="80.25" customHeight="1" x14ac:dyDescent="0.25">
      <c r="A117" s="108" t="s">
        <v>290</v>
      </c>
      <c r="B117" s="701"/>
      <c r="C117" s="702"/>
      <c r="D117" s="701"/>
      <c r="E117" s="702"/>
      <c r="F117" s="701"/>
      <c r="G117" s="702"/>
      <c r="H117" s="701"/>
      <c r="I117" s="702"/>
    </row>
    <row r="118" spans="1:9" ht="16.5" x14ac:dyDescent="0.25">
      <c r="A118" s="109" t="s">
        <v>323</v>
      </c>
      <c r="B118" s="398">
        <f t="shared" ref="B118:I118" si="1">(B71+B75+B79+B83+B87+B91+B95+B99+B103+B107+B111+B115)</f>
        <v>1</v>
      </c>
      <c r="C118" s="398">
        <f t="shared" si="1"/>
        <v>0.71310000000000007</v>
      </c>
      <c r="D118" s="398">
        <f t="shared" si="1"/>
        <v>1</v>
      </c>
      <c r="E118" s="114">
        <f t="shared" si="1"/>
        <v>0.69310000000000005</v>
      </c>
      <c r="F118" s="114">
        <f t="shared" si="1"/>
        <v>0</v>
      </c>
      <c r="G118" s="114">
        <f t="shared" si="1"/>
        <v>0</v>
      </c>
      <c r="H118" s="114">
        <f t="shared" si="1"/>
        <v>0</v>
      </c>
      <c r="I118" s="114">
        <f t="shared" si="1"/>
        <v>0</v>
      </c>
    </row>
    <row r="120" spans="1:9" ht="28.5" x14ac:dyDescent="0.25">
      <c r="A120" s="367" t="s">
        <v>324</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b:/g/personal/territorializacion2021_sdmujer_gov_co/EVWNy2eMQTtOkntkPgPRJSkBzZr1YFpFU1QBvEw4yqdC0w?e=OgZGww" xr:uid="{70295C4B-2005-42D3-90D0-3140D75616A4}"/>
    <hyperlink ref="B77:C77" r:id="rId2" display="https://secretariadistritald-my.sharepoint.com/:b:/g/personal/territorializacion2021_sdmujer_gov_co/EVWNy2eMQTtOkntkPgPRJSkBzZr1YFpFU1QBvEw4yqdC0w?e=OgZGww" xr:uid="{E64AE227-4D71-4F58-B563-BCC391EDC733}"/>
    <hyperlink ref="B81:C81" r:id="rId3" display="https://secretariadistritald-my.sharepoint.com/:b:/g/personal/territorializacion2021_sdmujer_gov_co/EZf15LAV7p5PnWNVA4SaaqQBaTSofv02ueeOu49OY50ymQ?e=KwgCIl" xr:uid="{9A82789A-16E1-4B7F-B438-543000C0A572}"/>
    <hyperlink ref="B85:C85" r:id="rId4" display="https://secretariadistritald-my.sharepoint.com/:b:/g/personal/territorializacion2021_sdmujer_gov_co/Ebi2oaNhIUlPuM2TshGGvGgBhGxSty1kKQsJjorQM_UQog?e=ZYIBGS" xr:uid="{CFA450A6-B90A-479C-9821-5AB60C30DE6C}"/>
    <hyperlink ref="B89:C89" r:id="rId5" display="https://secretariadistritald-my.sharepoint.com/:b:/g/personal/territorializacion2021_sdmujer_gov_co/EXrNV6fqRm1CpyimbKjHJSQBnprdsToEAyTLbBCw26mgrQ?e=plAlmA" xr:uid="{4735D6D6-E287-4D13-9FE5-CE4473A9B986}"/>
    <hyperlink ref="B93:C93" r:id="rId6" display="https://secretariadistritald-my.sharepoint.com/:b:/g/personal/territorializacion2021_sdmujer_gov_co/Ed3_4N1vVnVMntq68VuqDZMBsgTa_mWRZZRKqQ2u6snXBw?e=ukfjVU" xr:uid="{F2B48161-1324-4A02-8EF4-F760ADE80D05}"/>
    <hyperlink ref="B97:C97" r:id="rId7" display="https://secretariadistritald-my.sharepoint.com/:b:/g/personal/territorializacion2021_sdmujer_gov_co/EWBzdHy5aY1NkpAJo3_N0EQBj37-o_P8OQ1vG8-t3huG1g?e=GRrrR5" xr:uid="{2B1D1ACC-8E0B-4D9B-9805-044BA4AE904B}"/>
    <hyperlink ref="D97:E97" r:id="rId8" display="https://secretariadistritald-my.sharepoint.com/:x:/g/personal/territorializacion2021_sdmujer_gov_co/EQf97gOmkWFJphhRkZTj6gYB9oYCOpcH05b_hqGpHYQECQ?e=Dices7" xr:uid="{0B61A5B6-5471-4B9C-AB8C-6088BD19C2E3}"/>
    <hyperlink ref="D101:E101" r:id="rId9" display="https://secretariadistritald-my.sharepoint.com/:w:/g/personal/territorializacion2021_sdmujer_gov_co/ETuafMLMxbxLkl17BusxBJYBwwxy7N6cbpW29vNETIaZPw?e=5Yvn5G" xr:uid="{8E5C0E1C-0E03-48AB-9933-7A42D3D1B126}"/>
    <hyperlink ref="B101:C101" r:id="rId10" display="https://secretariadistritald-my.sharepoint.com/:b:/g/personal/territorializacion2021_sdmujer_gov_co/ERI-lY6lwaJAsaZF9zEInzsB-xYU-zSqrY3Os9nW4NECgA?e=tCjqeB" xr:uid="{C25B01F8-A671-4D71-8A40-3F000A26268B}"/>
    <hyperlink ref="B105:C105" r:id="rId11" display="https://secretariadistritald-my.sharepoint.com/:b:/g/personal/territorializacion2021_sdmujer_gov_co/EXox5ZpYKNxKnOFkR4P-s30B3M1aZ19WZL_GTxBvyfyvSw?e=lnHg11" xr:uid="{7D749AF4-9F89-430C-AD53-C459D527C7B1}"/>
    <hyperlink ref="D105:E105" r:id="rId12" display="https://secretariadistritald-my.sharepoint.com/:w:/g/personal/territorializacion2021_sdmujer_gov_co/Ed1fc9I6DRFLsnptxCw5aXEBAB0ofgW9Nasxx8qNISdPLQ?e=OEfItb" xr:uid="{2139EDFA-3104-4B88-A23D-A6FD3CAB89A6}"/>
  </hyperlinks>
  <pageMargins left="0.25" right="0.25" top="0.75" bottom="0.75" header="0.3" footer="0.3"/>
  <pageSetup scale="10" orientation="landscape" r:id="rId13"/>
  <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104" zoomScale="70" zoomScaleNormal="70" workbookViewId="0">
      <selection activeCell="F104" sqref="F104:G104"/>
    </sheetView>
  </sheetViews>
  <sheetFormatPr baseColWidth="10" defaultColWidth="10.85546875" defaultRowHeight="14.25" x14ac:dyDescent="0.25"/>
  <cols>
    <col min="1" max="1" width="49.7109375" style="66" customWidth="1"/>
    <col min="2" max="5" width="35.7109375" style="66" customWidth="1"/>
    <col min="6" max="6" width="36.42578125" style="66" customWidth="1"/>
    <col min="7" max="7" width="40"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186</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thickBot="1" x14ac:dyDescent="0.3">
      <c r="A5" s="149"/>
      <c r="B5" s="150"/>
      <c r="C5" s="150"/>
      <c r="D5" s="150"/>
      <c r="E5" s="150"/>
      <c r="F5" s="150"/>
      <c r="G5" s="150"/>
      <c r="H5" s="150"/>
      <c r="I5" s="150"/>
      <c r="J5" s="150"/>
      <c r="K5" s="150"/>
      <c r="L5" s="150"/>
      <c r="M5" s="151"/>
      <c r="N5" s="151"/>
      <c r="O5" s="151"/>
    </row>
    <row r="6" spans="1:15" s="148" customFormat="1" ht="48" customHeight="1" thickBot="1" x14ac:dyDescent="0.3">
      <c r="A6" s="118" t="s">
        <v>190</v>
      </c>
      <c r="B6" s="776" t="s">
        <v>191</v>
      </c>
      <c r="C6" s="777"/>
      <c r="D6" s="777"/>
      <c r="E6" s="777"/>
      <c r="F6" s="777"/>
      <c r="G6" s="777"/>
      <c r="H6" s="777"/>
      <c r="I6" s="777"/>
      <c r="J6" s="777"/>
      <c r="K6" s="778"/>
      <c r="L6" s="252" t="s">
        <v>192</v>
      </c>
      <c r="M6" s="500">
        <v>2024110010310</v>
      </c>
      <c r="N6" s="501"/>
      <c r="O6" s="502"/>
    </row>
    <row r="7" spans="1:15" s="148" customFormat="1" ht="14.25" customHeight="1" thickBot="1" x14ac:dyDescent="0.3">
      <c r="A7" s="149"/>
      <c r="B7" s="150"/>
      <c r="C7" s="150"/>
      <c r="D7" s="150"/>
      <c r="E7" s="150"/>
      <c r="F7" s="150"/>
      <c r="G7" s="150"/>
      <c r="H7" s="150"/>
      <c r="I7" s="150"/>
      <c r="J7" s="150"/>
      <c r="K7" s="150"/>
      <c r="L7" s="150"/>
      <c r="M7" s="151"/>
      <c r="N7" s="151"/>
      <c r="O7" s="151"/>
    </row>
    <row r="8" spans="1:15" s="148" customFormat="1" ht="21.75" customHeight="1" thickBot="1" x14ac:dyDescent="0.3">
      <c r="A8" s="767" t="s">
        <v>193</v>
      </c>
      <c r="B8" s="252" t="s">
        <v>194</v>
      </c>
      <c r="C8" s="208"/>
      <c r="D8" s="252" t="s">
        <v>195</v>
      </c>
      <c r="E8" s="209"/>
      <c r="F8" s="252" t="s">
        <v>196</v>
      </c>
      <c r="G8" s="209"/>
      <c r="H8" s="252" t="s">
        <v>197</v>
      </c>
      <c r="I8" s="210"/>
      <c r="J8" s="727" t="s">
        <v>198</v>
      </c>
      <c r="K8" s="766"/>
      <c r="L8" s="251" t="s">
        <v>199</v>
      </c>
      <c r="M8" s="724"/>
      <c r="N8" s="724"/>
      <c r="O8" s="724"/>
    </row>
    <row r="9" spans="1:15" s="148" customFormat="1" ht="21.75" customHeight="1" x14ac:dyDescent="0.25">
      <c r="A9" s="767"/>
      <c r="B9" s="253" t="s">
        <v>200</v>
      </c>
      <c r="C9" s="211"/>
      <c r="D9" s="252" t="s">
        <v>201</v>
      </c>
      <c r="E9" s="212"/>
      <c r="F9" s="252" t="s">
        <v>202</v>
      </c>
      <c r="G9" s="212"/>
      <c r="H9" s="252" t="s">
        <v>203</v>
      </c>
      <c r="I9" s="563"/>
      <c r="J9" s="727"/>
      <c r="K9" s="766"/>
      <c r="L9" s="251" t="s">
        <v>204</v>
      </c>
      <c r="M9" s="724"/>
      <c r="N9" s="724"/>
      <c r="O9" s="724"/>
    </row>
    <row r="10" spans="1:15" s="148" customFormat="1" ht="21.75" customHeight="1" thickBot="1" x14ac:dyDescent="0.3">
      <c r="A10" s="767"/>
      <c r="B10" s="252" t="s">
        <v>205</v>
      </c>
      <c r="C10" s="208" t="s">
        <v>206</v>
      </c>
      <c r="D10" s="252" t="s">
        <v>207</v>
      </c>
      <c r="E10" s="212"/>
      <c r="F10" s="252" t="s">
        <v>208</v>
      </c>
      <c r="G10" s="212"/>
      <c r="H10" s="252" t="s">
        <v>209</v>
      </c>
      <c r="I10" s="210"/>
      <c r="J10" s="727"/>
      <c r="K10" s="766"/>
      <c r="L10" s="251" t="s">
        <v>210</v>
      </c>
      <c r="M10" s="724" t="s">
        <v>206</v>
      </c>
      <c r="N10" s="724"/>
      <c r="O10" s="724"/>
    </row>
    <row r="11" spans="1:15" s="148" customFormat="1" ht="21.75" customHeight="1" x14ac:dyDescent="0.25">
      <c r="A11" s="149"/>
      <c r="B11" s="150"/>
      <c r="C11" s="150"/>
      <c r="D11" s="150"/>
      <c r="E11" s="150"/>
      <c r="F11" s="150"/>
      <c r="G11" s="150"/>
      <c r="H11" s="150"/>
      <c r="I11" s="150"/>
      <c r="J11" s="150"/>
      <c r="K11" s="150"/>
      <c r="L11" s="150"/>
      <c r="M11" s="151"/>
      <c r="N11" s="151"/>
      <c r="O11" s="151"/>
    </row>
    <row r="12" spans="1:15" ht="15" customHeight="1" thickBot="1" x14ac:dyDescent="0.3">
      <c r="A12" s="71"/>
      <c r="B12" s="72"/>
      <c r="C12" s="72"/>
      <c r="D12" s="74"/>
      <c r="E12" s="73"/>
      <c r="F12" s="73"/>
      <c r="G12" s="334"/>
      <c r="H12" s="334"/>
      <c r="I12" s="75"/>
      <c r="J12" s="75"/>
      <c r="K12" s="72"/>
      <c r="L12" s="72"/>
      <c r="M12" s="72"/>
      <c r="N12" s="72"/>
      <c r="O12" s="72"/>
    </row>
    <row r="13" spans="1:15" ht="15" customHeight="1" x14ac:dyDescent="0.25">
      <c r="A13" s="773" t="s">
        <v>211</v>
      </c>
      <c r="B13" s="751" t="s">
        <v>821</v>
      </c>
      <c r="C13" s="752"/>
      <c r="D13" s="752"/>
      <c r="E13" s="752"/>
      <c r="F13" s="752"/>
      <c r="G13" s="752"/>
      <c r="H13" s="752"/>
      <c r="I13" s="752"/>
      <c r="J13" s="752"/>
      <c r="K13" s="752"/>
      <c r="L13" s="752"/>
      <c r="M13" s="752"/>
      <c r="N13" s="752"/>
      <c r="O13" s="753"/>
    </row>
    <row r="14" spans="1:15" ht="15" customHeight="1" x14ac:dyDescent="0.25">
      <c r="A14" s="774"/>
      <c r="B14" s="754"/>
      <c r="C14" s="755"/>
      <c r="D14" s="755"/>
      <c r="E14" s="755"/>
      <c r="F14" s="755"/>
      <c r="G14" s="755"/>
      <c r="H14" s="755"/>
      <c r="I14" s="755"/>
      <c r="J14" s="755"/>
      <c r="K14" s="755"/>
      <c r="L14" s="755"/>
      <c r="M14" s="755"/>
      <c r="N14" s="755"/>
      <c r="O14" s="756"/>
    </row>
    <row r="15" spans="1:15" ht="15" customHeight="1" thickBot="1" x14ac:dyDescent="0.3">
      <c r="A15" s="775"/>
      <c r="B15" s="757"/>
      <c r="C15" s="758"/>
      <c r="D15" s="758"/>
      <c r="E15" s="758"/>
      <c r="F15" s="758"/>
      <c r="G15" s="758"/>
      <c r="H15" s="758"/>
      <c r="I15" s="758"/>
      <c r="J15" s="758"/>
      <c r="K15" s="758"/>
      <c r="L15" s="758"/>
      <c r="M15" s="758"/>
      <c r="N15" s="758"/>
      <c r="O15" s="759"/>
    </row>
    <row r="16" spans="1:15" ht="9" customHeight="1" thickBot="1" x14ac:dyDescent="0.3">
      <c r="A16" s="76"/>
      <c r="B16" s="147"/>
      <c r="C16" s="77"/>
      <c r="D16" s="77"/>
      <c r="E16" s="77"/>
      <c r="F16" s="77"/>
      <c r="G16" s="78"/>
      <c r="H16" s="78"/>
      <c r="I16" s="78"/>
      <c r="J16" s="78"/>
      <c r="K16" s="78"/>
      <c r="L16" s="79"/>
      <c r="M16" s="79"/>
      <c r="N16" s="79"/>
      <c r="O16" s="79"/>
    </row>
    <row r="17" spans="1:15" s="80" customFormat="1" ht="37.5" customHeight="1" thickBot="1" x14ac:dyDescent="0.3">
      <c r="A17" s="118" t="s">
        <v>213</v>
      </c>
      <c r="B17" s="762" t="s">
        <v>758</v>
      </c>
      <c r="C17" s="762"/>
      <c r="D17" s="762"/>
      <c r="E17" s="762"/>
      <c r="F17" s="762"/>
      <c r="G17" s="767" t="s">
        <v>215</v>
      </c>
      <c r="H17" s="767"/>
      <c r="I17" s="760" t="s">
        <v>822</v>
      </c>
      <c r="J17" s="760"/>
      <c r="K17" s="760"/>
      <c r="L17" s="760"/>
      <c r="M17" s="760"/>
      <c r="N17" s="760"/>
      <c r="O17" s="76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8" t="s">
        <v>217</v>
      </c>
      <c r="B19" s="982" t="s">
        <v>218</v>
      </c>
      <c r="C19" s="762"/>
      <c r="D19" s="762"/>
      <c r="E19" s="762"/>
      <c r="F19" s="118" t="s">
        <v>219</v>
      </c>
      <c r="G19" s="768" t="s">
        <v>674</v>
      </c>
      <c r="H19" s="768"/>
      <c r="I19" s="768"/>
      <c r="J19" s="118" t="s">
        <v>221</v>
      </c>
      <c r="K19" s="762" t="s">
        <v>222</v>
      </c>
      <c r="L19" s="762"/>
      <c r="M19" s="762"/>
      <c r="N19" s="762"/>
      <c r="O19" s="762"/>
    </row>
    <row r="20" spans="1:15" ht="9" customHeight="1" x14ac:dyDescent="0.25">
      <c r="A20" s="70"/>
      <c r="B20" s="67"/>
      <c r="C20" s="772"/>
      <c r="D20" s="772"/>
      <c r="E20" s="772"/>
      <c r="F20" s="772"/>
      <c r="G20" s="772"/>
      <c r="H20" s="772"/>
      <c r="I20" s="772"/>
      <c r="J20" s="772"/>
      <c r="K20" s="772"/>
      <c r="L20" s="772"/>
      <c r="M20" s="772"/>
      <c r="N20" s="772"/>
      <c r="O20" s="772"/>
    </row>
    <row r="22" spans="1:15" ht="16.5" customHeight="1" thickBot="1" x14ac:dyDescent="0.3">
      <c r="A22" s="145"/>
      <c r="B22" s="146"/>
      <c r="C22" s="146"/>
      <c r="D22" s="146"/>
      <c r="E22" s="146"/>
      <c r="F22" s="146"/>
      <c r="G22" s="146"/>
      <c r="H22" s="146"/>
      <c r="I22" s="146"/>
      <c r="J22" s="146"/>
      <c r="K22" s="146"/>
      <c r="L22" s="146"/>
      <c r="M22" s="146"/>
      <c r="N22" s="146"/>
      <c r="O22" s="146"/>
    </row>
    <row r="23" spans="1:15" ht="32.1" customHeight="1" thickBot="1" x14ac:dyDescent="0.3">
      <c r="A23" s="725" t="s">
        <v>223</v>
      </c>
      <c r="B23" s="726"/>
      <c r="C23" s="726"/>
      <c r="D23" s="726"/>
      <c r="E23" s="726"/>
      <c r="F23" s="726"/>
      <c r="G23" s="726"/>
      <c r="H23" s="726"/>
      <c r="I23" s="726"/>
      <c r="J23" s="726"/>
      <c r="K23" s="726"/>
      <c r="L23" s="726"/>
      <c r="M23" s="726"/>
      <c r="N23" s="726"/>
      <c r="O23" s="727"/>
    </row>
    <row r="24" spans="1:15" ht="32.1" customHeight="1" thickBot="1" x14ac:dyDescent="0.3">
      <c r="A24" s="725" t="s">
        <v>224</v>
      </c>
      <c r="B24" s="726"/>
      <c r="C24" s="726"/>
      <c r="D24" s="726"/>
      <c r="E24" s="726"/>
      <c r="F24" s="726"/>
      <c r="G24" s="726"/>
      <c r="H24" s="726"/>
      <c r="I24" s="726"/>
      <c r="J24" s="726"/>
      <c r="K24" s="726"/>
      <c r="L24" s="726"/>
      <c r="M24" s="726"/>
      <c r="N24" s="726"/>
      <c r="O24" s="727"/>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207</v>
      </c>
      <c r="L25" s="81" t="s">
        <v>208</v>
      </c>
      <c r="M25" s="81" t="s">
        <v>209</v>
      </c>
      <c r="N25" s="82" t="s">
        <v>225</v>
      </c>
      <c r="O25" s="82" t="s">
        <v>226</v>
      </c>
    </row>
    <row r="26" spans="1:15" ht="32.1" customHeight="1" x14ac:dyDescent="0.25">
      <c r="A26" s="85" t="s">
        <v>227</v>
      </c>
      <c r="B26" s="86"/>
      <c r="C26" s="86">
        <v>216906835</v>
      </c>
      <c r="D26" s="86"/>
      <c r="E26" s="86"/>
      <c r="F26" s="86"/>
      <c r="G26" s="86"/>
      <c r="H26" s="83"/>
      <c r="I26" s="83">
        <v>-1532792</v>
      </c>
      <c r="J26" s="83"/>
      <c r="K26" s="83"/>
      <c r="L26" s="83"/>
      <c r="M26" s="83"/>
      <c r="N26" s="602">
        <f>SUM(B26:M26)</f>
        <v>215374043</v>
      </c>
      <c r="O26" s="84"/>
    </row>
    <row r="27" spans="1:15" ht="32.1" customHeight="1" x14ac:dyDescent="0.25">
      <c r="A27" s="85" t="s">
        <v>228</v>
      </c>
      <c r="B27" s="86"/>
      <c r="C27" s="86">
        <v>90349515</v>
      </c>
      <c r="D27" s="86">
        <v>98354700</v>
      </c>
      <c r="E27" s="86">
        <v>-669256</v>
      </c>
      <c r="F27" s="86"/>
      <c r="G27" s="86"/>
      <c r="H27" s="86"/>
      <c r="I27" s="86"/>
      <c r="J27" s="86"/>
      <c r="K27" s="86"/>
      <c r="L27" s="86"/>
      <c r="M27" s="86"/>
      <c r="N27" s="86">
        <f t="shared" ref="N27:N31" si="0">SUM(B27:M27)</f>
        <v>188034959</v>
      </c>
      <c r="O27" s="117">
        <f>+(B27+C27+D27+E27+F27+G27+H27+I27+J27+K27+L27+M27)/N26</f>
        <v>0.87306230769879734</v>
      </c>
    </row>
    <row r="28" spans="1:15" ht="32.1" customHeight="1" x14ac:dyDescent="0.25">
      <c r="A28" s="85" t="s">
        <v>229</v>
      </c>
      <c r="B28" s="86"/>
      <c r="C28" s="86"/>
      <c r="D28" s="86">
        <v>3160763</v>
      </c>
      <c r="E28" s="86">
        <v>15869803</v>
      </c>
      <c r="F28" s="86">
        <v>20967135</v>
      </c>
      <c r="G28" s="86">
        <v>20967135</v>
      </c>
      <c r="H28" s="86">
        <v>17833875</v>
      </c>
      <c r="I28" s="86">
        <v>20967135</v>
      </c>
      <c r="J28" s="86">
        <v>24100395</v>
      </c>
      <c r="K28" s="86"/>
      <c r="L28" s="86"/>
      <c r="M28" s="86"/>
      <c r="N28" s="86">
        <f t="shared" si="0"/>
        <v>123866241</v>
      </c>
      <c r="O28" s="117"/>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84" t="s">
        <v>233</v>
      </c>
      <c r="B35" s="785"/>
      <c r="C35" s="785"/>
      <c r="D35" s="785"/>
      <c r="E35" s="785"/>
      <c r="F35" s="785"/>
      <c r="G35" s="785"/>
      <c r="H35" s="785"/>
      <c r="I35" s="786"/>
      <c r="J35" s="95"/>
    </row>
    <row r="36" spans="1:10" ht="50.25" customHeight="1" x14ac:dyDescent="0.25">
      <c r="A36" s="103" t="s">
        <v>234</v>
      </c>
      <c r="B36" s="787" t="str">
        <f>+B13</f>
        <v>Implementar 1 estrategia asociada al Modelo CIOM para la ruralidad Bogotana</v>
      </c>
      <c r="C36" s="788"/>
      <c r="D36" s="788"/>
      <c r="E36" s="788"/>
      <c r="F36" s="788"/>
      <c r="G36" s="788"/>
      <c r="H36" s="788"/>
      <c r="I36" s="789"/>
      <c r="J36" s="93"/>
    </row>
    <row r="37" spans="1:10" ht="18.75" customHeight="1" x14ac:dyDescent="0.25">
      <c r="A37" s="801" t="s">
        <v>235</v>
      </c>
      <c r="B37" s="104">
        <v>2024</v>
      </c>
      <c r="C37" s="104">
        <v>2025</v>
      </c>
      <c r="D37" s="104">
        <v>2026</v>
      </c>
      <c r="E37" s="104">
        <v>2027</v>
      </c>
      <c r="F37" s="104" t="s">
        <v>236</v>
      </c>
      <c r="G37" s="801" t="s">
        <v>237</v>
      </c>
      <c r="H37" s="1036" t="s">
        <v>23</v>
      </c>
      <c r="I37" s="1036"/>
      <c r="J37" s="93"/>
    </row>
    <row r="38" spans="1:10" ht="50.25" customHeight="1" x14ac:dyDescent="0.25">
      <c r="A38" s="802"/>
      <c r="B38" s="408">
        <v>1</v>
      </c>
      <c r="C38" s="408">
        <v>1</v>
      </c>
      <c r="D38" s="408">
        <v>1</v>
      </c>
      <c r="E38" s="408">
        <v>1</v>
      </c>
      <c r="F38" s="409">
        <v>1</v>
      </c>
      <c r="G38" s="802"/>
      <c r="H38" s="1036"/>
      <c r="I38" s="1036"/>
      <c r="J38" s="93"/>
    </row>
    <row r="39" spans="1:10" ht="52.5" customHeight="1" thickBot="1" x14ac:dyDescent="0.3">
      <c r="A39" s="104" t="s">
        <v>238</v>
      </c>
      <c r="B39" s="790">
        <v>0.09</v>
      </c>
      <c r="C39" s="791"/>
      <c r="D39" s="1033" t="s">
        <v>239</v>
      </c>
      <c r="E39" s="1034"/>
      <c r="F39" s="1034"/>
      <c r="G39" s="1034"/>
      <c r="H39" s="1034"/>
      <c r="I39" s="1035"/>
    </row>
    <row r="40" spans="1:10" s="94" customFormat="1" ht="48" hidden="1" customHeight="1" thickBot="1" x14ac:dyDescent="0.3">
      <c r="A40" s="801" t="s">
        <v>240</v>
      </c>
      <c r="B40" s="104" t="s">
        <v>241</v>
      </c>
      <c r="C40" s="103" t="s">
        <v>242</v>
      </c>
      <c r="D40" s="782" t="s">
        <v>243</v>
      </c>
      <c r="E40" s="783"/>
      <c r="F40" s="782" t="s">
        <v>244</v>
      </c>
      <c r="G40" s="783"/>
      <c r="H40" s="105" t="s">
        <v>245</v>
      </c>
      <c r="I40" s="107" t="s">
        <v>246</v>
      </c>
    </row>
    <row r="41" spans="1:10" ht="120.75" hidden="1" customHeight="1" thickBot="1" x14ac:dyDescent="0.3">
      <c r="A41" s="802"/>
      <c r="B41" s="99">
        <v>0</v>
      </c>
      <c r="C41" s="100">
        <v>0</v>
      </c>
      <c r="D41" s="799" t="s">
        <v>823</v>
      </c>
      <c r="E41" s="800"/>
      <c r="F41" s="697" t="s">
        <v>824</v>
      </c>
      <c r="G41" s="800"/>
      <c r="H41" s="433"/>
      <c r="I41" s="419"/>
    </row>
    <row r="42" spans="1:10" s="94" customFormat="1" ht="54" hidden="1" customHeight="1" thickBot="1" x14ac:dyDescent="0.3">
      <c r="A42" s="801" t="s">
        <v>250</v>
      </c>
      <c r="B42" s="106" t="s">
        <v>241</v>
      </c>
      <c r="C42" s="105" t="s">
        <v>242</v>
      </c>
      <c r="D42" s="782" t="s">
        <v>243</v>
      </c>
      <c r="E42" s="783"/>
      <c r="F42" s="782" t="s">
        <v>244</v>
      </c>
      <c r="G42" s="783"/>
      <c r="H42" s="105" t="s">
        <v>245</v>
      </c>
      <c r="I42" s="107" t="s">
        <v>246</v>
      </c>
    </row>
    <row r="43" spans="1:10" ht="230.25" hidden="1" customHeight="1" thickBot="1" x14ac:dyDescent="0.3">
      <c r="A43" s="802"/>
      <c r="B43" s="99">
        <v>1</v>
      </c>
      <c r="C43" s="100">
        <v>1</v>
      </c>
      <c r="D43" s="799" t="s">
        <v>825</v>
      </c>
      <c r="E43" s="800"/>
      <c r="F43" s="799" t="s">
        <v>826</v>
      </c>
      <c r="G43" s="800"/>
      <c r="H43" s="96"/>
      <c r="I43" s="419" t="s">
        <v>827</v>
      </c>
    </row>
    <row r="44" spans="1:10" s="94" customFormat="1" ht="35.1" hidden="1" customHeight="1" thickBot="1" x14ac:dyDescent="0.3">
      <c r="A44" s="801" t="s">
        <v>253</v>
      </c>
      <c r="B44" s="106" t="s">
        <v>241</v>
      </c>
      <c r="C44" s="105" t="s">
        <v>242</v>
      </c>
      <c r="D44" s="782" t="s">
        <v>243</v>
      </c>
      <c r="E44" s="783"/>
      <c r="F44" s="782" t="s">
        <v>244</v>
      </c>
      <c r="G44" s="783"/>
      <c r="H44" s="105" t="s">
        <v>245</v>
      </c>
      <c r="I44" s="107" t="s">
        <v>246</v>
      </c>
    </row>
    <row r="45" spans="1:10" ht="196.5" hidden="1" customHeight="1" thickBot="1" x14ac:dyDescent="0.3">
      <c r="A45" s="802"/>
      <c r="B45" s="99">
        <v>1</v>
      </c>
      <c r="C45" s="100">
        <v>1</v>
      </c>
      <c r="D45" s="799" t="s">
        <v>828</v>
      </c>
      <c r="E45" s="800"/>
      <c r="F45" s="938" t="s">
        <v>829</v>
      </c>
      <c r="G45" s="940"/>
      <c r="H45" s="428" t="s">
        <v>256</v>
      </c>
      <c r="I45" s="419" t="s">
        <v>827</v>
      </c>
    </row>
    <row r="46" spans="1:10" s="94" customFormat="1" ht="35.1" hidden="1" customHeight="1" x14ac:dyDescent="0.25">
      <c r="A46" s="801" t="s">
        <v>257</v>
      </c>
      <c r="B46" s="106" t="s">
        <v>241</v>
      </c>
      <c r="C46" s="106" t="s">
        <v>242</v>
      </c>
      <c r="D46" s="782" t="s">
        <v>243</v>
      </c>
      <c r="E46" s="783"/>
      <c r="F46" s="782" t="s">
        <v>244</v>
      </c>
      <c r="G46" s="783"/>
      <c r="H46" s="105" t="s">
        <v>245</v>
      </c>
      <c r="I46" s="105" t="s">
        <v>246</v>
      </c>
    </row>
    <row r="47" spans="1:10" ht="206.25" hidden="1" customHeight="1" x14ac:dyDescent="0.25">
      <c r="A47" s="802"/>
      <c r="B47" s="99">
        <v>1</v>
      </c>
      <c r="C47" s="100">
        <v>1</v>
      </c>
      <c r="D47" s="799" t="s">
        <v>830</v>
      </c>
      <c r="E47" s="800"/>
      <c r="F47" s="938" t="s">
        <v>831</v>
      </c>
      <c r="G47" s="940"/>
      <c r="H47" s="115"/>
      <c r="I47" s="421" t="s">
        <v>832</v>
      </c>
    </row>
    <row r="48" spans="1:10" s="94" customFormat="1" ht="35.1" hidden="1" customHeight="1" x14ac:dyDescent="0.25">
      <c r="A48" s="801" t="s">
        <v>261</v>
      </c>
      <c r="B48" s="106" t="s">
        <v>241</v>
      </c>
      <c r="C48" s="105" t="s">
        <v>242</v>
      </c>
      <c r="D48" s="782" t="s">
        <v>243</v>
      </c>
      <c r="E48" s="783"/>
      <c r="F48" s="782" t="s">
        <v>244</v>
      </c>
      <c r="G48" s="783"/>
      <c r="H48" s="105" t="s">
        <v>245</v>
      </c>
      <c r="I48" s="107" t="s">
        <v>246</v>
      </c>
    </row>
    <row r="49" spans="1:9" ht="251.25" hidden="1" customHeight="1" thickBot="1" x14ac:dyDescent="0.3">
      <c r="A49" s="802"/>
      <c r="B49" s="99">
        <v>1</v>
      </c>
      <c r="C49" s="100">
        <v>1</v>
      </c>
      <c r="D49" s="792" t="s">
        <v>833</v>
      </c>
      <c r="E49" s="793"/>
      <c r="F49" s="792" t="s">
        <v>834</v>
      </c>
      <c r="G49" s="793"/>
      <c r="H49" s="530"/>
      <c r="I49" s="526" t="s">
        <v>835</v>
      </c>
    </row>
    <row r="50" spans="1:9" s="94" customFormat="1" ht="35.1" customHeight="1" thickBot="1" x14ac:dyDescent="0.3">
      <c r="A50" s="801" t="s">
        <v>264</v>
      </c>
      <c r="B50" s="106" t="s">
        <v>241</v>
      </c>
      <c r="C50" s="105" t="s">
        <v>242</v>
      </c>
      <c r="D50" s="782" t="s">
        <v>243</v>
      </c>
      <c r="E50" s="783"/>
      <c r="F50" s="782" t="s">
        <v>244</v>
      </c>
      <c r="G50" s="783"/>
      <c r="H50" s="105" t="s">
        <v>245</v>
      </c>
      <c r="I50" s="107" t="s">
        <v>246</v>
      </c>
    </row>
    <row r="51" spans="1:9" ht="389.25" customHeight="1" thickBot="1" x14ac:dyDescent="0.3">
      <c r="A51" s="802"/>
      <c r="B51" s="101">
        <v>1</v>
      </c>
      <c r="C51" s="102">
        <v>1</v>
      </c>
      <c r="D51" s="914" t="s">
        <v>836</v>
      </c>
      <c r="E51" s="915"/>
      <c r="F51" s="914" t="s">
        <v>837</v>
      </c>
      <c r="G51" s="915"/>
      <c r="H51" s="595"/>
      <c r="I51" s="582" t="s">
        <v>838</v>
      </c>
    </row>
    <row r="52" spans="1:9" ht="35.1" customHeight="1" x14ac:dyDescent="0.25">
      <c r="A52" s="801" t="s">
        <v>267</v>
      </c>
      <c r="B52" s="104" t="s">
        <v>241</v>
      </c>
      <c r="C52" s="103" t="s">
        <v>242</v>
      </c>
      <c r="D52" s="782" t="s">
        <v>243</v>
      </c>
      <c r="E52" s="783"/>
      <c r="F52" s="782" t="s">
        <v>244</v>
      </c>
      <c r="G52" s="783"/>
      <c r="H52" s="105" t="s">
        <v>245</v>
      </c>
      <c r="I52" s="107" t="s">
        <v>246</v>
      </c>
    </row>
    <row r="53" spans="1:9" ht="356.25" customHeight="1" x14ac:dyDescent="0.25">
      <c r="A53" s="802"/>
      <c r="B53" s="101">
        <v>1</v>
      </c>
      <c r="C53" s="102">
        <v>1</v>
      </c>
      <c r="D53" s="893" t="s">
        <v>839</v>
      </c>
      <c r="E53" s="1013"/>
      <c r="F53" s="914" t="s">
        <v>840</v>
      </c>
      <c r="G53" s="915"/>
      <c r="H53" s="595"/>
      <c r="I53" s="582" t="s">
        <v>841</v>
      </c>
    </row>
    <row r="54" spans="1:9" ht="35.1" customHeight="1" x14ac:dyDescent="0.25">
      <c r="A54" s="801" t="s">
        <v>271</v>
      </c>
      <c r="B54" s="104" t="s">
        <v>241</v>
      </c>
      <c r="C54" s="103" t="s">
        <v>242</v>
      </c>
      <c r="D54" s="782" t="s">
        <v>243</v>
      </c>
      <c r="E54" s="783"/>
      <c r="F54" s="782" t="s">
        <v>244</v>
      </c>
      <c r="G54" s="783"/>
      <c r="H54" s="105" t="s">
        <v>245</v>
      </c>
      <c r="I54" s="107" t="s">
        <v>246</v>
      </c>
    </row>
    <row r="55" spans="1:9" ht="295.5" customHeight="1" x14ac:dyDescent="0.25">
      <c r="A55" s="802"/>
      <c r="B55" s="101">
        <v>1</v>
      </c>
      <c r="C55" s="102">
        <v>1</v>
      </c>
      <c r="D55" s="893" t="s">
        <v>842</v>
      </c>
      <c r="E55" s="1013"/>
      <c r="F55" s="1030" t="s">
        <v>843</v>
      </c>
      <c r="G55" s="1031"/>
      <c r="H55" s="595"/>
      <c r="I55" s="582" t="s">
        <v>844</v>
      </c>
    </row>
    <row r="56" spans="1:9" ht="35.1" customHeight="1" x14ac:dyDescent="0.25">
      <c r="A56" s="801" t="s">
        <v>274</v>
      </c>
      <c r="B56" s="104" t="s">
        <v>241</v>
      </c>
      <c r="C56" s="103" t="s">
        <v>242</v>
      </c>
      <c r="D56" s="782" t="s">
        <v>243</v>
      </c>
      <c r="E56" s="783"/>
      <c r="F56" s="782" t="s">
        <v>244</v>
      </c>
      <c r="G56" s="783"/>
      <c r="H56" s="105" t="s">
        <v>245</v>
      </c>
      <c r="I56" s="107" t="s">
        <v>246</v>
      </c>
    </row>
    <row r="57" spans="1:9" ht="272.25" customHeight="1" x14ac:dyDescent="0.25">
      <c r="A57" s="802"/>
      <c r="B57" s="101">
        <v>1</v>
      </c>
      <c r="C57" s="102">
        <v>1</v>
      </c>
      <c r="D57" s="975" t="s">
        <v>845</v>
      </c>
      <c r="E57" s="1014"/>
      <c r="F57" s="968" t="s">
        <v>846</v>
      </c>
      <c r="G57" s="1032"/>
      <c r="H57" s="96"/>
      <c r="I57" s="613" t="s">
        <v>847</v>
      </c>
    </row>
    <row r="58" spans="1:9" ht="35.1" customHeight="1" x14ac:dyDescent="0.25">
      <c r="A58" s="801" t="s">
        <v>276</v>
      </c>
      <c r="B58" s="104" t="s">
        <v>241</v>
      </c>
      <c r="C58" s="103" t="s">
        <v>242</v>
      </c>
      <c r="D58" s="782" t="s">
        <v>243</v>
      </c>
      <c r="E58" s="783"/>
      <c r="F58" s="782" t="s">
        <v>244</v>
      </c>
      <c r="G58" s="783"/>
      <c r="H58" s="105" t="s">
        <v>245</v>
      </c>
      <c r="I58" s="107" t="s">
        <v>246</v>
      </c>
    </row>
    <row r="59" spans="1:9" ht="120.75" customHeight="1" thickBot="1" x14ac:dyDescent="0.3">
      <c r="A59" s="802"/>
      <c r="B59" s="101">
        <v>1</v>
      </c>
      <c r="C59" s="102"/>
      <c r="D59" s="714"/>
      <c r="E59" s="715"/>
      <c r="F59" s="714"/>
      <c r="G59" s="715"/>
      <c r="H59" s="96"/>
      <c r="I59" s="98"/>
    </row>
    <row r="60" spans="1:9" ht="35.1" customHeight="1" thickBot="1" x14ac:dyDescent="0.3">
      <c r="A60" s="801" t="s">
        <v>277</v>
      </c>
      <c r="B60" s="104" t="s">
        <v>241</v>
      </c>
      <c r="C60" s="103" t="s">
        <v>242</v>
      </c>
      <c r="D60" s="782" t="s">
        <v>243</v>
      </c>
      <c r="E60" s="783"/>
      <c r="F60" s="782" t="s">
        <v>244</v>
      </c>
      <c r="G60" s="783"/>
      <c r="H60" s="105" t="s">
        <v>245</v>
      </c>
      <c r="I60" s="107" t="s">
        <v>246</v>
      </c>
    </row>
    <row r="61" spans="1:9" ht="120.75" customHeight="1" thickBot="1" x14ac:dyDescent="0.3">
      <c r="A61" s="802"/>
      <c r="B61" s="101">
        <v>1</v>
      </c>
      <c r="C61" s="102"/>
      <c r="D61" s="714"/>
      <c r="E61" s="715"/>
      <c r="F61" s="813"/>
      <c r="G61" s="813"/>
      <c r="H61" s="96"/>
      <c r="I61" s="96"/>
    </row>
    <row r="62" spans="1:9" ht="35.1" customHeight="1" thickBot="1" x14ac:dyDescent="0.3">
      <c r="A62" s="801" t="s">
        <v>278</v>
      </c>
      <c r="B62" s="104" t="s">
        <v>241</v>
      </c>
      <c r="C62" s="103" t="s">
        <v>242</v>
      </c>
      <c r="D62" s="782" t="s">
        <v>243</v>
      </c>
      <c r="E62" s="783"/>
      <c r="F62" s="782" t="s">
        <v>244</v>
      </c>
      <c r="G62" s="783"/>
      <c r="H62" s="105" t="s">
        <v>245</v>
      </c>
      <c r="I62" s="107" t="s">
        <v>246</v>
      </c>
    </row>
    <row r="63" spans="1:9" ht="120.75" customHeight="1" thickBot="1" x14ac:dyDescent="0.3">
      <c r="A63" s="802"/>
      <c r="B63" s="101">
        <v>1</v>
      </c>
      <c r="C63" s="102"/>
      <c r="D63" s="714"/>
      <c r="E63" s="715"/>
      <c r="F63" s="714"/>
      <c r="G63" s="715"/>
      <c r="H63" s="96"/>
      <c r="I63" s="96"/>
    </row>
    <row r="66" spans="1:9" s="93" customFormat="1" ht="30" customHeight="1" x14ac:dyDescent="0.25">
      <c r="A66" s="66"/>
      <c r="B66" s="66"/>
      <c r="C66" s="66"/>
      <c r="D66" s="66"/>
      <c r="E66" s="66"/>
      <c r="F66" s="66"/>
      <c r="G66" s="66"/>
      <c r="H66" s="66"/>
      <c r="I66" s="66"/>
    </row>
    <row r="67" spans="1:9" ht="34.5" customHeight="1" x14ac:dyDescent="0.25">
      <c r="A67" s="728" t="s">
        <v>279</v>
      </c>
      <c r="B67" s="728"/>
      <c r="C67" s="728"/>
      <c r="D67" s="728"/>
      <c r="E67" s="728"/>
      <c r="F67" s="728"/>
      <c r="G67" s="728"/>
      <c r="H67" s="728"/>
      <c r="I67" s="728"/>
    </row>
    <row r="68" spans="1:9" ht="41.25" customHeight="1" x14ac:dyDescent="0.25">
      <c r="A68" s="108" t="s">
        <v>280</v>
      </c>
      <c r="B68" s="972" t="s">
        <v>848</v>
      </c>
      <c r="C68" s="973"/>
      <c r="D68" s="972" t="s">
        <v>849</v>
      </c>
      <c r="E68" s="973"/>
      <c r="F68" s="731" t="s">
        <v>284</v>
      </c>
      <c r="G68" s="732"/>
      <c r="H68" s="731" t="s">
        <v>284</v>
      </c>
      <c r="I68" s="732"/>
    </row>
    <row r="69" spans="1:9" ht="40.5" customHeight="1" x14ac:dyDescent="0.25">
      <c r="A69" s="108" t="s">
        <v>285</v>
      </c>
      <c r="B69" s="931">
        <v>2.7E-2</v>
      </c>
      <c r="C69" s="932"/>
      <c r="D69" s="931">
        <v>6.3E-2</v>
      </c>
      <c r="E69" s="932"/>
      <c r="F69" s="994"/>
      <c r="G69" s="694"/>
      <c r="H69" s="693"/>
      <c r="I69" s="694"/>
    </row>
    <row r="70" spans="1:9" ht="30" hidden="1" customHeight="1" x14ac:dyDescent="0.25">
      <c r="A70" s="695" t="s">
        <v>194</v>
      </c>
      <c r="B70" s="161" t="s">
        <v>99</v>
      </c>
      <c r="C70" s="161" t="s">
        <v>242</v>
      </c>
      <c r="D70" s="161" t="s">
        <v>99</v>
      </c>
      <c r="E70" s="161" t="s">
        <v>242</v>
      </c>
      <c r="F70" s="161" t="s">
        <v>99</v>
      </c>
      <c r="G70" s="161" t="s">
        <v>242</v>
      </c>
      <c r="H70" s="161" t="s">
        <v>99</v>
      </c>
      <c r="I70" s="161" t="s">
        <v>242</v>
      </c>
    </row>
    <row r="71" spans="1:9" ht="30" hidden="1" customHeight="1" x14ac:dyDescent="0.25">
      <c r="A71" s="696"/>
      <c r="B71" s="110">
        <v>0</v>
      </c>
      <c r="C71" s="111">
        <v>0</v>
      </c>
      <c r="D71" s="110">
        <v>0</v>
      </c>
      <c r="E71" s="111">
        <v>0</v>
      </c>
      <c r="F71" s="116">
        <v>0</v>
      </c>
      <c r="G71" s="111"/>
      <c r="H71" s="116"/>
      <c r="I71" s="111"/>
    </row>
    <row r="72" spans="1:9" ht="80.25" hidden="1" customHeight="1" x14ac:dyDescent="0.25">
      <c r="A72" s="108" t="s">
        <v>286</v>
      </c>
      <c r="B72" s="928" t="s">
        <v>787</v>
      </c>
      <c r="C72" s="929"/>
      <c r="D72" s="928" t="s">
        <v>787</v>
      </c>
      <c r="E72" s="929"/>
      <c r="F72" s="737"/>
      <c r="G72" s="872"/>
      <c r="H72" s="737"/>
      <c r="I72" s="738"/>
    </row>
    <row r="73" spans="1:9" ht="80.25" hidden="1" customHeight="1" x14ac:dyDescent="0.25">
      <c r="A73" s="108" t="s">
        <v>290</v>
      </c>
      <c r="B73" s="930" t="s">
        <v>850</v>
      </c>
      <c r="C73" s="713"/>
      <c r="D73" s="930" t="s">
        <v>850</v>
      </c>
      <c r="E73" s="713"/>
      <c r="F73" s="721"/>
      <c r="G73" s="720"/>
      <c r="H73" s="721"/>
      <c r="I73" s="720"/>
    </row>
    <row r="74" spans="1:9" ht="30.75" hidden="1" customHeight="1" x14ac:dyDescent="0.25">
      <c r="A74" s="695" t="s">
        <v>195</v>
      </c>
      <c r="B74" s="161" t="s">
        <v>99</v>
      </c>
      <c r="C74" s="161" t="s">
        <v>242</v>
      </c>
      <c r="D74" s="161" t="s">
        <v>99</v>
      </c>
      <c r="E74" s="161" t="s">
        <v>242</v>
      </c>
      <c r="F74" s="161" t="s">
        <v>99</v>
      </c>
      <c r="G74" s="161" t="s">
        <v>242</v>
      </c>
      <c r="H74" s="161" t="s">
        <v>99</v>
      </c>
      <c r="I74" s="161" t="s">
        <v>242</v>
      </c>
    </row>
    <row r="75" spans="1:9" ht="30.75" hidden="1" customHeight="1" x14ac:dyDescent="0.25">
      <c r="A75" s="696"/>
      <c r="B75" s="110">
        <v>0.05</v>
      </c>
      <c r="C75" s="111">
        <v>0.03</v>
      </c>
      <c r="D75" s="110">
        <v>0.05</v>
      </c>
      <c r="E75" s="111">
        <v>0.03</v>
      </c>
      <c r="F75" s="116">
        <v>0</v>
      </c>
      <c r="G75" s="112"/>
      <c r="H75" s="116"/>
      <c r="I75" s="112"/>
    </row>
    <row r="76" spans="1:9" ht="112.5" hidden="1" customHeight="1" x14ac:dyDescent="0.25">
      <c r="A76" s="108" t="s">
        <v>286</v>
      </c>
      <c r="B76" s="722" t="s">
        <v>851</v>
      </c>
      <c r="C76" s="723"/>
      <c r="D76" s="1028" t="s">
        <v>852</v>
      </c>
      <c r="E76" s="1029"/>
      <c r="F76" s="737"/>
      <c r="G76" s="872"/>
      <c r="H76" s="780"/>
      <c r="I76" s="781"/>
    </row>
    <row r="77" spans="1:9" ht="80.25" hidden="1" customHeight="1" x14ac:dyDescent="0.25">
      <c r="A77" s="108" t="s">
        <v>290</v>
      </c>
      <c r="B77" s="710" t="s">
        <v>853</v>
      </c>
      <c r="C77" s="711"/>
      <c r="D77" s="710" t="s">
        <v>853</v>
      </c>
      <c r="E77" s="711"/>
      <c r="F77" s="721"/>
      <c r="G77" s="720"/>
      <c r="H77" s="721"/>
      <c r="I77" s="720"/>
    </row>
    <row r="78" spans="1:9" ht="30.75" hidden="1" customHeight="1" x14ac:dyDescent="0.25">
      <c r="A78" s="695" t="s">
        <v>196</v>
      </c>
      <c r="B78" s="161" t="s">
        <v>99</v>
      </c>
      <c r="C78" s="161" t="s">
        <v>242</v>
      </c>
      <c r="D78" s="161" t="s">
        <v>99</v>
      </c>
      <c r="E78" s="161" t="s">
        <v>242</v>
      </c>
      <c r="F78" s="161" t="s">
        <v>99</v>
      </c>
      <c r="G78" s="161" t="s">
        <v>242</v>
      </c>
      <c r="H78" s="161" t="s">
        <v>99</v>
      </c>
      <c r="I78" s="161" t="s">
        <v>242</v>
      </c>
    </row>
    <row r="79" spans="1:9" ht="30.75" hidden="1" customHeight="1" x14ac:dyDescent="0.25">
      <c r="A79" s="696"/>
      <c r="B79" s="110">
        <v>0.1</v>
      </c>
      <c r="C79" s="111">
        <v>0.1</v>
      </c>
      <c r="D79" s="110">
        <v>0.1</v>
      </c>
      <c r="E79" s="111">
        <v>0.1</v>
      </c>
      <c r="F79" s="116">
        <v>0</v>
      </c>
      <c r="G79" s="112"/>
      <c r="H79" s="116"/>
      <c r="I79" s="112"/>
    </row>
    <row r="80" spans="1:9" ht="171.75" hidden="1" customHeight="1" x14ac:dyDescent="0.25">
      <c r="A80" s="108" t="s">
        <v>286</v>
      </c>
      <c r="B80" s="920" t="s">
        <v>854</v>
      </c>
      <c r="C80" s="921"/>
      <c r="D80" s="1026" t="s">
        <v>855</v>
      </c>
      <c r="E80" s="1027"/>
      <c r="F80" s="737"/>
      <c r="G80" s="872"/>
      <c r="H80" s="721"/>
      <c r="I80" s="720"/>
    </row>
    <row r="81" spans="1:9" ht="80.25" hidden="1" customHeight="1" x14ac:dyDescent="0.25">
      <c r="A81" s="108" t="s">
        <v>290</v>
      </c>
      <c r="B81" s="710" t="s">
        <v>856</v>
      </c>
      <c r="C81" s="711"/>
      <c r="D81" s="710" t="s">
        <v>856</v>
      </c>
      <c r="E81" s="711"/>
      <c r="F81" s="721"/>
      <c r="G81" s="720"/>
      <c r="H81" s="721"/>
      <c r="I81" s="720"/>
    </row>
    <row r="82" spans="1:9" ht="30.75" hidden="1" customHeight="1" x14ac:dyDescent="0.25">
      <c r="A82" s="695" t="s">
        <v>197</v>
      </c>
      <c r="B82" s="161" t="s">
        <v>99</v>
      </c>
      <c r="C82" s="161" t="s">
        <v>242</v>
      </c>
      <c r="D82" s="161" t="s">
        <v>99</v>
      </c>
      <c r="E82" s="161" t="s">
        <v>242</v>
      </c>
      <c r="F82" s="161" t="s">
        <v>99</v>
      </c>
      <c r="G82" s="161" t="s">
        <v>242</v>
      </c>
      <c r="H82" s="161" t="s">
        <v>99</v>
      </c>
      <c r="I82" s="161" t="s">
        <v>242</v>
      </c>
    </row>
    <row r="83" spans="1:9" ht="30.75" hidden="1" customHeight="1" x14ac:dyDescent="0.25">
      <c r="A83" s="696"/>
      <c r="B83" s="110">
        <v>0.1</v>
      </c>
      <c r="C83" s="111">
        <v>1</v>
      </c>
      <c r="D83" s="110">
        <v>0.1</v>
      </c>
      <c r="E83" s="111">
        <v>0.1</v>
      </c>
      <c r="F83" s="116">
        <v>0</v>
      </c>
      <c r="G83" s="112"/>
      <c r="H83" s="116"/>
      <c r="I83" s="112"/>
    </row>
    <row r="84" spans="1:9" ht="170.25" hidden="1" customHeight="1" x14ac:dyDescent="0.25">
      <c r="A84" s="108" t="s">
        <v>286</v>
      </c>
      <c r="B84" s="920" t="s">
        <v>857</v>
      </c>
      <c r="C84" s="921"/>
      <c r="D84" s="1026" t="s">
        <v>858</v>
      </c>
      <c r="E84" s="1027"/>
      <c r="F84" s="737"/>
      <c r="G84" s="872"/>
      <c r="H84" s="721"/>
      <c r="I84" s="720"/>
    </row>
    <row r="85" spans="1:9" ht="80.25" hidden="1" customHeight="1" x14ac:dyDescent="0.25">
      <c r="A85" s="108" t="s">
        <v>290</v>
      </c>
      <c r="B85" s="710" t="s">
        <v>859</v>
      </c>
      <c r="C85" s="711"/>
      <c r="D85" s="710" t="s">
        <v>859</v>
      </c>
      <c r="E85" s="711"/>
      <c r="F85" s="721"/>
      <c r="G85" s="720"/>
      <c r="H85" s="721"/>
      <c r="I85" s="720"/>
    </row>
    <row r="86" spans="1:9" ht="30" hidden="1" customHeight="1" x14ac:dyDescent="0.25">
      <c r="A86" s="695" t="s">
        <v>200</v>
      </c>
      <c r="B86" s="161" t="s">
        <v>99</v>
      </c>
      <c r="C86" s="161" t="s">
        <v>242</v>
      </c>
      <c r="D86" s="161" t="s">
        <v>99</v>
      </c>
      <c r="E86" s="161" t="s">
        <v>242</v>
      </c>
      <c r="F86" s="161" t="s">
        <v>99</v>
      </c>
      <c r="G86" s="161" t="s">
        <v>242</v>
      </c>
      <c r="H86" s="161" t="s">
        <v>99</v>
      </c>
      <c r="I86" s="161" t="s">
        <v>242</v>
      </c>
    </row>
    <row r="87" spans="1:9" ht="30" hidden="1" customHeight="1" x14ac:dyDescent="0.25">
      <c r="A87" s="696"/>
      <c r="B87" s="110">
        <v>0.1</v>
      </c>
      <c r="C87" s="110">
        <v>0.1</v>
      </c>
      <c r="D87" s="110">
        <v>0.1</v>
      </c>
      <c r="E87" s="110">
        <v>0.1</v>
      </c>
      <c r="F87" s="116">
        <v>0</v>
      </c>
      <c r="G87" s="112"/>
      <c r="H87" s="116"/>
      <c r="I87" s="112"/>
    </row>
    <row r="88" spans="1:9" ht="159" hidden="1" customHeight="1" x14ac:dyDescent="0.25">
      <c r="A88" s="108" t="s">
        <v>286</v>
      </c>
      <c r="B88" s="954" t="s">
        <v>860</v>
      </c>
      <c r="C88" s="954"/>
      <c r="D88" s="1025" t="s">
        <v>861</v>
      </c>
      <c r="E88" s="1025"/>
      <c r="F88" s="779"/>
      <c r="G88" s="779"/>
      <c r="H88" s="779"/>
      <c r="I88" s="779"/>
    </row>
    <row r="89" spans="1:9" ht="80.25" hidden="1" customHeight="1" x14ac:dyDescent="0.25">
      <c r="A89" s="108" t="s">
        <v>290</v>
      </c>
      <c r="B89" s="710" t="s">
        <v>862</v>
      </c>
      <c r="C89" s="711"/>
      <c r="D89" s="710" t="s">
        <v>862</v>
      </c>
      <c r="E89" s="711"/>
      <c r="F89" s="710"/>
      <c r="G89" s="711"/>
      <c r="H89" s="701"/>
      <c r="I89" s="702"/>
    </row>
    <row r="90" spans="1:9" ht="29.25" customHeight="1" x14ac:dyDescent="0.25">
      <c r="A90" s="695" t="s">
        <v>201</v>
      </c>
      <c r="B90" s="161" t="s">
        <v>99</v>
      </c>
      <c r="C90" s="161" t="s">
        <v>242</v>
      </c>
      <c r="D90" s="161" t="s">
        <v>99</v>
      </c>
      <c r="E90" s="161" t="s">
        <v>242</v>
      </c>
      <c r="F90" s="161" t="s">
        <v>99</v>
      </c>
      <c r="G90" s="161" t="s">
        <v>242</v>
      </c>
      <c r="H90" s="161" t="s">
        <v>99</v>
      </c>
      <c r="I90" s="161" t="s">
        <v>242</v>
      </c>
    </row>
    <row r="91" spans="1:9" ht="29.25" customHeight="1" x14ac:dyDescent="0.25">
      <c r="A91" s="696"/>
      <c r="B91" s="110">
        <v>0.1</v>
      </c>
      <c r="C91" s="111">
        <v>0.1</v>
      </c>
      <c r="D91" s="110">
        <v>0.1</v>
      </c>
      <c r="E91" s="111">
        <v>0.1</v>
      </c>
      <c r="F91" s="116">
        <v>0</v>
      </c>
      <c r="G91" s="112"/>
      <c r="H91" s="116"/>
      <c r="I91" s="112"/>
    </row>
    <row r="92" spans="1:9" ht="258" customHeight="1" x14ac:dyDescent="0.25">
      <c r="A92" s="108" t="s">
        <v>286</v>
      </c>
      <c r="B92" s="914" t="s">
        <v>863</v>
      </c>
      <c r="C92" s="914"/>
      <c r="D92" s="865" t="s">
        <v>864</v>
      </c>
      <c r="E92" s="1024"/>
      <c r="F92" s="709"/>
      <c r="G92" s="709"/>
      <c r="H92" s="709"/>
      <c r="I92" s="709"/>
    </row>
    <row r="93" spans="1:9" ht="80.25" customHeight="1" x14ac:dyDescent="0.25">
      <c r="A93" s="108" t="s">
        <v>290</v>
      </c>
      <c r="B93" s="699" t="s">
        <v>865</v>
      </c>
      <c r="C93" s="700"/>
      <c r="D93" s="699" t="s">
        <v>865</v>
      </c>
      <c r="E93" s="700"/>
      <c r="F93" s="701"/>
      <c r="G93" s="702"/>
      <c r="H93" s="701"/>
      <c r="I93" s="702"/>
    </row>
    <row r="94" spans="1:9" ht="24.95" customHeight="1" x14ac:dyDescent="0.25">
      <c r="A94" s="695" t="s">
        <v>202</v>
      </c>
      <c r="B94" s="161" t="s">
        <v>99</v>
      </c>
      <c r="C94" s="161" t="s">
        <v>242</v>
      </c>
      <c r="D94" s="161" t="s">
        <v>99</v>
      </c>
      <c r="E94" s="161" t="s">
        <v>242</v>
      </c>
      <c r="F94" s="161" t="s">
        <v>99</v>
      </c>
      <c r="G94" s="161" t="s">
        <v>242</v>
      </c>
      <c r="H94" s="161" t="s">
        <v>99</v>
      </c>
      <c r="I94" s="161" t="s">
        <v>242</v>
      </c>
    </row>
    <row r="95" spans="1:9" ht="24.95" customHeight="1" x14ac:dyDescent="0.25">
      <c r="A95" s="696"/>
      <c r="B95" s="555">
        <v>0.1</v>
      </c>
      <c r="C95" s="556">
        <v>0.1</v>
      </c>
      <c r="D95" s="110">
        <v>0.1</v>
      </c>
      <c r="E95" s="111">
        <v>0.1</v>
      </c>
      <c r="F95" s="116">
        <v>0</v>
      </c>
      <c r="G95" s="112"/>
      <c r="H95" s="116"/>
      <c r="I95" s="112"/>
    </row>
    <row r="96" spans="1:9" ht="188.25" customHeight="1" x14ac:dyDescent="0.25">
      <c r="A96" s="553" t="s">
        <v>286</v>
      </c>
      <c r="B96" s="1016" t="s">
        <v>866</v>
      </c>
      <c r="C96" s="1017"/>
      <c r="D96" s="1018" t="s">
        <v>867</v>
      </c>
      <c r="E96" s="1019"/>
      <c r="F96" s="709"/>
      <c r="G96" s="709"/>
      <c r="H96" s="709"/>
      <c r="I96" s="709"/>
    </row>
    <row r="97" spans="1:9" ht="80.25" customHeight="1" x14ac:dyDescent="0.25">
      <c r="A97" s="108" t="s">
        <v>290</v>
      </c>
      <c r="B97" s="1022" t="s">
        <v>868</v>
      </c>
      <c r="C97" s="1023"/>
      <c r="D97" s="710" t="s">
        <v>868</v>
      </c>
      <c r="E97" s="711"/>
      <c r="F97" s="701"/>
      <c r="G97" s="702"/>
      <c r="H97" s="701"/>
      <c r="I97" s="702"/>
    </row>
    <row r="98" spans="1:9" ht="24.95" customHeight="1" x14ac:dyDescent="0.25">
      <c r="A98" s="695" t="s">
        <v>203</v>
      </c>
      <c r="B98" s="161" t="s">
        <v>99</v>
      </c>
      <c r="C98" s="161" t="s">
        <v>242</v>
      </c>
      <c r="D98" s="161" t="s">
        <v>99</v>
      </c>
      <c r="E98" s="161" t="s">
        <v>242</v>
      </c>
      <c r="F98" s="161" t="s">
        <v>99</v>
      </c>
      <c r="G98" s="161" t="s">
        <v>242</v>
      </c>
      <c r="H98" s="161" t="s">
        <v>99</v>
      </c>
      <c r="I98" s="161" t="s">
        <v>242</v>
      </c>
    </row>
    <row r="99" spans="1:9" ht="24.95" customHeight="1" x14ac:dyDescent="0.25">
      <c r="A99" s="696"/>
      <c r="B99" s="110">
        <v>0.1</v>
      </c>
      <c r="C99" s="110">
        <v>0.1</v>
      </c>
      <c r="D99" s="110">
        <v>0.1</v>
      </c>
      <c r="E99" s="110">
        <v>0.1</v>
      </c>
      <c r="F99" s="116">
        <v>0</v>
      </c>
      <c r="G99" s="112"/>
      <c r="H99" s="116"/>
      <c r="I99" s="112"/>
    </row>
    <row r="100" spans="1:9" ht="130.5" customHeight="1" x14ac:dyDescent="0.25">
      <c r="A100" s="108" t="s">
        <v>286</v>
      </c>
      <c r="B100" s="1018" t="s">
        <v>869</v>
      </c>
      <c r="C100" s="1019"/>
      <c r="D100" s="1018" t="s">
        <v>870</v>
      </c>
      <c r="E100" s="1019"/>
      <c r="F100" s="709"/>
      <c r="G100" s="709"/>
      <c r="H100" s="709"/>
      <c r="I100" s="709"/>
    </row>
    <row r="101" spans="1:9" ht="80.25" customHeight="1" x14ac:dyDescent="0.25">
      <c r="A101" s="108" t="s">
        <v>290</v>
      </c>
      <c r="B101" s="710" t="s">
        <v>871</v>
      </c>
      <c r="C101" s="711"/>
      <c r="D101" s="710" t="s">
        <v>871</v>
      </c>
      <c r="E101" s="711"/>
      <c r="F101" s="701"/>
      <c r="G101" s="702"/>
      <c r="H101" s="701"/>
      <c r="I101" s="702"/>
    </row>
    <row r="102" spans="1:9" ht="24.95" customHeight="1" x14ac:dyDescent="0.25">
      <c r="A102" s="695" t="s">
        <v>205</v>
      </c>
      <c r="B102" s="161" t="s">
        <v>99</v>
      </c>
      <c r="C102" s="161" t="s">
        <v>242</v>
      </c>
      <c r="D102" s="161" t="s">
        <v>99</v>
      </c>
      <c r="E102" s="161" t="s">
        <v>242</v>
      </c>
      <c r="F102" s="161" t="s">
        <v>99</v>
      </c>
      <c r="G102" s="161" t="s">
        <v>242</v>
      </c>
      <c r="H102" s="161" t="s">
        <v>99</v>
      </c>
      <c r="I102" s="161" t="s">
        <v>242</v>
      </c>
    </row>
    <row r="103" spans="1:9" ht="24.95" customHeight="1" x14ac:dyDescent="0.25">
      <c r="A103" s="696"/>
      <c r="B103" s="110">
        <v>0.1</v>
      </c>
      <c r="C103" s="111">
        <v>0.1</v>
      </c>
      <c r="D103" s="110">
        <v>0.1</v>
      </c>
      <c r="E103" s="111">
        <v>0.1</v>
      </c>
      <c r="F103" s="116">
        <v>0</v>
      </c>
      <c r="G103" s="112"/>
      <c r="H103" s="116"/>
      <c r="I103" s="112"/>
    </row>
    <row r="104" spans="1:9" ht="189" customHeight="1" x14ac:dyDescent="0.25">
      <c r="A104" s="108" t="s">
        <v>286</v>
      </c>
      <c r="B104" s="947" t="s">
        <v>872</v>
      </c>
      <c r="C104" s="947"/>
      <c r="D104" s="1020" t="s">
        <v>1401</v>
      </c>
      <c r="E104" s="1021"/>
      <c r="F104" s="709"/>
      <c r="G104" s="709"/>
      <c r="H104" s="709"/>
      <c r="I104" s="709"/>
    </row>
    <row r="105" spans="1:9" ht="80.25" customHeight="1" x14ac:dyDescent="0.25">
      <c r="A105" s="108" t="s">
        <v>290</v>
      </c>
      <c r="B105" s="699" t="s">
        <v>873</v>
      </c>
      <c r="C105" s="700"/>
      <c r="D105" s="699" t="s">
        <v>873</v>
      </c>
      <c r="E105" s="700"/>
      <c r="F105" s="701"/>
      <c r="G105" s="702"/>
      <c r="H105" s="701"/>
      <c r="I105" s="702"/>
    </row>
    <row r="106" spans="1:9" ht="24.95" customHeight="1" x14ac:dyDescent="0.25">
      <c r="A106" s="695" t="s">
        <v>207</v>
      </c>
      <c r="B106" s="161" t="s">
        <v>99</v>
      </c>
      <c r="C106" s="161" t="s">
        <v>242</v>
      </c>
      <c r="D106" s="161" t="s">
        <v>99</v>
      </c>
      <c r="E106" s="161" t="s">
        <v>242</v>
      </c>
      <c r="F106" s="161" t="s">
        <v>99</v>
      </c>
      <c r="G106" s="161" t="s">
        <v>242</v>
      </c>
      <c r="H106" s="161" t="s">
        <v>99</v>
      </c>
      <c r="I106" s="161" t="s">
        <v>242</v>
      </c>
    </row>
    <row r="107" spans="1:9" ht="24.95" customHeight="1" x14ac:dyDescent="0.25">
      <c r="A107" s="696"/>
      <c r="B107" s="110">
        <v>0.1</v>
      </c>
      <c r="C107" s="111"/>
      <c r="D107" s="110">
        <v>0.1</v>
      </c>
      <c r="E107" s="111"/>
      <c r="F107" s="116">
        <v>0</v>
      </c>
      <c r="G107" s="112"/>
      <c r="H107" s="116"/>
      <c r="I107" s="112"/>
    </row>
    <row r="108" spans="1:9" ht="80.25" customHeight="1" x14ac:dyDescent="0.25">
      <c r="A108" s="108" t="s">
        <v>286</v>
      </c>
      <c r="B108" s="709"/>
      <c r="C108" s="709"/>
      <c r="D108" s="709"/>
      <c r="E108" s="709"/>
      <c r="F108" s="709"/>
      <c r="G108" s="709"/>
      <c r="H108" s="709"/>
      <c r="I108" s="709"/>
    </row>
    <row r="109" spans="1:9" ht="80.25" customHeight="1" x14ac:dyDescent="0.25">
      <c r="A109" s="108" t="s">
        <v>290</v>
      </c>
      <c r="B109" s="701"/>
      <c r="C109" s="702"/>
      <c r="D109" s="701"/>
      <c r="E109" s="702"/>
      <c r="F109" s="701"/>
      <c r="G109" s="702"/>
      <c r="H109" s="701"/>
      <c r="I109" s="702"/>
    </row>
    <row r="110" spans="1:9" ht="24.95" customHeight="1" x14ac:dyDescent="0.25">
      <c r="A110" s="695" t="s">
        <v>208</v>
      </c>
      <c r="B110" s="161" t="s">
        <v>99</v>
      </c>
      <c r="C110" s="161" t="s">
        <v>242</v>
      </c>
      <c r="D110" s="161" t="s">
        <v>99</v>
      </c>
      <c r="E110" s="161" t="s">
        <v>242</v>
      </c>
      <c r="F110" s="161" t="s">
        <v>99</v>
      </c>
      <c r="G110" s="161" t="s">
        <v>242</v>
      </c>
      <c r="H110" s="161" t="s">
        <v>99</v>
      </c>
      <c r="I110" s="161" t="s">
        <v>242</v>
      </c>
    </row>
    <row r="111" spans="1:9" ht="24.95" customHeight="1" x14ac:dyDescent="0.25">
      <c r="A111" s="696"/>
      <c r="B111" s="110">
        <v>0.1</v>
      </c>
      <c r="C111" s="111"/>
      <c r="D111" s="110">
        <v>0.1</v>
      </c>
      <c r="E111" s="111"/>
      <c r="F111" s="116">
        <v>0</v>
      </c>
      <c r="G111" s="112"/>
      <c r="H111" s="116"/>
      <c r="I111" s="112"/>
    </row>
    <row r="112" spans="1:9" ht="80.25" customHeight="1" x14ac:dyDescent="0.25">
      <c r="A112" s="108" t="s">
        <v>286</v>
      </c>
      <c r="B112" s="709"/>
      <c r="C112" s="709"/>
      <c r="D112" s="709"/>
      <c r="E112" s="709"/>
      <c r="F112" s="709"/>
      <c r="G112" s="709"/>
      <c r="H112" s="709"/>
      <c r="I112" s="709"/>
    </row>
    <row r="113" spans="1:9" ht="80.25" customHeight="1" x14ac:dyDescent="0.25">
      <c r="A113" s="108" t="s">
        <v>290</v>
      </c>
      <c r="B113" s="701"/>
      <c r="C113" s="702"/>
      <c r="D113" s="701"/>
      <c r="E113" s="702"/>
      <c r="F113" s="701"/>
      <c r="G113" s="702"/>
      <c r="H113" s="701"/>
      <c r="I113" s="702"/>
    </row>
    <row r="114" spans="1:9" ht="24.95" customHeight="1" x14ac:dyDescent="0.25">
      <c r="A114" s="695" t="s">
        <v>209</v>
      </c>
      <c r="B114" s="161" t="s">
        <v>99</v>
      </c>
      <c r="C114" s="161" t="s">
        <v>242</v>
      </c>
      <c r="D114" s="161" t="s">
        <v>99</v>
      </c>
      <c r="E114" s="161" t="s">
        <v>242</v>
      </c>
      <c r="F114" s="161" t="s">
        <v>99</v>
      </c>
      <c r="G114" s="161" t="s">
        <v>242</v>
      </c>
      <c r="H114" s="161" t="s">
        <v>99</v>
      </c>
      <c r="I114" s="161" t="s">
        <v>242</v>
      </c>
    </row>
    <row r="115" spans="1:9" ht="24.95" customHeight="1" x14ac:dyDescent="0.25">
      <c r="A115" s="696"/>
      <c r="B115" s="368">
        <v>0.05</v>
      </c>
      <c r="C115" s="368"/>
      <c r="D115" s="368">
        <v>0.05</v>
      </c>
      <c r="E115" s="368"/>
      <c r="F115" s="368">
        <v>0</v>
      </c>
      <c r="G115" s="370"/>
      <c r="H115" s="283"/>
      <c r="I115" s="284"/>
    </row>
    <row r="116" spans="1:9" ht="80.25" customHeight="1" x14ac:dyDescent="0.25">
      <c r="A116" s="108" t="s">
        <v>286</v>
      </c>
      <c r="B116" s="818"/>
      <c r="C116" s="818"/>
      <c r="D116" s="818"/>
      <c r="E116" s="818"/>
      <c r="F116" s="818"/>
      <c r="G116" s="818"/>
      <c r="H116" s="818"/>
      <c r="I116" s="818"/>
    </row>
    <row r="117" spans="1:9" ht="80.25" customHeight="1" x14ac:dyDescent="0.25">
      <c r="A117" s="108" t="s">
        <v>290</v>
      </c>
      <c r="B117" s="701"/>
      <c r="C117" s="702"/>
      <c r="D117" s="701"/>
      <c r="E117" s="702"/>
      <c r="F117" s="701"/>
      <c r="G117" s="702"/>
      <c r="H117" s="701"/>
      <c r="I117" s="702"/>
    </row>
    <row r="118" spans="1:9" ht="16.5" x14ac:dyDescent="0.25">
      <c r="A118" s="109" t="s">
        <v>323</v>
      </c>
      <c r="B118" s="114">
        <f t="shared" ref="B118:I118" si="1">(B71+B75+B79+B83+B87+B91+B95+B99+B103+B107+B111+B115)</f>
        <v>0.99999999999999989</v>
      </c>
      <c r="C118" s="114">
        <f t="shared" si="1"/>
        <v>1.6300000000000003</v>
      </c>
      <c r="D118" s="114">
        <f t="shared" si="1"/>
        <v>0.99999999999999989</v>
      </c>
      <c r="E118" s="114">
        <f t="shared" si="1"/>
        <v>0.73</v>
      </c>
      <c r="F118" s="114">
        <f t="shared" si="1"/>
        <v>0</v>
      </c>
      <c r="G118" s="114">
        <f t="shared" si="1"/>
        <v>0</v>
      </c>
      <c r="H118" s="114">
        <f t="shared" si="1"/>
        <v>0</v>
      </c>
      <c r="I118" s="114">
        <f t="shared" si="1"/>
        <v>0</v>
      </c>
    </row>
    <row r="121" spans="1:9" ht="28.5" x14ac:dyDescent="0.25">
      <c r="A121" s="367" t="s">
        <v>324</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D89:E89"/>
    <mergeCell ref="F89:G89"/>
    <mergeCell ref="H89:I89"/>
    <mergeCell ref="A82:A83"/>
    <mergeCell ref="B84:C84"/>
    <mergeCell ref="D84:E84"/>
    <mergeCell ref="F84:G84"/>
    <mergeCell ref="H84:I84"/>
    <mergeCell ref="B85:C85"/>
    <mergeCell ref="D85:E85"/>
    <mergeCell ref="F85:G85"/>
    <mergeCell ref="H85:I85"/>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A98:A99"/>
    <mergeCell ref="B100:C100"/>
    <mergeCell ref="D100:E100"/>
    <mergeCell ref="F100:G100"/>
    <mergeCell ref="H100:I100"/>
    <mergeCell ref="B101:C101"/>
    <mergeCell ref="D101:E101"/>
    <mergeCell ref="F101:G101"/>
    <mergeCell ref="H101:I101"/>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s>
  <hyperlinks>
    <hyperlink ref="B77:C77" r:id="rId1" display="https://secretariadistritald-my.sharepoint.com/:w:/g/personal/territorializacion2021_sdmujer_gov_co/Ecvw0dX2CWdHj_Uo_CVLs-QB_wGYAp9x_XynUU2i0yrt9A?e=4I84fE" xr:uid="{7FAAC4C1-86AA-4242-8709-933BD99A6D70}"/>
    <hyperlink ref="D77:E77" r:id="rId2" display="https://secretariadistritald-my.sharepoint.com/:w:/g/personal/territorializacion2021_sdmujer_gov_co/Ecvw0dX2CWdHj_Uo_CVLs-QB_wGYAp9x_XynUU2i0yrt9A?e=4I84fE" xr:uid="{08441B20-FC16-40F6-95B5-CC0D8B589B34}"/>
    <hyperlink ref="B81:C81" r:id="rId3" display="https://secretariadistritald-my.sharepoint.com/:w:/g/personal/territorializacion2021_sdmujer_gov_co/Eav5WxJDWrxBmR2lglSC9s4BX99VF4GY8KTf3qRI-DXoUQ?e=Xx5HTu" xr:uid="{30285E67-EEC1-4787-A96A-5AD68B533B07}"/>
    <hyperlink ref="D81:E81" r:id="rId4" display="https://secretariadistritald-my.sharepoint.com/:w:/g/personal/territorializacion2021_sdmujer_gov_co/Eav5WxJDWrxBmR2lglSC9s4BX99VF4GY8KTf3qRI-DXoUQ?e=Xx5HTu" xr:uid="{99579A6C-A39C-41E4-B1C4-75CE53CB264B}"/>
    <hyperlink ref="D85:E85" r:id="rId5" display="https://secretariadistritald-my.sharepoint.com/:w:/g/personal/territorializacion2021_sdmujer_gov_co/EQ2hKt-3HjdKqALPpdOA5vMBgq8RMq7kTEYvf8JgjYAzKw?e=eW2f3E" xr:uid="{93C3AFCD-DEB9-45B1-8CAB-54CDEB42E821}"/>
    <hyperlink ref="B85:C85" r:id="rId6" display="https://secretariadistritald-my.sharepoint.com/:w:/g/personal/territorializacion2021_sdmujer_gov_co/EQ2hKt-3HjdKqALPpdOA5vMBgq8RMq7kTEYvf8JgjYAzKw?e=eW2f3E" xr:uid="{F2A98A41-6DE3-4490-A858-D3F07460F88D}"/>
    <hyperlink ref="B89:C89" r:id="rId7" display="https://secretariadistritald-my.sharepoint.com/:w:/g/personal/territorializacion2021_sdmujer_gov_co/ERpeiWmFxklKhcF18TM3YwYBLf5jPVNYp6qaS6zETF5Ipw?e=wQSV3h" xr:uid="{146433F9-F248-4DD0-9CF6-DE30A50D362E}"/>
    <hyperlink ref="D89:E89" r:id="rId8" display="https://secretariadistritald-my.sharepoint.com/:w:/g/personal/territorializacion2021_sdmujer_gov_co/ERpeiWmFxklKhcF18TM3YwYBLf5jPVNYp6qaS6zETF5Ipw?e=wQSV3h" xr:uid="{F11DAF87-8EA4-4257-9270-22C303FD5A29}"/>
    <hyperlink ref="B93:C93" r:id="rId9" display="https://secretariadistritald-my.sharepoint.com/:w:/g/personal/territorializacion2021_sdmujer_gov_co/EZJpKJNKAQhHsO134VnBObkB3SgoiG4RqraoSpaAIhXxLA?e=Gi7lmU" xr:uid="{4953D6B5-5344-4636-B83F-655F0E0C1D31}"/>
    <hyperlink ref="D93:E93" r:id="rId10" display="https://secretariadistritald-my.sharepoint.com/:w:/g/personal/territorializacion2021_sdmujer_gov_co/EZJpKJNKAQhHsO134VnBObkB3SgoiG4RqraoSpaAIhXxLA?e=Gi7lmU" xr:uid="{96CD971E-BC6A-440C-BC47-6B80B2F53517}"/>
    <hyperlink ref="B97:C97" r:id="rId11" display="https://secretariadistritald-my.sharepoint.com/:w:/g/personal/territorializacion2021_sdmujer_gov_co/EaDVMDMYJw9Kl9HlD47a9fgBNne_EPw2Oazmv_mstOP4LA?e=QsoR2u" xr:uid="{FD080740-AA9C-479B-8A65-E4396899734C}"/>
    <hyperlink ref="D97:E97" r:id="rId12" display="https://secretariadistritald-my.sharepoint.com/:w:/g/personal/territorializacion2021_sdmujer_gov_co/EaDVMDMYJw9Kl9HlD47a9fgBNne_EPw2Oazmv_mstOP4LA?e=QsoR2u" xr:uid="{C57ABD96-736A-4EB7-990F-3D4EF67B05CA}"/>
    <hyperlink ref="B101:C101" r:id="rId13" display="https://secretariadistritald-my.sharepoint.com/:w:/g/personal/territorializacion2021_sdmujer_gov_co/EYYmW60CtgFAvo8AB6POelABei-ys2uQyzoiba2hMT2-hg?e=MreDzq" xr:uid="{9566A516-2A98-4B6F-AD81-4233A28F6CAC}"/>
    <hyperlink ref="D101:E101" r:id="rId14" display="https://secretariadistritald-my.sharepoint.com/:w:/g/personal/territorializacion2021_sdmujer_gov_co/EYYmW60CtgFAvo8AB6POelABei-ys2uQyzoiba2hMT2-hg?e=MreDzq" xr:uid="{C759F738-0DDE-4B6C-8C38-042484BE3348}"/>
    <hyperlink ref="B105:C105" r:id="rId15" display="https://secretariadistritald-my.sharepoint.com/:b:/g/personal/territorializacion2021_sdmujer_gov_co/EUrdvLFP96lLk4a_sHpWUiMBgVJWMdVvdxVT6FA_GZ0G3g?e=Q52fbb" xr:uid="{C11B1CEE-24C6-40ED-B45E-EE7D74EB4D45}"/>
    <hyperlink ref="D105:E105" r:id="rId16" display="https://secretariadistritald-my.sharepoint.com/:b:/g/personal/territorializacion2021_sdmujer_gov_co/EUrdvLFP96lLk4a_sHpWUiMBgVJWMdVvdxVT6FA_GZ0G3g?e=Q52fbb" xr:uid="{C72B6013-174C-431B-B835-A69969D880EA}"/>
  </hyperlinks>
  <pageMargins left="0.25" right="0.25" top="0.75" bottom="0.75" header="0.3" footer="0.3"/>
  <pageSetup scale="10" orientation="landscape" r:id="rId17"/>
  <drawing r:id="rId18"/>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zoomScale="120" zoomScaleNormal="120" workbookViewId="0">
      <selection activeCell="N11" sqref="N11"/>
    </sheetView>
  </sheetViews>
  <sheetFormatPr baseColWidth="10" defaultColWidth="9.140625" defaultRowHeight="15" x14ac:dyDescent="0.25"/>
  <sheetData>
    <row r="1" spans="1:12" x14ac:dyDescent="0.25">
      <c r="A1" s="895"/>
      <c r="B1" s="896"/>
      <c r="C1" s="896"/>
      <c r="D1" s="896"/>
      <c r="E1" s="897"/>
      <c r="F1" s="858" t="s">
        <v>325</v>
      </c>
      <c r="G1" s="859"/>
      <c r="H1" s="859"/>
      <c r="I1" s="859"/>
      <c r="J1" s="859"/>
      <c r="K1" s="859"/>
      <c r="L1" s="271"/>
    </row>
    <row r="2" spans="1:12" x14ac:dyDescent="0.25">
      <c r="A2" s="898"/>
      <c r="B2" s="899"/>
      <c r="C2" s="899"/>
      <c r="D2" s="899"/>
      <c r="E2" s="900"/>
      <c r="F2" s="860"/>
      <c r="G2" s="861"/>
      <c r="H2" s="861"/>
      <c r="I2" s="861"/>
      <c r="J2" s="861"/>
      <c r="K2" s="861"/>
      <c r="L2" s="271"/>
    </row>
    <row r="3" spans="1:12" x14ac:dyDescent="0.25">
      <c r="A3" s="898"/>
      <c r="B3" s="899"/>
      <c r="C3" s="899"/>
      <c r="D3" s="899"/>
      <c r="E3" s="900"/>
      <c r="F3" s="858" t="s">
        <v>326</v>
      </c>
      <c r="G3" s="859"/>
      <c r="H3" s="859"/>
      <c r="I3" s="859"/>
      <c r="J3" s="859"/>
      <c r="K3" s="859"/>
      <c r="L3" s="271"/>
    </row>
    <row r="4" spans="1:12" x14ac:dyDescent="0.25">
      <c r="A4" s="901"/>
      <c r="B4" s="902"/>
      <c r="C4" s="902"/>
      <c r="D4" s="902"/>
      <c r="E4" s="903"/>
      <c r="F4" s="860"/>
      <c r="G4" s="861"/>
      <c r="H4" s="861"/>
      <c r="I4" s="861"/>
      <c r="J4" s="861"/>
      <c r="K4" s="861"/>
      <c r="L4" s="271"/>
    </row>
    <row r="5" spans="1:12" x14ac:dyDescent="0.25">
      <c r="A5" s="829" t="s">
        <v>327</v>
      </c>
      <c r="B5" s="830"/>
      <c r="C5" s="830"/>
      <c r="D5" s="830"/>
      <c r="E5" s="830"/>
      <c r="F5" s="830"/>
      <c r="G5" s="830"/>
      <c r="H5" s="830"/>
      <c r="I5" s="830"/>
      <c r="J5" s="830"/>
      <c r="K5" s="830"/>
      <c r="L5" s="842"/>
    </row>
    <row r="6" spans="1:12" x14ac:dyDescent="0.25">
      <c r="A6" s="829" t="s">
        <v>328</v>
      </c>
      <c r="B6" s="830"/>
      <c r="C6" s="831"/>
      <c r="D6" s="832" t="s">
        <v>12</v>
      </c>
      <c r="E6" s="833"/>
      <c r="F6" s="833"/>
      <c r="G6" s="833"/>
      <c r="H6" s="834"/>
      <c r="I6" s="829" t="s">
        <v>329</v>
      </c>
      <c r="J6" s="831"/>
      <c r="K6" s="832" t="s">
        <v>37</v>
      </c>
      <c r="L6" s="834"/>
    </row>
    <row r="7" spans="1:12" x14ac:dyDescent="0.25">
      <c r="A7" s="829" t="s">
        <v>330</v>
      </c>
      <c r="B7" s="830"/>
      <c r="C7" s="831"/>
      <c r="D7" s="832" t="s">
        <v>26</v>
      </c>
      <c r="E7" s="833"/>
      <c r="F7" s="833"/>
      <c r="G7" s="833"/>
      <c r="H7" s="834"/>
      <c r="I7" s="829" t="s">
        <v>98</v>
      </c>
      <c r="J7" s="831"/>
      <c r="K7" s="832" t="s">
        <v>15</v>
      </c>
      <c r="L7" s="834"/>
    </row>
    <row r="8" spans="1:12" ht="47.25" customHeight="1" x14ac:dyDescent="0.25">
      <c r="A8" s="829" t="s">
        <v>331</v>
      </c>
      <c r="B8" s="830"/>
      <c r="C8" s="831"/>
      <c r="D8" s="832" t="s">
        <v>74</v>
      </c>
      <c r="E8" s="833"/>
      <c r="F8" s="833"/>
      <c r="G8" s="833"/>
      <c r="H8" s="834"/>
      <c r="I8" s="829" t="s">
        <v>332</v>
      </c>
      <c r="J8" s="831"/>
      <c r="K8" s="832" t="s">
        <v>75</v>
      </c>
      <c r="L8" s="834"/>
    </row>
    <row r="9" spans="1:12" x14ac:dyDescent="0.25">
      <c r="A9" s="849" t="s">
        <v>333</v>
      </c>
      <c r="B9" s="850"/>
      <c r="C9" s="850"/>
      <c r="D9" s="850"/>
      <c r="E9" s="830"/>
      <c r="F9" s="830"/>
      <c r="G9" s="830"/>
      <c r="H9" s="830"/>
      <c r="I9" s="830"/>
      <c r="J9" s="830"/>
      <c r="K9" s="830"/>
      <c r="L9" s="842"/>
    </row>
    <row r="10" spans="1:12" ht="27.75" customHeight="1" x14ac:dyDescent="0.25">
      <c r="A10" s="827" t="s">
        <v>334</v>
      </c>
      <c r="B10" s="827"/>
      <c r="C10" s="827"/>
      <c r="D10" s="827"/>
      <c r="E10" s="828" t="str">
        <f>+ACTIVIDAD_8!B13</f>
        <v>Implementar 1 estrategia asociada al Modelo CIOM para la ruralidad Bogotana</v>
      </c>
      <c r="F10" s="828"/>
      <c r="G10" s="828"/>
      <c r="H10" s="828"/>
      <c r="I10" s="828"/>
      <c r="J10" s="828"/>
      <c r="K10" s="828"/>
      <c r="L10" s="828"/>
    </row>
    <row r="11" spans="1:12" ht="29.25" customHeight="1" x14ac:dyDescent="0.25">
      <c r="A11" s="840" t="s">
        <v>335</v>
      </c>
      <c r="B11" s="841"/>
      <c r="C11" s="841"/>
      <c r="D11" s="842"/>
      <c r="E11" s="835" t="str">
        <f>+ACTIVIDAD_8!I17</f>
        <v>Estrategia asociada al Modelo CIOM para la ruralidad Bogotana implementada</v>
      </c>
      <c r="F11" s="828"/>
      <c r="G11" s="828"/>
      <c r="H11" s="828"/>
      <c r="I11" s="828"/>
      <c r="J11" s="828"/>
      <c r="K11" s="828"/>
      <c r="L11" s="836"/>
    </row>
    <row r="12" spans="1:12" ht="42.75" customHeight="1" x14ac:dyDescent="0.25">
      <c r="A12" s="829" t="s">
        <v>336</v>
      </c>
      <c r="B12" s="830"/>
      <c r="C12" s="830"/>
      <c r="D12" s="831"/>
      <c r="E12" s="851" t="s">
        <v>874</v>
      </c>
      <c r="F12" s="852"/>
      <c r="G12" s="852"/>
      <c r="H12" s="852"/>
      <c r="I12" s="852"/>
      <c r="J12" s="852"/>
      <c r="K12" s="852"/>
      <c r="L12" s="853"/>
    </row>
    <row r="13" spans="1:12" ht="30" customHeight="1" x14ac:dyDescent="0.25">
      <c r="A13" s="829" t="s">
        <v>338</v>
      </c>
      <c r="B13" s="830"/>
      <c r="C13" s="831"/>
      <c r="D13" s="832"/>
      <c r="E13" s="833"/>
      <c r="F13" s="833"/>
      <c r="G13" s="833"/>
      <c r="H13" s="834"/>
      <c r="I13" s="829" t="s">
        <v>339</v>
      </c>
      <c r="J13" s="831"/>
      <c r="K13" s="832" t="s">
        <v>49</v>
      </c>
      <c r="L13" s="834"/>
    </row>
    <row r="14" spans="1:12" x14ac:dyDescent="0.25">
      <c r="A14" s="829" t="s">
        <v>340</v>
      </c>
      <c r="B14" s="830"/>
      <c r="C14" s="830"/>
      <c r="D14" s="830"/>
      <c r="E14" s="830"/>
      <c r="F14" s="830"/>
      <c r="G14" s="830"/>
      <c r="H14" s="830"/>
      <c r="I14" s="830"/>
      <c r="J14" s="830"/>
      <c r="K14" s="830"/>
      <c r="L14" s="842"/>
    </row>
    <row r="15" spans="1:12" ht="26.25" customHeight="1" x14ac:dyDescent="0.25">
      <c r="A15" s="829" t="s">
        <v>341</v>
      </c>
      <c r="B15" s="830"/>
      <c r="C15" s="831"/>
      <c r="D15" s="832" t="s">
        <v>19</v>
      </c>
      <c r="E15" s="833"/>
      <c r="F15" s="833"/>
      <c r="G15" s="833"/>
      <c r="H15" s="834"/>
      <c r="I15" s="829" t="s">
        <v>342</v>
      </c>
      <c r="J15" s="831"/>
      <c r="K15" s="832" t="s">
        <v>20</v>
      </c>
      <c r="L15" s="834"/>
    </row>
    <row r="16" spans="1:12" ht="30.75" customHeight="1" x14ac:dyDescent="0.25">
      <c r="A16" s="829" t="s">
        <v>343</v>
      </c>
      <c r="B16" s="830"/>
      <c r="C16" s="831"/>
      <c r="D16" s="1038">
        <v>1</v>
      </c>
      <c r="E16" s="1039"/>
      <c r="F16" s="1039"/>
      <c r="G16" s="1039"/>
      <c r="H16" s="1040"/>
      <c r="I16" s="829" t="s">
        <v>237</v>
      </c>
      <c r="J16" s="831"/>
      <c r="K16" s="832" t="s">
        <v>23</v>
      </c>
      <c r="L16" s="834"/>
    </row>
    <row r="17" spans="1:13" x14ac:dyDescent="0.25">
      <c r="A17" s="829" t="s">
        <v>344</v>
      </c>
      <c r="B17" s="830"/>
      <c r="C17" s="831"/>
      <c r="D17" s="832"/>
      <c r="E17" s="833"/>
      <c r="F17" s="833"/>
      <c r="G17" s="833"/>
      <c r="H17" s="834"/>
      <c r="I17" s="837"/>
      <c r="J17" s="838"/>
      <c r="K17" s="838"/>
      <c r="L17" s="839"/>
    </row>
    <row r="18" spans="1:13" x14ac:dyDescent="0.25">
      <c r="A18" s="278" t="s">
        <v>345</v>
      </c>
      <c r="B18" s="278" t="s">
        <v>346</v>
      </c>
      <c r="C18" s="829" t="s">
        <v>347</v>
      </c>
      <c r="D18" s="830"/>
      <c r="E18" s="830"/>
      <c r="F18" s="830"/>
      <c r="G18" s="831"/>
      <c r="H18" s="829" t="s">
        <v>348</v>
      </c>
      <c r="I18" s="831"/>
      <c r="J18" s="829" t="s">
        <v>349</v>
      </c>
      <c r="K18" s="831"/>
      <c r="L18" s="278" t="s">
        <v>350</v>
      </c>
    </row>
    <row r="19" spans="1:13" ht="71.25" customHeight="1" x14ac:dyDescent="0.25">
      <c r="A19" s="273">
        <v>1</v>
      </c>
      <c r="B19" s="274" t="s">
        <v>284</v>
      </c>
      <c r="C19" s="832" t="s">
        <v>875</v>
      </c>
      <c r="D19" s="833"/>
      <c r="E19" s="833"/>
      <c r="F19" s="833"/>
      <c r="G19" s="834"/>
      <c r="H19" s="832" t="s">
        <v>876</v>
      </c>
      <c r="I19" s="834"/>
      <c r="J19" s="837" t="s">
        <v>22</v>
      </c>
      <c r="K19" s="839"/>
      <c r="L19" s="274" t="s">
        <v>877</v>
      </c>
    </row>
    <row r="20" spans="1:13" ht="61.5" customHeight="1" x14ac:dyDescent="0.25">
      <c r="A20" s="273">
        <v>2</v>
      </c>
      <c r="B20" s="274" t="s">
        <v>284</v>
      </c>
      <c r="C20" s="832" t="s">
        <v>878</v>
      </c>
      <c r="D20" s="833"/>
      <c r="E20" s="833"/>
      <c r="F20" s="833"/>
      <c r="G20" s="834"/>
      <c r="H20" s="832" t="s">
        <v>879</v>
      </c>
      <c r="I20" s="834"/>
      <c r="J20" s="837" t="s">
        <v>22</v>
      </c>
      <c r="K20" s="839"/>
      <c r="L20" s="274" t="s">
        <v>877</v>
      </c>
    </row>
    <row r="21" spans="1:13" x14ac:dyDescent="0.25">
      <c r="A21" s="273"/>
      <c r="B21" s="274"/>
      <c r="C21" s="832"/>
      <c r="D21" s="833"/>
      <c r="E21" s="833"/>
      <c r="F21" s="833"/>
      <c r="G21" s="834"/>
      <c r="H21" s="832"/>
      <c r="I21" s="834"/>
      <c r="J21" s="837"/>
      <c r="K21" s="839"/>
      <c r="L21" s="274"/>
    </row>
    <row r="22" spans="1:13" ht="51" x14ac:dyDescent="0.25">
      <c r="A22" s="278" t="s">
        <v>345</v>
      </c>
      <c r="B22" s="829" t="s">
        <v>358</v>
      </c>
      <c r="C22" s="830"/>
      <c r="D22" s="830"/>
      <c r="E22" s="830"/>
      <c r="F22" s="830"/>
      <c r="G22" s="830"/>
      <c r="H22" s="830"/>
      <c r="I22" s="830"/>
      <c r="J22" s="830"/>
      <c r="K22" s="831"/>
      <c r="L22" s="278" t="s">
        <v>359</v>
      </c>
    </row>
    <row r="23" spans="1:13" ht="43.5" customHeight="1" x14ac:dyDescent="0.25">
      <c r="A23" s="273">
        <v>1</v>
      </c>
      <c r="B23" s="983" t="s">
        <v>880</v>
      </c>
      <c r="C23" s="984"/>
      <c r="D23" s="984"/>
      <c r="E23" s="984"/>
      <c r="F23" s="984"/>
      <c r="G23" s="984"/>
      <c r="H23" s="984"/>
      <c r="I23" s="984"/>
      <c r="J23" s="984"/>
      <c r="K23" s="985"/>
      <c r="L23" s="274" t="s">
        <v>22</v>
      </c>
    </row>
    <row r="24" spans="1:13" x14ac:dyDescent="0.25">
      <c r="A24" s="829" t="s">
        <v>361</v>
      </c>
      <c r="B24" s="830"/>
      <c r="C24" s="830"/>
      <c r="D24" s="830"/>
      <c r="E24" s="830"/>
      <c r="F24" s="850"/>
      <c r="G24" s="850"/>
      <c r="H24" s="830"/>
      <c r="I24" s="850"/>
      <c r="J24" s="850"/>
      <c r="K24" s="830"/>
      <c r="L24" s="909"/>
    </row>
    <row r="25" spans="1:13" ht="25.5" x14ac:dyDescent="0.25">
      <c r="A25" s="829" t="s">
        <v>362</v>
      </c>
      <c r="B25" s="830"/>
      <c r="C25" s="831"/>
      <c r="D25" s="832">
        <v>1</v>
      </c>
      <c r="E25" s="833"/>
      <c r="F25" s="827" t="s">
        <v>363</v>
      </c>
      <c r="G25" s="827"/>
      <c r="H25" s="286">
        <v>2024</v>
      </c>
      <c r="I25" s="827" t="s">
        <v>364</v>
      </c>
      <c r="J25" s="827"/>
      <c r="K25" s="272"/>
      <c r="L25" s="285" t="s">
        <v>434</v>
      </c>
    </row>
    <row r="26" spans="1:13" x14ac:dyDescent="0.25">
      <c r="A26" s="829" t="s">
        <v>366</v>
      </c>
      <c r="B26" s="830"/>
      <c r="C26" s="831"/>
      <c r="D26" s="832" t="s">
        <v>881</v>
      </c>
      <c r="E26" s="833"/>
      <c r="F26" s="826"/>
      <c r="G26" s="826"/>
      <c r="H26" s="833"/>
      <c r="I26" s="826"/>
      <c r="J26" s="826"/>
      <c r="K26" s="833"/>
      <c r="L26" s="843"/>
    </row>
    <row r="27" spans="1:13" x14ac:dyDescent="0.25">
      <c r="A27" s="829" t="s">
        <v>368</v>
      </c>
      <c r="B27" s="830"/>
      <c r="C27" s="831"/>
      <c r="D27" s="895"/>
      <c r="E27" s="896"/>
      <c r="F27" s="896"/>
      <c r="G27" s="896"/>
      <c r="H27" s="896"/>
      <c r="I27" s="896"/>
      <c r="J27" s="896"/>
      <c r="K27" s="896"/>
      <c r="L27" s="897"/>
    </row>
    <row r="28" spans="1:13" x14ac:dyDescent="0.25">
      <c r="A28" s="829" t="s">
        <v>369</v>
      </c>
      <c r="B28" s="830"/>
      <c r="C28" s="830"/>
      <c r="D28" s="1037"/>
      <c r="E28" s="1037"/>
      <c r="F28" s="1037"/>
      <c r="G28" s="1037"/>
      <c r="H28" s="1037"/>
      <c r="I28" s="1037"/>
      <c r="J28" s="1037"/>
      <c r="K28" s="1037"/>
      <c r="L28" s="1037"/>
      <c r="M28" s="371"/>
    </row>
    <row r="29" spans="1:13" x14ac:dyDescent="0.25">
      <c r="D29" s="371"/>
      <c r="E29" s="371"/>
      <c r="F29" s="371"/>
      <c r="G29" s="371"/>
      <c r="H29" s="371"/>
      <c r="I29" s="371"/>
      <c r="J29" s="371"/>
      <c r="K29" s="371"/>
      <c r="L29" s="371"/>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636"/>
      <c r="B3" s="622"/>
      <c r="C3" s="622"/>
      <c r="D3" s="622"/>
      <c r="E3" s="622"/>
      <c r="F3" s="622"/>
      <c r="G3" s="622"/>
      <c r="H3" s="622"/>
      <c r="I3" s="622"/>
      <c r="J3" s="622"/>
      <c r="K3" s="622"/>
      <c r="L3" s="622"/>
      <c r="M3" s="622"/>
      <c r="N3" s="622"/>
      <c r="O3" s="622"/>
    </row>
    <row r="4" spans="1:15" ht="39.75" customHeight="1" x14ac:dyDescent="0.25">
      <c r="A4" s="637" t="s">
        <v>91</v>
      </c>
      <c r="B4" s="622"/>
      <c r="C4" s="622"/>
      <c r="D4" s="622"/>
      <c r="E4" s="622"/>
      <c r="F4" s="622"/>
      <c r="G4" s="622"/>
      <c r="H4" s="622"/>
      <c r="I4" s="622"/>
      <c r="J4" s="622"/>
      <c r="K4" s="622"/>
      <c r="L4" s="622"/>
      <c r="M4" s="622"/>
      <c r="N4" s="622"/>
      <c r="O4" s="622"/>
    </row>
    <row r="5" spans="1:15" ht="21" hidden="1" customHeight="1" x14ac:dyDescent="0.35">
      <c r="A5" s="636"/>
      <c r="B5" s="622"/>
      <c r="C5" s="622"/>
      <c r="D5" s="622"/>
      <c r="E5" s="622"/>
      <c r="F5" s="622"/>
      <c r="G5" s="622"/>
      <c r="H5" s="622"/>
      <c r="I5" s="622"/>
      <c r="J5" s="622"/>
      <c r="K5" s="622"/>
      <c r="L5" s="622"/>
      <c r="M5" s="622"/>
      <c r="N5" s="622"/>
      <c r="O5" s="622"/>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638" t="s">
        <v>92</v>
      </c>
      <c r="C7" s="622"/>
      <c r="D7" s="622"/>
      <c r="E7" s="1"/>
      <c r="F7" s="639">
        <v>2024</v>
      </c>
      <c r="G7" s="640"/>
      <c r="H7" s="52"/>
      <c r="I7" s="52"/>
      <c r="J7" s="2">
        <v>2025</v>
      </c>
      <c r="K7" s="2">
        <v>2026</v>
      </c>
      <c r="L7" s="2">
        <v>2027</v>
      </c>
      <c r="M7" s="2">
        <v>2028</v>
      </c>
      <c r="N7" s="2" t="s">
        <v>93</v>
      </c>
      <c r="O7" s="1"/>
    </row>
    <row r="8" spans="1:15" ht="15" hidden="1" customHeight="1" x14ac:dyDescent="0.25">
      <c r="A8" s="1"/>
      <c r="B8" s="622"/>
      <c r="C8" s="622"/>
      <c r="D8" s="622"/>
      <c r="E8" s="1"/>
      <c r="F8" s="641">
        <v>16263770000</v>
      </c>
      <c r="G8" s="640"/>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625" t="s">
        <v>94</v>
      </c>
      <c r="B11" s="622"/>
      <c r="C11" s="622"/>
      <c r="D11" s="622"/>
      <c r="E11" s="622"/>
      <c r="F11" s="622"/>
      <c r="G11" s="622"/>
      <c r="H11" s="622"/>
      <c r="I11" s="622"/>
      <c r="J11" s="622"/>
      <c r="K11" s="622"/>
      <c r="L11" s="622"/>
      <c r="M11" s="622"/>
      <c r="N11" s="622"/>
      <c r="O11" s="622"/>
    </row>
    <row r="12" spans="1:15" ht="9" customHeight="1" x14ac:dyDescent="0.25">
      <c r="A12" s="5"/>
      <c r="B12" s="5"/>
      <c r="C12" s="5"/>
      <c r="D12" s="5"/>
      <c r="E12" s="5"/>
      <c r="F12" s="5"/>
      <c r="G12" s="5"/>
      <c r="H12" s="5"/>
      <c r="I12" s="5"/>
      <c r="J12" s="5"/>
      <c r="K12" s="5"/>
      <c r="L12" s="5"/>
      <c r="M12" s="5"/>
      <c r="N12" s="5"/>
      <c r="O12" s="5"/>
    </row>
    <row r="13" spans="1:15" ht="21.75" customHeight="1" x14ac:dyDescent="0.25">
      <c r="A13" s="626" t="s">
        <v>95</v>
      </c>
      <c r="B13" s="627"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622"/>
      <c r="B14" s="628"/>
      <c r="C14" s="4"/>
      <c r="D14" s="623">
        <v>1</v>
      </c>
      <c r="E14" s="4"/>
      <c r="F14" s="623" t="s">
        <v>21</v>
      </c>
      <c r="G14" s="4"/>
      <c r="H14" s="623"/>
      <c r="I14" s="4"/>
      <c r="J14" s="9" t="s">
        <v>100</v>
      </c>
      <c r="K14" s="10">
        <v>15</v>
      </c>
      <c r="L14" s="11">
        <v>50</v>
      </c>
      <c r="M14" s="11">
        <v>85</v>
      </c>
      <c r="N14" s="12">
        <v>100</v>
      </c>
      <c r="O14" s="10">
        <v>100</v>
      </c>
    </row>
    <row r="15" spans="1:15" ht="21.75" customHeight="1" x14ac:dyDescent="0.25">
      <c r="A15" s="622"/>
      <c r="B15" s="624"/>
      <c r="C15" s="4"/>
      <c r="D15" s="624"/>
      <c r="E15" s="4"/>
      <c r="F15" s="624"/>
      <c r="G15" s="4"/>
      <c r="H15" s="624"/>
      <c r="I15" s="4"/>
      <c r="J15" s="9" t="s">
        <v>101</v>
      </c>
      <c r="K15" s="3"/>
      <c r="L15" s="3"/>
      <c r="M15" s="3"/>
      <c r="N15" s="3"/>
      <c r="O15" s="3">
        <f t="shared" ref="O15" si="0">SUM(K15:N15)</f>
        <v>0</v>
      </c>
    </row>
    <row r="17" spans="1:15" ht="15" customHeight="1" x14ac:dyDescent="0.25">
      <c r="A17" s="621" t="s">
        <v>102</v>
      </c>
      <c r="B17" s="622"/>
      <c r="C17" s="622"/>
      <c r="D17" s="622"/>
      <c r="E17" s="622"/>
      <c r="F17" s="622"/>
      <c r="G17" s="622"/>
      <c r="H17" s="622"/>
      <c r="I17" s="622"/>
      <c r="J17" s="622"/>
      <c r="K17" s="622"/>
      <c r="L17" s="622"/>
      <c r="M17" s="622"/>
      <c r="N17" s="622"/>
      <c r="O17" s="622"/>
    </row>
    <row r="18" spans="1:15" ht="26.25" customHeight="1" x14ac:dyDescent="0.25">
      <c r="A18" s="626" t="s">
        <v>103</v>
      </c>
      <c r="B18" s="635"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622"/>
      <c r="B19" s="628"/>
      <c r="C19" s="4"/>
      <c r="D19" s="623">
        <v>1</v>
      </c>
      <c r="E19" s="4"/>
      <c r="F19" s="623" t="s">
        <v>23</v>
      </c>
      <c r="G19" s="4"/>
      <c r="H19" s="623">
        <v>10</v>
      </c>
      <c r="I19" s="4"/>
      <c r="J19" s="9" t="s">
        <v>100</v>
      </c>
      <c r="K19" s="10">
        <v>1</v>
      </c>
      <c r="L19" s="11">
        <v>1</v>
      </c>
      <c r="M19" s="11">
        <v>1</v>
      </c>
      <c r="N19" s="11">
        <v>1</v>
      </c>
      <c r="O19" s="14">
        <v>1</v>
      </c>
    </row>
    <row r="20" spans="1:15" ht="15" customHeight="1" x14ac:dyDescent="0.25">
      <c r="A20" s="622"/>
      <c r="B20" s="624"/>
      <c r="C20" s="4"/>
      <c r="D20" s="624"/>
      <c r="E20" s="4"/>
      <c r="F20" s="624"/>
      <c r="G20" s="4"/>
      <c r="H20" s="624"/>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626" t="s">
        <v>103</v>
      </c>
      <c r="B22" s="645"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622"/>
      <c r="B23" s="628"/>
      <c r="C23" s="4"/>
      <c r="D23" s="623">
        <v>1</v>
      </c>
      <c r="E23" s="4"/>
      <c r="F23" s="623" t="s">
        <v>23</v>
      </c>
      <c r="G23" s="4"/>
      <c r="H23" s="623">
        <v>10</v>
      </c>
      <c r="I23" s="4"/>
      <c r="J23" s="9" t="s">
        <v>100</v>
      </c>
      <c r="K23" s="10">
        <v>1</v>
      </c>
      <c r="L23" s="11">
        <v>1</v>
      </c>
      <c r="M23" s="11">
        <v>1</v>
      </c>
      <c r="N23" s="11">
        <v>1</v>
      </c>
      <c r="O23" s="14">
        <v>1</v>
      </c>
    </row>
    <row r="24" spans="1:15" ht="15" customHeight="1" x14ac:dyDescent="0.25">
      <c r="A24" s="622"/>
      <c r="B24" s="624"/>
      <c r="C24" s="4"/>
      <c r="D24" s="624"/>
      <c r="E24" s="4"/>
      <c r="F24" s="624"/>
      <c r="G24" s="4"/>
      <c r="H24" s="624"/>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626" t="s">
        <v>103</v>
      </c>
      <c r="B26" s="642"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622"/>
      <c r="B27" s="643"/>
      <c r="C27" s="4"/>
      <c r="D27" s="623">
        <v>1</v>
      </c>
      <c r="E27" s="4"/>
      <c r="F27" s="623" t="s">
        <v>23</v>
      </c>
      <c r="G27" s="4"/>
      <c r="H27" s="623">
        <v>10</v>
      </c>
      <c r="I27" s="4"/>
      <c r="J27" s="9" t="s">
        <v>100</v>
      </c>
      <c r="K27" s="10">
        <v>1</v>
      </c>
      <c r="L27" s="11">
        <v>1</v>
      </c>
      <c r="M27" s="11">
        <v>1</v>
      </c>
      <c r="N27" s="11">
        <v>1</v>
      </c>
      <c r="O27" s="14">
        <v>1</v>
      </c>
    </row>
    <row r="28" spans="1:15" ht="15" customHeight="1" x14ac:dyDescent="0.25">
      <c r="A28" s="622"/>
      <c r="B28" s="644"/>
      <c r="C28" s="4"/>
      <c r="D28" s="624"/>
      <c r="E28" s="4"/>
      <c r="F28" s="624"/>
      <c r="G28" s="4"/>
      <c r="H28" s="624"/>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626" t="s">
        <v>103</v>
      </c>
      <c r="B30" s="634"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622"/>
      <c r="B31" s="628"/>
      <c r="C31" s="4"/>
      <c r="D31" s="623">
        <v>100</v>
      </c>
      <c r="E31" s="4"/>
      <c r="F31" s="623" t="s">
        <v>33</v>
      </c>
      <c r="G31" s="4"/>
      <c r="H31" s="623">
        <v>15</v>
      </c>
      <c r="I31" s="4"/>
      <c r="J31" s="9" t="s">
        <v>100</v>
      </c>
      <c r="K31" s="18">
        <v>0.15</v>
      </c>
      <c r="L31" s="18">
        <v>0.5</v>
      </c>
      <c r="M31" s="18">
        <v>0.85</v>
      </c>
      <c r="N31" s="18">
        <v>1</v>
      </c>
      <c r="O31" s="19">
        <v>100</v>
      </c>
    </row>
    <row r="32" spans="1:15" ht="15" customHeight="1" x14ac:dyDescent="0.25">
      <c r="A32" s="622"/>
      <c r="B32" s="624"/>
      <c r="C32" s="4"/>
      <c r="D32" s="624"/>
      <c r="E32" s="4"/>
      <c r="F32" s="624"/>
      <c r="G32" s="4"/>
      <c r="H32" s="624"/>
      <c r="I32" s="4"/>
      <c r="J32" s="9" t="s">
        <v>101</v>
      </c>
      <c r="K32" s="15">
        <v>265950000</v>
      </c>
      <c r="L32" s="15">
        <v>699000000</v>
      </c>
      <c r="M32" s="15">
        <v>808000000</v>
      </c>
      <c r="N32" s="15">
        <v>812000000</v>
      </c>
      <c r="O32" s="14">
        <f>+SUM(K32:N32)</f>
        <v>2584950000</v>
      </c>
    </row>
    <row r="34" spans="1:15" ht="15" customHeight="1" x14ac:dyDescent="0.25">
      <c r="A34" s="625" t="s">
        <v>110</v>
      </c>
      <c r="B34" s="622"/>
      <c r="C34" s="622"/>
      <c r="D34" s="622"/>
      <c r="E34" s="622"/>
      <c r="F34" s="622"/>
      <c r="G34" s="622"/>
      <c r="H34" s="622"/>
      <c r="I34" s="622"/>
      <c r="J34" s="622"/>
      <c r="K34" s="622"/>
      <c r="L34" s="622"/>
      <c r="M34" s="622"/>
      <c r="N34" s="622"/>
      <c r="O34" s="622"/>
    </row>
    <row r="35" spans="1:15" ht="9" customHeight="1" x14ac:dyDescent="0.25">
      <c r="A35" s="5"/>
      <c r="B35" s="5"/>
      <c r="C35" s="5"/>
      <c r="D35" s="5"/>
      <c r="E35" s="5"/>
      <c r="F35" s="5"/>
      <c r="G35" s="5"/>
      <c r="H35" s="5"/>
      <c r="I35" s="5"/>
      <c r="J35" s="5"/>
      <c r="K35" s="5"/>
      <c r="L35" s="5"/>
      <c r="M35" s="5"/>
      <c r="N35" s="5"/>
      <c r="O35" s="5"/>
    </row>
    <row r="36" spans="1:15" ht="21.75" customHeight="1" x14ac:dyDescent="0.25">
      <c r="A36" s="626" t="s">
        <v>95</v>
      </c>
      <c r="B36" s="627"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622"/>
      <c r="B37" s="628"/>
      <c r="C37" s="4"/>
      <c r="D37" s="623">
        <v>5</v>
      </c>
      <c r="E37" s="4"/>
      <c r="F37" s="623" t="s">
        <v>21</v>
      </c>
      <c r="G37" s="4"/>
      <c r="H37" s="623">
        <v>15</v>
      </c>
      <c r="I37" s="4"/>
      <c r="J37" s="9" t="s">
        <v>100</v>
      </c>
      <c r="K37" s="20">
        <v>1.7</v>
      </c>
      <c r="L37" s="20">
        <v>1.6</v>
      </c>
      <c r="M37" s="20">
        <v>0.9</v>
      </c>
      <c r="N37" s="20">
        <v>0.8</v>
      </c>
      <c r="O37" s="21">
        <f t="shared" ref="O37:O38" si="1">SUM(K37:N37)</f>
        <v>5</v>
      </c>
    </row>
    <row r="38" spans="1:15" ht="21.75" customHeight="1" x14ac:dyDescent="0.25">
      <c r="A38" s="622"/>
      <c r="B38" s="624"/>
      <c r="C38" s="4"/>
      <c r="D38" s="624"/>
      <c r="E38" s="4"/>
      <c r="F38" s="624"/>
      <c r="G38" s="4"/>
      <c r="H38" s="624"/>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626" t="s">
        <v>103</v>
      </c>
      <c r="B41" s="635"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622"/>
      <c r="B42" s="628"/>
      <c r="C42" s="4"/>
      <c r="D42" s="623">
        <v>5</v>
      </c>
      <c r="E42" s="4"/>
      <c r="F42" s="623" t="s">
        <v>21</v>
      </c>
      <c r="G42" s="4"/>
      <c r="H42" s="623">
        <v>15</v>
      </c>
      <c r="I42" s="4"/>
      <c r="J42" s="9" t="s">
        <v>100</v>
      </c>
      <c r="K42" s="20">
        <v>1.7</v>
      </c>
      <c r="L42" s="20">
        <v>1.6</v>
      </c>
      <c r="M42" s="20">
        <v>0.9</v>
      </c>
      <c r="N42" s="20">
        <v>0.8</v>
      </c>
      <c r="O42" s="21">
        <f>SUM(K42:N42)</f>
        <v>5</v>
      </c>
    </row>
    <row r="43" spans="1:15" ht="15" customHeight="1" x14ac:dyDescent="0.25">
      <c r="A43" s="622"/>
      <c r="B43" s="624"/>
      <c r="C43" s="4"/>
      <c r="D43" s="624"/>
      <c r="E43" s="4"/>
      <c r="F43" s="624"/>
      <c r="G43" s="4"/>
      <c r="H43" s="624"/>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625" t="s">
        <v>113</v>
      </c>
      <c r="B46" s="622"/>
      <c r="C46" s="622"/>
      <c r="D46" s="622"/>
      <c r="E46" s="622"/>
      <c r="F46" s="622"/>
      <c r="G46" s="622"/>
      <c r="H46" s="622"/>
      <c r="I46" s="622"/>
      <c r="J46" s="622"/>
      <c r="K46" s="622"/>
      <c r="L46" s="622"/>
      <c r="M46" s="622"/>
      <c r="N46" s="622"/>
      <c r="O46" s="622"/>
    </row>
    <row r="47" spans="1:15" ht="9" customHeight="1" x14ac:dyDescent="0.25">
      <c r="A47" s="5"/>
      <c r="B47" s="5"/>
      <c r="C47" s="5"/>
      <c r="D47" s="5"/>
      <c r="E47" s="5"/>
      <c r="F47" s="5"/>
      <c r="G47" s="5"/>
      <c r="H47" s="5"/>
      <c r="I47" s="5"/>
      <c r="J47" s="5"/>
      <c r="K47" s="5"/>
      <c r="L47" s="5"/>
      <c r="M47" s="5"/>
      <c r="N47" s="5"/>
      <c r="O47" s="5"/>
    </row>
    <row r="48" spans="1:15" ht="30" customHeight="1" x14ac:dyDescent="0.25">
      <c r="A48" s="626" t="s">
        <v>95</v>
      </c>
      <c r="B48" s="627"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622"/>
      <c r="B49" s="628"/>
      <c r="C49" s="4"/>
      <c r="D49" s="623">
        <v>100</v>
      </c>
      <c r="E49" s="4"/>
      <c r="F49" s="623" t="s">
        <v>33</v>
      </c>
      <c r="G49" s="4"/>
      <c r="H49" s="623">
        <f>+H54+H58</f>
        <v>28</v>
      </c>
      <c r="I49" s="4"/>
      <c r="J49" s="9" t="s">
        <v>100</v>
      </c>
      <c r="K49" s="23"/>
      <c r="L49" s="23"/>
      <c r="M49" s="23"/>
      <c r="N49" s="23"/>
      <c r="O49" s="14">
        <v>100</v>
      </c>
    </row>
    <row r="50" spans="1:15" ht="21.75" customHeight="1" x14ac:dyDescent="0.25">
      <c r="A50" s="622"/>
      <c r="B50" s="624"/>
      <c r="C50" s="4"/>
      <c r="D50" s="624"/>
      <c r="E50" s="4"/>
      <c r="F50" s="624"/>
      <c r="G50" s="4"/>
      <c r="H50" s="624"/>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646" t="s">
        <v>102</v>
      </c>
      <c r="B52" s="646"/>
      <c r="C52" s="646"/>
      <c r="D52" s="646"/>
      <c r="E52" s="646"/>
      <c r="F52" s="646"/>
      <c r="G52" s="646"/>
      <c r="H52" s="646"/>
      <c r="I52" s="646"/>
      <c r="J52" s="646"/>
      <c r="K52" s="646"/>
      <c r="L52" s="646"/>
      <c r="M52" s="646"/>
      <c r="N52" s="646"/>
      <c r="O52" s="646"/>
    </row>
    <row r="53" spans="1:15" ht="26.25" customHeight="1" x14ac:dyDescent="0.25">
      <c r="A53" s="629" t="s">
        <v>103</v>
      </c>
      <c r="B53" s="630"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629"/>
      <c r="B54" s="631"/>
      <c r="C54" s="4"/>
      <c r="D54" s="623">
        <v>100</v>
      </c>
      <c r="E54" s="4"/>
      <c r="F54" s="623" t="s">
        <v>33</v>
      </c>
      <c r="G54" s="4"/>
      <c r="H54" s="623">
        <v>15</v>
      </c>
      <c r="I54" s="4"/>
      <c r="J54" s="9" t="s">
        <v>100</v>
      </c>
      <c r="K54" s="23">
        <v>0.1</v>
      </c>
      <c r="L54" s="23">
        <v>0.5</v>
      </c>
      <c r="M54" s="23"/>
      <c r="N54" s="23"/>
      <c r="O54" s="14">
        <v>100</v>
      </c>
    </row>
    <row r="55" spans="1:15" ht="15" customHeight="1" x14ac:dyDescent="0.25">
      <c r="A55" s="629"/>
      <c r="B55" s="632"/>
      <c r="C55" s="4"/>
      <c r="D55" s="633"/>
      <c r="E55" s="4"/>
      <c r="F55" s="633"/>
      <c r="G55" s="4"/>
      <c r="H55" s="624"/>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626" t="s">
        <v>103</v>
      </c>
      <c r="B57" s="645"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622"/>
      <c r="B58" s="628"/>
      <c r="C58" s="4"/>
      <c r="D58" s="623">
        <v>100</v>
      </c>
      <c r="E58" s="4"/>
      <c r="F58" s="623" t="s">
        <v>23</v>
      </c>
      <c r="G58" s="4"/>
      <c r="H58" s="623">
        <v>13</v>
      </c>
      <c r="I58" s="4"/>
      <c r="J58" s="9" t="s">
        <v>100</v>
      </c>
      <c r="K58" s="23">
        <v>0.05</v>
      </c>
      <c r="L58" s="23"/>
      <c r="M58" s="23"/>
      <c r="N58" s="23"/>
      <c r="O58" s="14">
        <v>100</v>
      </c>
    </row>
    <row r="59" spans="1:15" ht="15" customHeight="1" x14ac:dyDescent="0.25">
      <c r="A59" s="622"/>
      <c r="B59" s="624"/>
      <c r="C59" s="4"/>
      <c r="D59" s="624"/>
      <c r="E59" s="4"/>
      <c r="F59" s="624"/>
      <c r="G59" s="4"/>
      <c r="H59" s="624"/>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625" t="s">
        <v>117</v>
      </c>
      <c r="B62" s="622"/>
      <c r="C62" s="622"/>
      <c r="D62" s="622"/>
      <c r="E62" s="622"/>
      <c r="F62" s="622"/>
      <c r="G62" s="622"/>
      <c r="H62" s="622"/>
      <c r="I62" s="622"/>
      <c r="J62" s="622"/>
      <c r="K62" s="622"/>
      <c r="L62" s="622"/>
      <c r="M62" s="622"/>
      <c r="N62" s="622"/>
      <c r="O62" s="622"/>
    </row>
    <row r="63" spans="1:15" ht="15" customHeight="1" x14ac:dyDescent="0.25">
      <c r="A63" s="5"/>
      <c r="B63" s="5"/>
      <c r="C63" s="5"/>
      <c r="D63" s="5"/>
      <c r="E63" s="5"/>
      <c r="F63" s="5"/>
      <c r="G63" s="5"/>
      <c r="H63" s="5"/>
      <c r="I63" s="5"/>
      <c r="J63" s="5"/>
      <c r="K63" s="5"/>
      <c r="L63" s="5"/>
      <c r="M63" s="5"/>
      <c r="N63" s="5"/>
      <c r="O63" s="5"/>
    </row>
    <row r="64" spans="1:15" ht="25.5" x14ac:dyDescent="0.25">
      <c r="A64" s="626" t="s">
        <v>95</v>
      </c>
      <c r="B64" s="627"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622"/>
      <c r="B65" s="628"/>
      <c r="C65" s="4"/>
      <c r="D65" s="623">
        <v>60</v>
      </c>
      <c r="E65" s="4"/>
      <c r="F65" s="623" t="s">
        <v>33</v>
      </c>
      <c r="G65" s="4"/>
      <c r="H65" s="623">
        <v>12</v>
      </c>
      <c r="I65" s="4"/>
      <c r="J65" s="9" t="s">
        <v>100</v>
      </c>
      <c r="K65" s="10">
        <v>15</v>
      </c>
      <c r="L65" s="11">
        <v>30</v>
      </c>
      <c r="M65" s="11">
        <v>45</v>
      </c>
      <c r="N65" s="11">
        <v>60</v>
      </c>
      <c r="O65" s="14">
        <v>60</v>
      </c>
    </row>
    <row r="66" spans="1:15" ht="15" customHeight="1" x14ac:dyDescent="0.25">
      <c r="A66" s="622"/>
      <c r="B66" s="624"/>
      <c r="C66" s="4"/>
      <c r="D66" s="624"/>
      <c r="E66" s="4"/>
      <c r="F66" s="624"/>
      <c r="G66" s="4"/>
      <c r="H66" s="624"/>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621" t="s">
        <v>102</v>
      </c>
      <c r="B68" s="622"/>
      <c r="C68" s="622"/>
      <c r="D68" s="622"/>
      <c r="E68" s="622"/>
      <c r="F68" s="622"/>
      <c r="G68" s="622"/>
      <c r="H68" s="622"/>
      <c r="I68" s="622"/>
      <c r="J68" s="622"/>
      <c r="K68" s="622"/>
      <c r="L68" s="622"/>
      <c r="M68" s="622"/>
      <c r="N68" s="622"/>
      <c r="O68" s="622"/>
    </row>
    <row r="69" spans="1:15" ht="25.5" customHeight="1" x14ac:dyDescent="0.25">
      <c r="A69" s="626" t="s">
        <v>103</v>
      </c>
      <c r="B69" s="635"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622"/>
      <c r="B70" s="628"/>
      <c r="C70" s="4"/>
      <c r="D70" s="623">
        <v>60</v>
      </c>
      <c r="E70" s="4"/>
      <c r="F70" s="623" t="s">
        <v>33</v>
      </c>
      <c r="G70" s="4"/>
      <c r="H70" s="623">
        <v>12</v>
      </c>
      <c r="I70" s="4"/>
      <c r="J70" s="9" t="s">
        <v>100</v>
      </c>
      <c r="K70" s="10">
        <v>15</v>
      </c>
      <c r="L70" s="11">
        <v>30</v>
      </c>
      <c r="M70" s="11">
        <v>45</v>
      </c>
      <c r="N70" s="11">
        <v>60</v>
      </c>
      <c r="O70" s="14">
        <v>60</v>
      </c>
    </row>
    <row r="71" spans="1:15" ht="15" customHeight="1" x14ac:dyDescent="0.25">
      <c r="A71" s="622"/>
      <c r="B71" s="624"/>
      <c r="C71" s="4"/>
      <c r="D71" s="624"/>
      <c r="E71" s="4"/>
      <c r="F71" s="624"/>
      <c r="G71" s="4"/>
      <c r="H71" s="624"/>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A43" zoomScale="60" zoomScaleNormal="60" workbookViewId="0">
      <selection activeCell="F43" sqref="F43:G43"/>
    </sheetView>
  </sheetViews>
  <sheetFormatPr baseColWidth="10" defaultColWidth="10.85546875" defaultRowHeight="14.25" x14ac:dyDescent="0.25"/>
  <cols>
    <col min="1" max="1" width="42.42578125" style="66" customWidth="1"/>
    <col min="2" max="4" width="35.7109375" style="66" customWidth="1"/>
    <col min="5" max="5" width="57.140625" style="66" customWidth="1"/>
    <col min="6" max="6" width="35.7109375" style="66" customWidth="1"/>
    <col min="7" max="7" width="41.85546875" style="66" customWidth="1"/>
    <col min="8" max="8" width="35.7109375" style="66" customWidth="1"/>
    <col min="9" max="9" width="61" style="66" customWidth="1"/>
    <col min="10" max="10" width="42.855468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045"/>
      <c r="B1" s="742" t="s">
        <v>182</v>
      </c>
      <c r="C1" s="743"/>
      <c r="D1" s="743"/>
      <c r="E1" s="743"/>
      <c r="F1" s="743"/>
      <c r="G1" s="743"/>
      <c r="H1" s="744"/>
      <c r="I1" s="118" t="s">
        <v>121</v>
      </c>
      <c r="J1" s="119" t="s">
        <v>882</v>
      </c>
    </row>
    <row r="2" spans="1:10" ht="24" customHeight="1" thickBot="1" x14ac:dyDescent="0.3">
      <c r="A2" s="1046"/>
      <c r="B2" s="745" t="s">
        <v>184</v>
      </c>
      <c r="C2" s="746"/>
      <c r="D2" s="746"/>
      <c r="E2" s="746"/>
      <c r="F2" s="746"/>
      <c r="G2" s="746"/>
      <c r="H2" s="747"/>
      <c r="I2" s="118" t="s">
        <v>122</v>
      </c>
      <c r="J2" s="119" t="s">
        <v>185</v>
      </c>
    </row>
    <row r="3" spans="1:10" ht="24" customHeight="1" thickBot="1" x14ac:dyDescent="0.3">
      <c r="A3" s="1046"/>
      <c r="B3" s="745" t="s">
        <v>186</v>
      </c>
      <c r="C3" s="746"/>
      <c r="D3" s="746"/>
      <c r="E3" s="746"/>
      <c r="F3" s="746"/>
      <c r="G3" s="746"/>
      <c r="H3" s="747"/>
      <c r="I3" s="118" t="s">
        <v>883</v>
      </c>
      <c r="J3" s="119" t="s">
        <v>187</v>
      </c>
    </row>
    <row r="4" spans="1:10" ht="24" customHeight="1" thickBot="1" x14ac:dyDescent="0.3">
      <c r="A4" s="1047"/>
      <c r="B4" s="748" t="s">
        <v>884</v>
      </c>
      <c r="C4" s="749"/>
      <c r="D4" s="749"/>
      <c r="E4" s="749"/>
      <c r="F4" s="749"/>
      <c r="G4" s="749"/>
      <c r="H4" s="750"/>
      <c r="I4" s="118" t="s">
        <v>885</v>
      </c>
      <c r="J4" s="119" t="s">
        <v>886</v>
      </c>
    </row>
    <row r="5" spans="1:10" ht="15" thickBot="1" x14ac:dyDescent="0.3"/>
    <row r="6" spans="1:10" ht="49.5" customHeight="1" thickBot="1" x14ac:dyDescent="0.3">
      <c r="A6" s="118" t="s">
        <v>190</v>
      </c>
      <c r="B6" s="776" t="s">
        <v>191</v>
      </c>
      <c r="C6" s="777"/>
      <c r="D6" s="777"/>
      <c r="E6" s="777"/>
      <c r="F6" s="777"/>
      <c r="G6" s="778"/>
      <c r="H6" s="252" t="s">
        <v>192</v>
      </c>
      <c r="I6" s="1041">
        <v>2024110010310</v>
      </c>
      <c r="J6" s="1042"/>
    </row>
    <row r="8" spans="1:10" ht="15" customHeight="1" x14ac:dyDescent="0.25">
      <c r="A8" s="71"/>
      <c r="B8" s="72"/>
      <c r="C8" s="72"/>
      <c r="D8" s="74"/>
      <c r="E8" s="73"/>
      <c r="F8" s="73"/>
      <c r="G8" s="334"/>
      <c r="H8" s="334"/>
      <c r="I8" s="75"/>
      <c r="J8" s="75"/>
    </row>
    <row r="9" spans="1:10" ht="9" customHeight="1" thickBot="1" x14ac:dyDescent="0.3">
      <c r="A9" s="76"/>
      <c r="B9" s="147"/>
      <c r="C9" s="72"/>
      <c r="D9" s="72"/>
      <c r="E9" s="72"/>
      <c r="F9" s="72"/>
      <c r="G9" s="72"/>
      <c r="H9" s="72"/>
      <c r="I9" s="72"/>
      <c r="J9" s="72"/>
    </row>
    <row r="10" spans="1:10" s="148" customFormat="1" ht="21.75" customHeight="1" thickBot="1" x14ac:dyDescent="0.3">
      <c r="A10" s="767" t="s">
        <v>193</v>
      </c>
      <c r="B10" s="232" t="s">
        <v>194</v>
      </c>
      <c r="C10" s="254"/>
      <c r="D10" s="232" t="s">
        <v>195</v>
      </c>
      <c r="E10" s="255"/>
      <c r="F10" s="232" t="s">
        <v>196</v>
      </c>
      <c r="G10" s="255"/>
      <c r="H10" s="232" t="s">
        <v>197</v>
      </c>
      <c r="I10" s="256"/>
    </row>
    <row r="11" spans="1:10" s="148" customFormat="1" ht="21.75" customHeight="1" x14ac:dyDescent="0.25">
      <c r="A11" s="767"/>
      <c r="B11" s="234" t="s">
        <v>200</v>
      </c>
      <c r="C11" s="156"/>
      <c r="D11" s="232" t="s">
        <v>201</v>
      </c>
      <c r="E11" s="119"/>
      <c r="F11" s="232" t="s">
        <v>202</v>
      </c>
      <c r="G11" s="119"/>
      <c r="H11" s="232" t="s">
        <v>203</v>
      </c>
      <c r="I11" s="564"/>
    </row>
    <row r="12" spans="1:10" s="148" customFormat="1" ht="21.75" customHeight="1" thickBot="1" x14ac:dyDescent="0.3">
      <c r="A12" s="767"/>
      <c r="B12" s="232" t="s">
        <v>205</v>
      </c>
      <c r="C12" s="254" t="s">
        <v>206</v>
      </c>
      <c r="D12" s="232" t="s">
        <v>207</v>
      </c>
      <c r="E12" s="119"/>
      <c r="F12" s="232" t="s">
        <v>208</v>
      </c>
      <c r="G12" s="119"/>
      <c r="H12" s="232" t="s">
        <v>209</v>
      </c>
      <c r="I12" s="256"/>
    </row>
    <row r="13" spans="1:10" s="148" customFormat="1" ht="21.75" customHeight="1" x14ac:dyDescent="0.25">
      <c r="A13" s="66"/>
      <c r="B13" s="66"/>
      <c r="C13" s="66"/>
      <c r="D13" s="66"/>
      <c r="E13" s="66"/>
      <c r="F13" s="66"/>
      <c r="G13" s="66"/>
      <c r="H13" s="66"/>
      <c r="I13" s="66"/>
      <c r="J13" s="66"/>
    </row>
    <row r="14" spans="1:10" s="148" customFormat="1" ht="21.75" customHeight="1" x14ac:dyDescent="0.25">
      <c r="A14" s="766" t="s">
        <v>198</v>
      </c>
      <c r="B14" s="766"/>
      <c r="C14" s="251" t="s">
        <v>199</v>
      </c>
      <c r="D14" s="724"/>
      <c r="E14" s="724"/>
      <c r="F14" s="724"/>
      <c r="G14" s="66"/>
      <c r="H14" s="66"/>
      <c r="I14" s="66"/>
      <c r="J14" s="66"/>
    </row>
    <row r="15" spans="1:10" s="148" customFormat="1" ht="21.75" customHeight="1" x14ac:dyDescent="0.25">
      <c r="A15" s="766"/>
      <c r="B15" s="766"/>
      <c r="C15" s="251" t="s">
        <v>204</v>
      </c>
      <c r="D15" s="724"/>
      <c r="E15" s="724"/>
      <c r="F15" s="724"/>
      <c r="G15" s="66"/>
      <c r="H15" s="66"/>
      <c r="I15" s="66"/>
      <c r="J15" s="66"/>
    </row>
    <row r="16" spans="1:10" s="148" customFormat="1" ht="21.75" customHeight="1" x14ac:dyDescent="0.25">
      <c r="A16" s="766"/>
      <c r="B16" s="766"/>
      <c r="C16" s="251" t="s">
        <v>210</v>
      </c>
      <c r="D16" s="724" t="s">
        <v>206</v>
      </c>
      <c r="E16" s="724"/>
      <c r="F16" s="724"/>
      <c r="G16" s="66"/>
      <c r="H16" s="66"/>
      <c r="I16" s="66"/>
      <c r="J16" s="66"/>
    </row>
    <row r="17" spans="1:10" s="148"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044" t="s">
        <v>887</v>
      </c>
      <c r="B20" s="1044"/>
      <c r="C20" s="1044"/>
      <c r="D20" s="1044"/>
      <c r="E20" s="1044"/>
      <c r="F20" s="1044"/>
      <c r="G20" s="1044"/>
      <c r="H20" s="1044"/>
      <c r="I20" s="1044"/>
      <c r="J20" s="1044"/>
    </row>
    <row r="21" spans="1:10" ht="69.95" customHeight="1" x14ac:dyDescent="0.25">
      <c r="A21" s="238" t="s">
        <v>221</v>
      </c>
      <c r="B21" s="792" t="s">
        <v>888</v>
      </c>
      <c r="C21" s="1048"/>
      <c r="D21" s="793"/>
      <c r="E21" s="239" t="s">
        <v>889</v>
      </c>
      <c r="F21" s="240" t="s">
        <v>890</v>
      </c>
      <c r="G21" s="239" t="s">
        <v>891</v>
      </c>
      <c r="H21" s="792" t="s">
        <v>892</v>
      </c>
      <c r="I21" s="1048"/>
      <c r="J21" s="793"/>
    </row>
    <row r="22" spans="1:10" ht="50.25" customHeight="1" x14ac:dyDescent="0.25">
      <c r="A22" s="203" t="s">
        <v>893</v>
      </c>
      <c r="B22" s="792" t="s">
        <v>894</v>
      </c>
      <c r="C22" s="1048"/>
      <c r="D22" s="1048"/>
      <c r="E22" s="1048"/>
      <c r="F22" s="1048"/>
      <c r="G22" s="1048"/>
      <c r="H22" s="1048"/>
      <c r="I22" s="1048"/>
      <c r="J22" s="793"/>
    </row>
    <row r="23" spans="1:10" ht="50.25" customHeight="1" x14ac:dyDescent="0.25">
      <c r="A23" s="1049" t="s">
        <v>895</v>
      </c>
      <c r="B23" s="241">
        <v>2024</v>
      </c>
      <c r="C23" s="242">
        <v>2025</v>
      </c>
      <c r="D23" s="242">
        <v>2026</v>
      </c>
      <c r="E23" s="242">
        <v>2027</v>
      </c>
      <c r="F23" s="243" t="s">
        <v>93</v>
      </c>
      <c r="G23" s="244" t="s">
        <v>896</v>
      </c>
      <c r="H23" s="1051" t="s">
        <v>897</v>
      </c>
      <c r="I23" s="1052"/>
      <c r="J23" s="1053"/>
    </row>
    <row r="24" spans="1:10" ht="50.25" customHeight="1" x14ac:dyDescent="0.25">
      <c r="A24" s="1050"/>
      <c r="B24" s="412">
        <v>20</v>
      </c>
      <c r="C24" s="413">
        <v>20</v>
      </c>
      <c r="D24" s="413">
        <v>20</v>
      </c>
      <c r="E24" s="413">
        <v>20</v>
      </c>
      <c r="F24" s="414">
        <v>20</v>
      </c>
      <c r="G24" s="245"/>
      <c r="H24" s="792" t="s">
        <v>23</v>
      </c>
      <c r="I24" s="1048"/>
      <c r="J24" s="793"/>
    </row>
    <row r="25" spans="1:10" ht="52.5" customHeight="1" thickBot="1" x14ac:dyDescent="0.3">
      <c r="A25" s="203"/>
      <c r="B25" s="1054" t="s">
        <v>898</v>
      </c>
      <c r="C25" s="1055"/>
      <c r="D25" s="1055"/>
      <c r="E25" s="1055"/>
      <c r="F25" s="1055"/>
      <c r="G25" s="1055"/>
      <c r="H25" s="1055"/>
      <c r="I25" s="1055"/>
      <c r="J25" s="1056"/>
    </row>
    <row r="26" spans="1:10" s="94" customFormat="1" ht="56.25" hidden="1" customHeight="1" x14ac:dyDescent="0.25">
      <c r="A26" s="1049" t="s">
        <v>240</v>
      </c>
      <c r="B26" s="203" t="s">
        <v>241</v>
      </c>
      <c r="C26" s="238" t="s">
        <v>242</v>
      </c>
      <c r="D26" s="1057" t="s">
        <v>243</v>
      </c>
      <c r="E26" s="1058"/>
      <c r="F26" s="1057" t="s">
        <v>244</v>
      </c>
      <c r="G26" s="1058"/>
      <c r="H26" s="204" t="s">
        <v>245</v>
      </c>
      <c r="I26" s="202" t="s">
        <v>246</v>
      </c>
      <c r="J26" s="202" t="s">
        <v>899</v>
      </c>
    </row>
    <row r="27" spans="1:10" ht="255.75" hidden="1" customHeight="1" x14ac:dyDescent="0.25">
      <c r="A27" s="1050"/>
      <c r="B27" s="246">
        <v>20</v>
      </c>
      <c r="C27" s="158">
        <v>20</v>
      </c>
      <c r="D27" s="792" t="s">
        <v>900</v>
      </c>
      <c r="E27" s="793"/>
      <c r="F27" s="792" t="s">
        <v>901</v>
      </c>
      <c r="G27" s="793"/>
      <c r="H27" s="428" t="s">
        <v>762</v>
      </c>
      <c r="I27" s="419" t="s">
        <v>902</v>
      </c>
      <c r="J27" s="434" t="s">
        <v>788</v>
      </c>
    </row>
    <row r="28" spans="1:10" s="94" customFormat="1" ht="45" hidden="1" customHeight="1" x14ac:dyDescent="0.25">
      <c r="A28" s="1049" t="s">
        <v>250</v>
      </c>
      <c r="B28" s="201" t="s">
        <v>241</v>
      </c>
      <c r="C28" s="204" t="s">
        <v>242</v>
      </c>
      <c r="D28" s="1057" t="s">
        <v>243</v>
      </c>
      <c r="E28" s="1058"/>
      <c r="F28" s="1057" t="s">
        <v>244</v>
      </c>
      <c r="G28" s="1058"/>
      <c r="H28" s="204" t="s">
        <v>245</v>
      </c>
      <c r="I28" s="202" t="s">
        <v>246</v>
      </c>
      <c r="J28" s="202" t="s">
        <v>899</v>
      </c>
    </row>
    <row r="29" spans="1:10" ht="239.25" hidden="1" customHeight="1" x14ac:dyDescent="0.25">
      <c r="A29" s="1050"/>
      <c r="B29" s="246">
        <v>20</v>
      </c>
      <c r="C29" s="158">
        <v>20</v>
      </c>
      <c r="D29" s="799" t="s">
        <v>903</v>
      </c>
      <c r="E29" s="800"/>
      <c r="F29" s="799" t="s">
        <v>904</v>
      </c>
      <c r="G29" s="800"/>
      <c r="H29" s="428" t="s">
        <v>762</v>
      </c>
      <c r="I29" s="421" t="s">
        <v>763</v>
      </c>
      <c r="J29" s="435" t="s">
        <v>905</v>
      </c>
    </row>
    <row r="30" spans="1:10" s="94" customFormat="1" ht="45" hidden="1" customHeight="1" x14ac:dyDescent="0.25">
      <c r="A30" s="1049" t="s">
        <v>253</v>
      </c>
      <c r="B30" s="201" t="s">
        <v>241</v>
      </c>
      <c r="C30" s="204" t="s">
        <v>242</v>
      </c>
      <c r="D30" s="1057" t="s">
        <v>243</v>
      </c>
      <c r="E30" s="1058"/>
      <c r="F30" s="1057" t="s">
        <v>244</v>
      </c>
      <c r="G30" s="1058"/>
      <c r="H30" s="204" t="s">
        <v>245</v>
      </c>
      <c r="I30" s="202" t="s">
        <v>246</v>
      </c>
      <c r="J30" s="202" t="s">
        <v>899</v>
      </c>
    </row>
    <row r="31" spans="1:10" ht="306.75" hidden="1" customHeight="1" x14ac:dyDescent="0.25">
      <c r="A31" s="1050"/>
      <c r="B31" s="494">
        <v>20</v>
      </c>
      <c r="C31" s="495">
        <v>20</v>
      </c>
      <c r="D31" s="799" t="s">
        <v>906</v>
      </c>
      <c r="E31" s="800"/>
      <c r="F31" s="799" t="s">
        <v>907</v>
      </c>
      <c r="G31" s="800"/>
      <c r="H31" s="496"/>
      <c r="I31" s="420" t="s">
        <v>908</v>
      </c>
      <c r="J31" s="420" t="s">
        <v>909</v>
      </c>
    </row>
    <row r="32" spans="1:10" s="94" customFormat="1" ht="47.25" hidden="1" customHeight="1" x14ac:dyDescent="0.25">
      <c r="A32" s="1049" t="s">
        <v>257</v>
      </c>
      <c r="B32" s="201" t="s">
        <v>241</v>
      </c>
      <c r="C32" s="201" t="s">
        <v>242</v>
      </c>
      <c r="D32" s="1057" t="s">
        <v>243</v>
      </c>
      <c r="E32" s="1058"/>
      <c r="F32" s="1057" t="s">
        <v>244</v>
      </c>
      <c r="G32" s="1058"/>
      <c r="H32" s="204" t="s">
        <v>245</v>
      </c>
      <c r="I32" s="204" t="s">
        <v>246</v>
      </c>
      <c r="J32" s="437" t="s">
        <v>899</v>
      </c>
    </row>
    <row r="33" spans="1:10" ht="409.5" hidden="1" x14ac:dyDescent="0.25">
      <c r="A33" s="1050"/>
      <c r="B33" s="246">
        <v>20</v>
      </c>
      <c r="C33" s="158">
        <v>20</v>
      </c>
      <c r="D33" s="794" t="s">
        <v>910</v>
      </c>
      <c r="E33" s="793"/>
      <c r="F33" s="792" t="s">
        <v>911</v>
      </c>
      <c r="G33" s="793"/>
      <c r="H33" s="248"/>
      <c r="I33" s="523" t="s">
        <v>912</v>
      </c>
      <c r="J33" s="524" t="s">
        <v>913</v>
      </c>
    </row>
    <row r="34" spans="1:10" s="94" customFormat="1" ht="47.25" hidden="1" customHeight="1" x14ac:dyDescent="0.25">
      <c r="A34" s="1049" t="s">
        <v>261</v>
      </c>
      <c r="B34" s="201" t="s">
        <v>241</v>
      </c>
      <c r="C34" s="204" t="s">
        <v>242</v>
      </c>
      <c r="D34" s="1057" t="s">
        <v>243</v>
      </c>
      <c r="E34" s="1058"/>
      <c r="F34" s="1057" t="s">
        <v>244</v>
      </c>
      <c r="G34" s="1058"/>
      <c r="H34" s="204" t="s">
        <v>245</v>
      </c>
      <c r="I34" s="202" t="s">
        <v>246</v>
      </c>
      <c r="J34" s="425" t="s">
        <v>899</v>
      </c>
    </row>
    <row r="35" spans="1:10" ht="408" hidden="1" customHeight="1" x14ac:dyDescent="0.25">
      <c r="A35" s="1050"/>
      <c r="B35" s="246">
        <v>20</v>
      </c>
      <c r="C35" s="158">
        <v>20</v>
      </c>
      <c r="D35" s="792" t="s">
        <v>914</v>
      </c>
      <c r="E35" s="793"/>
      <c r="F35" s="792" t="s">
        <v>915</v>
      </c>
      <c r="G35" s="793"/>
      <c r="H35" s="157"/>
      <c r="I35" s="528" t="s">
        <v>916</v>
      </c>
      <c r="J35" s="526" t="s">
        <v>917</v>
      </c>
    </row>
    <row r="36" spans="1:10" s="94" customFormat="1" ht="48.75" customHeight="1" thickBot="1" x14ac:dyDescent="0.3">
      <c r="A36" s="1049" t="s">
        <v>264</v>
      </c>
      <c r="B36" s="201" t="s">
        <v>241</v>
      </c>
      <c r="C36" s="204" t="s">
        <v>242</v>
      </c>
      <c r="D36" s="1057" t="s">
        <v>243</v>
      </c>
      <c r="E36" s="1058"/>
      <c r="F36" s="1057" t="s">
        <v>244</v>
      </c>
      <c r="G36" s="1058"/>
      <c r="H36" s="204" t="s">
        <v>245</v>
      </c>
      <c r="I36" s="202" t="s">
        <v>246</v>
      </c>
      <c r="J36" s="202" t="s">
        <v>899</v>
      </c>
    </row>
    <row r="37" spans="1:10" ht="366.95" customHeight="1" thickBot="1" x14ac:dyDescent="0.3">
      <c r="A37" s="1050"/>
      <c r="B37" s="246">
        <v>20</v>
      </c>
      <c r="C37" s="159">
        <v>20</v>
      </c>
      <c r="D37" s="881" t="s">
        <v>918</v>
      </c>
      <c r="E37" s="1060"/>
      <c r="F37" s="881" t="s">
        <v>919</v>
      </c>
      <c r="G37" s="1060"/>
      <c r="H37" s="594"/>
      <c r="I37" s="572" t="s">
        <v>920</v>
      </c>
      <c r="J37" s="572" t="s">
        <v>921</v>
      </c>
    </row>
    <row r="38" spans="1:10" ht="46.5" customHeight="1" x14ac:dyDescent="0.25">
      <c r="A38" s="1049" t="s">
        <v>267</v>
      </c>
      <c r="B38" s="204" t="s">
        <v>241</v>
      </c>
      <c r="C38" s="238" t="s">
        <v>242</v>
      </c>
      <c r="D38" s="1057" t="s">
        <v>243</v>
      </c>
      <c r="E38" s="1058"/>
      <c r="F38" s="1057" t="s">
        <v>244</v>
      </c>
      <c r="G38" s="1058"/>
      <c r="H38" s="204" t="s">
        <v>245</v>
      </c>
      <c r="I38" s="202" t="s">
        <v>246</v>
      </c>
      <c r="J38" s="202" t="s">
        <v>899</v>
      </c>
    </row>
    <row r="39" spans="1:10" ht="308.25" customHeight="1" x14ac:dyDescent="0.25">
      <c r="A39" s="1050"/>
      <c r="B39" s="246">
        <v>20</v>
      </c>
      <c r="C39" s="159">
        <v>20</v>
      </c>
      <c r="D39" s="893" t="s">
        <v>922</v>
      </c>
      <c r="E39" s="1059"/>
      <c r="F39" s="881" t="s">
        <v>923</v>
      </c>
      <c r="G39" s="1060"/>
      <c r="H39" s="595"/>
      <c r="I39" s="584" t="s">
        <v>908</v>
      </c>
      <c r="J39" s="582" t="s">
        <v>924</v>
      </c>
    </row>
    <row r="40" spans="1:10" ht="48.75" customHeight="1" x14ac:dyDescent="0.25">
      <c r="A40" s="1049" t="s">
        <v>271</v>
      </c>
      <c r="B40" s="204" t="s">
        <v>241</v>
      </c>
      <c r="C40" s="238" t="s">
        <v>242</v>
      </c>
      <c r="D40" s="1057" t="s">
        <v>243</v>
      </c>
      <c r="E40" s="1058"/>
      <c r="F40" s="1057" t="s">
        <v>244</v>
      </c>
      <c r="G40" s="1058"/>
      <c r="H40" s="204" t="s">
        <v>245</v>
      </c>
      <c r="I40" s="202" t="s">
        <v>246</v>
      </c>
      <c r="J40" s="202" t="s">
        <v>899</v>
      </c>
    </row>
    <row r="41" spans="1:10" ht="295.5" customHeight="1" x14ac:dyDescent="0.25">
      <c r="A41" s="1050"/>
      <c r="B41" s="246">
        <v>20</v>
      </c>
      <c r="C41" s="159">
        <v>20</v>
      </c>
      <c r="D41" s="1063" t="s">
        <v>925</v>
      </c>
      <c r="E41" s="1064"/>
      <c r="F41" s="881" t="s">
        <v>926</v>
      </c>
      <c r="G41" s="1060"/>
      <c r="H41" s="581"/>
      <c r="I41" s="583" t="s">
        <v>920</v>
      </c>
      <c r="J41" s="582" t="s">
        <v>927</v>
      </c>
    </row>
    <row r="42" spans="1:10" ht="42.75" customHeight="1" x14ac:dyDescent="0.25">
      <c r="A42" s="1049" t="s">
        <v>274</v>
      </c>
      <c r="B42" s="204" t="s">
        <v>241</v>
      </c>
      <c r="C42" s="238" t="s">
        <v>242</v>
      </c>
      <c r="D42" s="1057" t="s">
        <v>243</v>
      </c>
      <c r="E42" s="1058"/>
      <c r="F42" s="1057" t="s">
        <v>244</v>
      </c>
      <c r="G42" s="1058"/>
      <c r="H42" s="204" t="s">
        <v>245</v>
      </c>
      <c r="I42" s="202" t="s">
        <v>246</v>
      </c>
      <c r="J42" s="202" t="s">
        <v>899</v>
      </c>
    </row>
    <row r="43" spans="1:10" ht="385.5" customHeight="1" thickBot="1" x14ac:dyDescent="0.3">
      <c r="A43" s="1050"/>
      <c r="B43" s="157">
        <v>20</v>
      </c>
      <c r="C43" s="159">
        <v>20</v>
      </c>
      <c r="D43" s="1061" t="s">
        <v>1407</v>
      </c>
      <c r="E43" s="1062"/>
      <c r="F43" s="1061" t="s">
        <v>1408</v>
      </c>
      <c r="G43" s="1062"/>
      <c r="H43" s="157"/>
      <c r="I43" s="614" t="s">
        <v>928</v>
      </c>
      <c r="J43" s="422" t="s">
        <v>929</v>
      </c>
    </row>
    <row r="44" spans="1:10" ht="45" customHeight="1" thickBot="1" x14ac:dyDescent="0.3">
      <c r="A44" s="1049" t="s">
        <v>276</v>
      </c>
      <c r="B44" s="204" t="s">
        <v>241</v>
      </c>
      <c r="C44" s="238" t="s">
        <v>242</v>
      </c>
      <c r="D44" s="1057" t="s">
        <v>243</v>
      </c>
      <c r="E44" s="1058"/>
      <c r="F44" s="1057" t="s">
        <v>244</v>
      </c>
      <c r="G44" s="1058"/>
      <c r="H44" s="204" t="s">
        <v>245</v>
      </c>
      <c r="I44" s="202" t="s">
        <v>246</v>
      </c>
      <c r="J44" s="202" t="s">
        <v>899</v>
      </c>
    </row>
    <row r="45" spans="1:10" ht="120.75" customHeight="1" thickBot="1" x14ac:dyDescent="0.3">
      <c r="A45" s="1050"/>
      <c r="B45" s="157">
        <v>20</v>
      </c>
      <c r="C45" s="159"/>
      <c r="D45" s="1065"/>
      <c r="E45" s="1066"/>
      <c r="F45" s="1065"/>
      <c r="G45" s="1066"/>
      <c r="H45" s="157"/>
      <c r="I45" s="249"/>
      <c r="J45" s="249"/>
    </row>
    <row r="46" spans="1:10" ht="46.5" customHeight="1" thickBot="1" x14ac:dyDescent="0.3">
      <c r="A46" s="1049" t="s">
        <v>277</v>
      </c>
      <c r="B46" s="204" t="s">
        <v>241</v>
      </c>
      <c r="C46" s="238" t="s">
        <v>242</v>
      </c>
      <c r="D46" s="1057" t="s">
        <v>243</v>
      </c>
      <c r="E46" s="1058"/>
      <c r="F46" s="1057" t="s">
        <v>244</v>
      </c>
      <c r="G46" s="1058"/>
      <c r="H46" s="204" t="s">
        <v>245</v>
      </c>
      <c r="I46" s="202" t="s">
        <v>246</v>
      </c>
      <c r="J46" s="202" t="s">
        <v>899</v>
      </c>
    </row>
    <row r="47" spans="1:10" ht="120.75" customHeight="1" thickBot="1" x14ac:dyDescent="0.3">
      <c r="A47" s="1050"/>
      <c r="B47" s="157">
        <v>20</v>
      </c>
      <c r="C47" s="159"/>
      <c r="D47" s="1065"/>
      <c r="E47" s="1066"/>
      <c r="F47" s="1067"/>
      <c r="G47" s="1067"/>
      <c r="H47" s="157"/>
      <c r="I47" s="157"/>
      <c r="J47" s="157"/>
    </row>
    <row r="48" spans="1:10" ht="48.75" customHeight="1" thickBot="1" x14ac:dyDescent="0.3">
      <c r="A48" s="1049" t="s">
        <v>278</v>
      </c>
      <c r="B48" s="204" t="s">
        <v>241</v>
      </c>
      <c r="C48" s="238" t="s">
        <v>242</v>
      </c>
      <c r="D48" s="1057" t="s">
        <v>243</v>
      </c>
      <c r="E48" s="1058"/>
      <c r="F48" s="1057" t="s">
        <v>244</v>
      </c>
      <c r="G48" s="1058"/>
      <c r="H48" s="204" t="s">
        <v>245</v>
      </c>
      <c r="I48" s="202" t="s">
        <v>246</v>
      </c>
      <c r="J48" s="202" t="s">
        <v>899</v>
      </c>
    </row>
    <row r="49" spans="1:13" ht="120.75" customHeight="1" thickBot="1" x14ac:dyDescent="0.3">
      <c r="A49" s="1050"/>
      <c r="B49" s="157">
        <v>20</v>
      </c>
      <c r="C49" s="159"/>
      <c r="D49" s="1065"/>
      <c r="E49" s="1066"/>
      <c r="F49" s="1065"/>
      <c r="G49" s="1066"/>
      <c r="H49" s="157"/>
      <c r="I49" s="157"/>
      <c r="J49" s="157"/>
    </row>
    <row r="51" spans="1:13" ht="18" x14ac:dyDescent="0.25">
      <c r="A51" s="503" t="s">
        <v>930</v>
      </c>
    </row>
    <row r="52" spans="1:13" ht="18" customHeight="1" x14ac:dyDescent="0.25">
      <c r="A52" s="504"/>
    </row>
    <row r="53" spans="1:13" ht="23.25" x14ac:dyDescent="0.25">
      <c r="A53" s="1043" t="s">
        <v>931</v>
      </c>
      <c r="B53" s="505" t="s">
        <v>194</v>
      </c>
      <c r="C53" s="505" t="s">
        <v>195</v>
      </c>
      <c r="D53" s="505" t="s">
        <v>196</v>
      </c>
      <c r="E53" s="505" t="s">
        <v>197</v>
      </c>
      <c r="F53" s="505" t="s">
        <v>200</v>
      </c>
      <c r="G53" s="505" t="s">
        <v>201</v>
      </c>
      <c r="H53" s="505" t="s">
        <v>202</v>
      </c>
      <c r="I53" s="505" t="s">
        <v>203</v>
      </c>
      <c r="J53" s="505" t="s">
        <v>205</v>
      </c>
      <c r="K53" s="505" t="s">
        <v>207</v>
      </c>
      <c r="L53" s="505" t="s">
        <v>208</v>
      </c>
      <c r="M53" s="505" t="s">
        <v>209</v>
      </c>
    </row>
    <row r="54" spans="1:13" ht="24.75" customHeight="1" x14ac:dyDescent="0.25">
      <c r="A54" s="1043"/>
      <c r="B54" s="506">
        <v>20</v>
      </c>
      <c r="C54" s="506">
        <v>20</v>
      </c>
      <c r="D54" s="506">
        <v>20</v>
      </c>
      <c r="E54" s="506">
        <v>20</v>
      </c>
      <c r="F54" s="506">
        <v>20</v>
      </c>
      <c r="G54" s="506">
        <v>20</v>
      </c>
      <c r="H54" s="506">
        <v>20</v>
      </c>
      <c r="I54" s="506">
        <v>20</v>
      </c>
      <c r="J54" s="506"/>
      <c r="K54" s="506"/>
      <c r="L54" s="506"/>
      <c r="M54" s="506"/>
    </row>
    <row r="55" spans="1:13" s="93" customFormat="1" ht="30" customHeight="1" x14ac:dyDescent="0.25">
      <c r="A55" s="66"/>
      <c r="B55" s="66"/>
      <c r="C55" s="66"/>
      <c r="D55" s="66"/>
      <c r="E55" s="66"/>
      <c r="F55" s="66"/>
      <c r="G55" s="66"/>
      <c r="H55" s="66"/>
      <c r="I55" s="66"/>
    </row>
    <row r="56" spans="1:13" ht="15" thickBot="1" x14ac:dyDescent="0.3"/>
    <row r="57" spans="1:13" ht="44.25" customHeight="1" thickBot="1" x14ac:dyDescent="0.3">
      <c r="A57" s="507" t="s">
        <v>932</v>
      </c>
      <c r="B57" s="510" t="s">
        <v>933</v>
      </c>
      <c r="C57" s="258"/>
      <c r="D57" s="511" t="s">
        <v>934</v>
      </c>
      <c r="E57" s="510" t="s">
        <v>933</v>
      </c>
      <c r="F57" s="258"/>
      <c r="G57" s="1068" t="s">
        <v>935</v>
      </c>
      <c r="H57" s="257" t="s">
        <v>936</v>
      </c>
      <c r="I57" s="966"/>
      <c r="J57" s="966"/>
    </row>
    <row r="58" spans="1:13" ht="30.95" customHeight="1" thickBot="1" x14ac:dyDescent="0.3">
      <c r="A58" s="508"/>
      <c r="B58" s="510" t="s">
        <v>937</v>
      </c>
      <c r="C58" s="436" t="s">
        <v>938</v>
      </c>
      <c r="D58" s="512"/>
      <c r="E58" s="510" t="s">
        <v>937</v>
      </c>
      <c r="F58" s="258" t="s">
        <v>939</v>
      </c>
      <c r="G58" s="1068"/>
      <c r="H58" s="257" t="s">
        <v>940</v>
      </c>
      <c r="I58" s="1069" t="s">
        <v>941</v>
      </c>
      <c r="J58" s="1069"/>
    </row>
    <row r="59" spans="1:13" ht="54.95" customHeight="1" thickBot="1" x14ac:dyDescent="0.3">
      <c r="A59" s="508"/>
      <c r="B59" s="510" t="s">
        <v>942</v>
      </c>
      <c r="C59" s="436" t="s">
        <v>943</v>
      </c>
      <c r="D59" s="512"/>
      <c r="E59" s="510" t="s">
        <v>942</v>
      </c>
      <c r="F59" s="436" t="s">
        <v>944</v>
      </c>
      <c r="G59" s="1068"/>
      <c r="H59" s="257" t="s">
        <v>945</v>
      </c>
      <c r="I59" s="1069" t="s">
        <v>946</v>
      </c>
      <c r="J59" s="1069"/>
    </row>
    <row r="60" spans="1:13" ht="39.75" customHeight="1" thickBot="1" x14ac:dyDescent="0.3">
      <c r="A60" s="508"/>
      <c r="B60" s="510" t="s">
        <v>933</v>
      </c>
      <c r="C60" s="258"/>
      <c r="D60" s="512"/>
      <c r="E60" s="510" t="s">
        <v>933</v>
      </c>
      <c r="F60" s="258"/>
      <c r="G60" s="1068"/>
      <c r="H60" s="257" t="s">
        <v>936</v>
      </c>
      <c r="I60" s="1069"/>
      <c r="J60" s="1069"/>
    </row>
    <row r="61" spans="1:13" ht="24.95" customHeight="1" thickBot="1" x14ac:dyDescent="0.3">
      <c r="A61" s="508"/>
      <c r="B61" s="510" t="s">
        <v>937</v>
      </c>
      <c r="C61" s="258" t="s">
        <v>947</v>
      </c>
      <c r="D61" s="512"/>
      <c r="E61" s="510" t="s">
        <v>937</v>
      </c>
      <c r="F61" s="258" t="s">
        <v>948</v>
      </c>
      <c r="G61" s="1068"/>
      <c r="H61" s="257" t="s">
        <v>940</v>
      </c>
      <c r="I61" s="1069" t="s">
        <v>949</v>
      </c>
      <c r="J61" s="1069"/>
    </row>
    <row r="62" spans="1:13" ht="28.5" x14ac:dyDescent="0.25">
      <c r="A62" s="509"/>
      <c r="B62" s="510" t="s">
        <v>942</v>
      </c>
      <c r="C62" s="258" t="s">
        <v>950</v>
      </c>
      <c r="D62" s="513"/>
      <c r="E62" s="510" t="s">
        <v>942</v>
      </c>
      <c r="F62" s="436" t="s">
        <v>951</v>
      </c>
      <c r="G62" s="1068"/>
      <c r="H62" s="257" t="s">
        <v>945</v>
      </c>
      <c r="I62" s="1069" t="s">
        <v>952</v>
      </c>
      <c r="J62" s="1069"/>
    </row>
  </sheetData>
  <mergeCells count="88">
    <mergeCell ref="G57:G62"/>
    <mergeCell ref="I57:J57"/>
    <mergeCell ref="I58:J58"/>
    <mergeCell ref="I59:J59"/>
    <mergeCell ref="I60:J60"/>
    <mergeCell ref="I61:J61"/>
    <mergeCell ref="I62:J62"/>
    <mergeCell ref="A48:A49"/>
    <mergeCell ref="D48:E48"/>
    <mergeCell ref="F48:G48"/>
    <mergeCell ref="D49:E49"/>
    <mergeCell ref="F49:G49"/>
    <mergeCell ref="A46:A47"/>
    <mergeCell ref="D46:E46"/>
    <mergeCell ref="F46:G46"/>
    <mergeCell ref="D47:E47"/>
    <mergeCell ref="F47:G47"/>
    <mergeCell ref="A44:A45"/>
    <mergeCell ref="D44:E44"/>
    <mergeCell ref="F44:G44"/>
    <mergeCell ref="D45:E45"/>
    <mergeCell ref="F45:G45"/>
    <mergeCell ref="A40:A41"/>
    <mergeCell ref="D40:E40"/>
    <mergeCell ref="F40:G40"/>
    <mergeCell ref="D41:E41"/>
    <mergeCell ref="F41:G41"/>
    <mergeCell ref="A42:A43"/>
    <mergeCell ref="D42:E42"/>
    <mergeCell ref="F42:G42"/>
    <mergeCell ref="D43:E43"/>
    <mergeCell ref="F43:G43"/>
    <mergeCell ref="A36:A37"/>
    <mergeCell ref="D36:E36"/>
    <mergeCell ref="F36:G36"/>
    <mergeCell ref="D37:E37"/>
    <mergeCell ref="F37:G37"/>
    <mergeCell ref="A38:A39"/>
    <mergeCell ref="D38:E38"/>
    <mergeCell ref="F38:G38"/>
    <mergeCell ref="D39:E39"/>
    <mergeCell ref="F39:G39"/>
    <mergeCell ref="A32:A33"/>
    <mergeCell ref="D32:E32"/>
    <mergeCell ref="F32:G32"/>
    <mergeCell ref="D33:E33"/>
    <mergeCell ref="F33:G33"/>
    <mergeCell ref="A34:A35"/>
    <mergeCell ref="D34:E34"/>
    <mergeCell ref="F34:G34"/>
    <mergeCell ref="D35:E35"/>
    <mergeCell ref="F35:G35"/>
    <mergeCell ref="A28:A29"/>
    <mergeCell ref="D28:E28"/>
    <mergeCell ref="F28:G28"/>
    <mergeCell ref="D29:E29"/>
    <mergeCell ref="F29:G29"/>
    <mergeCell ref="A30:A31"/>
    <mergeCell ref="D30:E30"/>
    <mergeCell ref="F30:G30"/>
    <mergeCell ref="D31:E31"/>
    <mergeCell ref="F31:G31"/>
    <mergeCell ref="A26:A27"/>
    <mergeCell ref="D26:E26"/>
    <mergeCell ref="F26:G26"/>
    <mergeCell ref="D27:E27"/>
    <mergeCell ref="F27:G27"/>
    <mergeCell ref="B22:J22"/>
    <mergeCell ref="A23:A24"/>
    <mergeCell ref="H23:J23"/>
    <mergeCell ref="H24:J24"/>
    <mergeCell ref="B25:J25"/>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s>
  <hyperlinks>
    <hyperlink ref="J27" r:id="rId1" xr:uid="{41B996CA-AB48-4D99-A57B-281C04B12052}"/>
  </hyperlinks>
  <pageMargins left="0.25" right="0.25" top="0.75" bottom="0.75" header="0.3" footer="0.3"/>
  <pageSetup scale="13"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72" customWidth="1"/>
    <col min="2" max="2" width="9.28515625" style="272" customWidth="1"/>
    <col min="3" max="3" width="5.7109375" style="272" customWidth="1"/>
    <col min="4" max="4" width="6.7109375" style="272" customWidth="1"/>
    <col min="5" max="5" width="5.7109375" style="272" customWidth="1"/>
    <col min="6" max="6" width="10.28515625" style="272" customWidth="1"/>
    <col min="7" max="7" width="2.140625" style="272" customWidth="1"/>
    <col min="8" max="8" width="18.7109375" style="272" customWidth="1"/>
    <col min="9" max="9" width="12.7109375" style="272" customWidth="1"/>
    <col min="10" max="10" width="6.7109375" style="272" customWidth="1"/>
    <col min="11" max="11" width="18.7109375" style="272" customWidth="1"/>
    <col min="12" max="12" width="25.7109375" style="272" customWidth="1"/>
    <col min="13" max="16384" width="8.7109375" style="272"/>
  </cols>
  <sheetData>
    <row r="1" spans="1:12" ht="18.75" customHeight="1" x14ac:dyDescent="0.25">
      <c r="A1" s="895"/>
      <c r="B1" s="896"/>
      <c r="C1" s="896"/>
      <c r="D1" s="896"/>
      <c r="E1" s="897"/>
      <c r="F1" s="858" t="s">
        <v>325</v>
      </c>
      <c r="G1" s="859"/>
      <c r="H1" s="859"/>
      <c r="I1" s="859"/>
      <c r="J1" s="859"/>
      <c r="K1" s="859"/>
      <c r="L1" s="271"/>
    </row>
    <row r="2" spans="1:12" ht="18.75" customHeight="1" x14ac:dyDescent="0.25">
      <c r="A2" s="898"/>
      <c r="B2" s="899"/>
      <c r="C2" s="899"/>
      <c r="D2" s="899"/>
      <c r="E2" s="900"/>
      <c r="F2" s="860"/>
      <c r="G2" s="861"/>
      <c r="H2" s="861"/>
      <c r="I2" s="861"/>
      <c r="J2" s="861"/>
      <c r="K2" s="861"/>
      <c r="L2" s="271"/>
    </row>
    <row r="3" spans="1:12" ht="18.75" customHeight="1" x14ac:dyDescent="0.25">
      <c r="A3" s="898"/>
      <c r="B3" s="899"/>
      <c r="C3" s="899"/>
      <c r="D3" s="899"/>
      <c r="E3" s="900"/>
      <c r="F3" s="858" t="s">
        <v>326</v>
      </c>
      <c r="G3" s="859"/>
      <c r="H3" s="859"/>
      <c r="I3" s="859"/>
      <c r="J3" s="859"/>
      <c r="K3" s="859"/>
      <c r="L3" s="271"/>
    </row>
    <row r="4" spans="1:12" ht="18.75" customHeight="1" x14ac:dyDescent="0.25">
      <c r="A4" s="901"/>
      <c r="B4" s="902"/>
      <c r="C4" s="902"/>
      <c r="D4" s="902"/>
      <c r="E4" s="903"/>
      <c r="F4" s="860"/>
      <c r="G4" s="861"/>
      <c r="H4" s="861"/>
      <c r="I4" s="861"/>
      <c r="J4" s="861"/>
      <c r="K4" s="861"/>
      <c r="L4" s="271"/>
    </row>
    <row r="5" spans="1:12" ht="15.75" customHeight="1" x14ac:dyDescent="0.25">
      <c r="A5" s="829" t="s">
        <v>327</v>
      </c>
      <c r="B5" s="830"/>
      <c r="C5" s="830"/>
      <c r="D5" s="830"/>
      <c r="E5" s="830"/>
      <c r="F5" s="830"/>
      <c r="G5" s="830"/>
      <c r="H5" s="830"/>
      <c r="I5" s="830"/>
      <c r="J5" s="830"/>
      <c r="K5" s="830"/>
      <c r="L5" s="842"/>
    </row>
    <row r="6" spans="1:12" ht="23.25" customHeight="1" x14ac:dyDescent="0.25">
      <c r="A6" s="829" t="s">
        <v>328</v>
      </c>
      <c r="B6" s="830"/>
      <c r="C6" s="831"/>
      <c r="D6" s="832" t="s">
        <v>12</v>
      </c>
      <c r="E6" s="833"/>
      <c r="F6" s="833"/>
      <c r="G6" s="833"/>
      <c r="H6" s="834"/>
      <c r="I6" s="829" t="s">
        <v>329</v>
      </c>
      <c r="J6" s="831"/>
      <c r="K6" s="832" t="s">
        <v>37</v>
      </c>
      <c r="L6" s="834"/>
    </row>
    <row r="7" spans="1:12" ht="17.850000000000001" customHeight="1" x14ac:dyDescent="0.25">
      <c r="A7" s="829" t="s">
        <v>330</v>
      </c>
      <c r="B7" s="830"/>
      <c r="C7" s="831"/>
      <c r="D7" s="832" t="s">
        <v>26</v>
      </c>
      <c r="E7" s="833"/>
      <c r="F7" s="833"/>
      <c r="G7" s="833"/>
      <c r="H7" s="834"/>
      <c r="I7" s="829" t="s">
        <v>98</v>
      </c>
      <c r="J7" s="831"/>
      <c r="K7" s="832" t="s">
        <v>15</v>
      </c>
      <c r="L7" s="834"/>
    </row>
    <row r="8" spans="1:12" ht="35.85" customHeight="1" x14ac:dyDescent="0.25">
      <c r="A8" s="829" t="s">
        <v>331</v>
      </c>
      <c r="B8" s="830"/>
      <c r="C8" s="831"/>
      <c r="D8" s="832" t="s">
        <v>74</v>
      </c>
      <c r="E8" s="833"/>
      <c r="F8" s="833"/>
      <c r="G8" s="833"/>
      <c r="H8" s="834"/>
      <c r="I8" s="829" t="s">
        <v>332</v>
      </c>
      <c r="J8" s="831"/>
      <c r="K8" s="832" t="s">
        <v>75</v>
      </c>
      <c r="L8" s="834"/>
    </row>
    <row r="9" spans="1:12" ht="15.75" customHeight="1" x14ac:dyDescent="0.25">
      <c r="A9" s="849" t="s">
        <v>333</v>
      </c>
      <c r="B9" s="850"/>
      <c r="C9" s="850"/>
      <c r="D9" s="850"/>
      <c r="E9" s="850"/>
      <c r="F9" s="850"/>
      <c r="G9" s="850"/>
      <c r="H9" s="850"/>
      <c r="I9" s="850"/>
      <c r="J9" s="850"/>
      <c r="K9" s="850"/>
      <c r="L9" s="1070"/>
    </row>
    <row r="10" spans="1:12" ht="41.25" customHeight="1" x14ac:dyDescent="0.25">
      <c r="A10" s="827" t="s">
        <v>221</v>
      </c>
      <c r="B10" s="827"/>
      <c r="C10" s="827"/>
      <c r="D10" s="827"/>
      <c r="E10" s="1071" t="str">
        <f>+META_PDD_106!B21</f>
        <v>Mantener en funcionamiento el modelo de casas de igualdad de oportunidades para las mujeres en las 20 localidades, fortaleciendo la atención en los territorios urbanos y rurales.</v>
      </c>
      <c r="F10" s="1071"/>
      <c r="G10" s="1071"/>
      <c r="H10" s="1071"/>
      <c r="I10" s="1071"/>
      <c r="J10" s="1071"/>
      <c r="K10" s="1071"/>
      <c r="L10" s="1071"/>
    </row>
    <row r="11" spans="1:12" ht="34.5" customHeight="1" x14ac:dyDescent="0.25">
      <c r="A11" s="840" t="s">
        <v>335</v>
      </c>
      <c r="B11" s="841"/>
      <c r="C11" s="841"/>
      <c r="D11" s="842"/>
      <c r="E11" s="1072" t="str">
        <f>+META_PDD_106!B22</f>
        <v>3975- Número casas de igualdad de oportunidades para las mujeres en los territorios urbanos y rurales, en operación.</v>
      </c>
      <c r="F11" s="1073"/>
      <c r="G11" s="1073"/>
      <c r="H11" s="1073"/>
      <c r="I11" s="1073"/>
      <c r="J11" s="1073"/>
      <c r="K11" s="1073"/>
      <c r="L11" s="1074"/>
    </row>
    <row r="12" spans="1:12" ht="47.25" customHeight="1" x14ac:dyDescent="0.25">
      <c r="A12" s="829" t="s">
        <v>336</v>
      </c>
      <c r="B12" s="830"/>
      <c r="C12" s="830"/>
      <c r="D12" s="831"/>
      <c r="E12" s="835" t="s">
        <v>953</v>
      </c>
      <c r="F12" s="828"/>
      <c r="G12" s="828"/>
      <c r="H12" s="828"/>
      <c r="I12" s="828"/>
      <c r="J12" s="828"/>
      <c r="K12" s="828"/>
      <c r="L12" s="836"/>
    </row>
    <row r="13" spans="1:12" ht="28.5" customHeight="1" x14ac:dyDescent="0.25">
      <c r="A13" s="829" t="s">
        <v>338</v>
      </c>
      <c r="B13" s="830"/>
      <c r="C13" s="831"/>
      <c r="D13" s="832"/>
      <c r="E13" s="833"/>
      <c r="F13" s="833"/>
      <c r="G13" s="833"/>
      <c r="H13" s="834"/>
      <c r="I13" s="829" t="s">
        <v>339</v>
      </c>
      <c r="J13" s="831"/>
      <c r="K13" s="832" t="s">
        <v>49</v>
      </c>
      <c r="L13" s="834"/>
    </row>
    <row r="14" spans="1:12" ht="15.75" customHeight="1" x14ac:dyDescent="0.25">
      <c r="A14" s="829" t="s">
        <v>340</v>
      </c>
      <c r="B14" s="830"/>
      <c r="C14" s="830"/>
      <c r="D14" s="830"/>
      <c r="E14" s="830"/>
      <c r="F14" s="830"/>
      <c r="G14" s="830"/>
      <c r="H14" s="830"/>
      <c r="I14" s="830"/>
      <c r="J14" s="830"/>
      <c r="K14" s="830"/>
      <c r="L14" s="842"/>
    </row>
    <row r="15" spans="1:12" ht="25.5" customHeight="1" x14ac:dyDescent="0.25">
      <c r="A15" s="829" t="s">
        <v>341</v>
      </c>
      <c r="B15" s="830"/>
      <c r="C15" s="831"/>
      <c r="D15" s="832" t="s">
        <v>19</v>
      </c>
      <c r="E15" s="833"/>
      <c r="F15" s="833"/>
      <c r="G15" s="833"/>
      <c r="H15" s="834"/>
      <c r="I15" s="829" t="s">
        <v>342</v>
      </c>
      <c r="J15" s="831"/>
      <c r="K15" s="832" t="s">
        <v>20</v>
      </c>
      <c r="L15" s="834"/>
    </row>
    <row r="16" spans="1:12" ht="25.5" customHeight="1" x14ac:dyDescent="0.25">
      <c r="A16" s="829" t="s">
        <v>343</v>
      </c>
      <c r="B16" s="830"/>
      <c r="C16" s="831"/>
      <c r="D16" s="944">
        <v>20</v>
      </c>
      <c r="E16" s="945"/>
      <c r="F16" s="945"/>
      <c r="G16" s="945"/>
      <c r="H16" s="946"/>
      <c r="I16" s="829" t="s">
        <v>237</v>
      </c>
      <c r="J16" s="831"/>
      <c r="K16" s="832" t="s">
        <v>23</v>
      </c>
      <c r="L16" s="834"/>
    </row>
    <row r="17" spans="1:12" ht="27.6" customHeight="1" x14ac:dyDescent="0.25">
      <c r="A17" s="829" t="s">
        <v>344</v>
      </c>
      <c r="B17" s="830"/>
      <c r="C17" s="831"/>
      <c r="D17" s="832"/>
      <c r="E17" s="833"/>
      <c r="F17" s="833"/>
      <c r="G17" s="833"/>
      <c r="H17" s="834"/>
      <c r="I17" s="837"/>
      <c r="J17" s="838"/>
      <c r="K17" s="838"/>
      <c r="L17" s="839"/>
    </row>
    <row r="18" spans="1:12" ht="12" customHeight="1" x14ac:dyDescent="0.25">
      <c r="A18" s="278" t="s">
        <v>345</v>
      </c>
      <c r="B18" s="278" t="s">
        <v>346</v>
      </c>
      <c r="C18" s="829" t="s">
        <v>347</v>
      </c>
      <c r="D18" s="830"/>
      <c r="E18" s="830"/>
      <c r="F18" s="830"/>
      <c r="G18" s="831"/>
      <c r="H18" s="829" t="s">
        <v>348</v>
      </c>
      <c r="I18" s="831"/>
      <c r="J18" s="829" t="s">
        <v>349</v>
      </c>
      <c r="K18" s="831"/>
      <c r="L18" s="278" t="s">
        <v>350</v>
      </c>
    </row>
    <row r="19" spans="1:12" ht="73.5" customHeight="1" x14ac:dyDescent="0.25">
      <c r="A19" s="273">
        <v>1</v>
      </c>
      <c r="B19" s="274" t="s">
        <v>284</v>
      </c>
      <c r="C19" s="832" t="s">
        <v>954</v>
      </c>
      <c r="D19" s="833"/>
      <c r="E19" s="833"/>
      <c r="F19" s="833"/>
      <c r="G19" s="834"/>
      <c r="H19" s="832" t="s">
        <v>955</v>
      </c>
      <c r="I19" s="834"/>
      <c r="J19" s="837" t="s">
        <v>22</v>
      </c>
      <c r="K19" s="839"/>
      <c r="L19" s="274" t="s">
        <v>434</v>
      </c>
    </row>
    <row r="20" spans="1:12" ht="34.35" customHeight="1" x14ac:dyDescent="0.25">
      <c r="A20" s="273"/>
      <c r="B20" s="274"/>
      <c r="C20" s="832"/>
      <c r="D20" s="833"/>
      <c r="E20" s="833"/>
      <c r="F20" s="833"/>
      <c r="G20" s="834"/>
      <c r="H20" s="832"/>
      <c r="I20" s="834"/>
      <c r="J20" s="837"/>
      <c r="K20" s="839"/>
      <c r="L20" s="274"/>
    </row>
    <row r="21" spans="1:12" ht="34.35" customHeight="1" x14ac:dyDescent="0.25">
      <c r="A21" s="273"/>
      <c r="B21" s="274"/>
      <c r="C21" s="832"/>
      <c r="D21" s="833"/>
      <c r="E21" s="833"/>
      <c r="F21" s="833"/>
      <c r="G21" s="834"/>
      <c r="H21" s="832"/>
      <c r="I21" s="834"/>
      <c r="J21" s="837"/>
      <c r="K21" s="839"/>
      <c r="L21" s="274"/>
    </row>
    <row r="22" spans="1:12" ht="25.5" customHeight="1" x14ac:dyDescent="0.25">
      <c r="A22" s="278" t="s">
        <v>345</v>
      </c>
      <c r="B22" s="829" t="s">
        <v>358</v>
      </c>
      <c r="C22" s="830"/>
      <c r="D22" s="830"/>
      <c r="E22" s="830"/>
      <c r="F22" s="830"/>
      <c r="G22" s="830"/>
      <c r="H22" s="830"/>
      <c r="I22" s="830"/>
      <c r="J22" s="830"/>
      <c r="K22" s="831"/>
      <c r="L22" s="278" t="s">
        <v>359</v>
      </c>
    </row>
    <row r="23" spans="1:12" ht="28.35" customHeight="1" x14ac:dyDescent="0.25">
      <c r="A23" s="273">
        <v>1</v>
      </c>
      <c r="B23" s="832" t="s">
        <v>956</v>
      </c>
      <c r="C23" s="833"/>
      <c r="D23" s="833"/>
      <c r="E23" s="833"/>
      <c r="F23" s="833"/>
      <c r="G23" s="833"/>
      <c r="H23" s="833"/>
      <c r="I23" s="833"/>
      <c r="J23" s="833"/>
      <c r="K23" s="834"/>
      <c r="L23" s="274" t="s">
        <v>22</v>
      </c>
    </row>
    <row r="24" spans="1:12" ht="15.75" customHeight="1" x14ac:dyDescent="0.25">
      <c r="A24" s="829" t="s">
        <v>361</v>
      </c>
      <c r="B24" s="830"/>
      <c r="C24" s="830"/>
      <c r="D24" s="830"/>
      <c r="E24" s="830"/>
      <c r="F24" s="850"/>
      <c r="G24" s="850"/>
      <c r="H24" s="830"/>
      <c r="I24" s="850"/>
      <c r="J24" s="850"/>
      <c r="K24" s="830"/>
      <c r="L24" s="909"/>
    </row>
    <row r="25" spans="1:12" ht="26.25" customHeight="1" x14ac:dyDescent="0.25">
      <c r="A25" s="829" t="s">
        <v>362</v>
      </c>
      <c r="B25" s="830"/>
      <c r="C25" s="831"/>
      <c r="D25" s="832">
        <v>20</v>
      </c>
      <c r="E25" s="833"/>
      <c r="F25" s="827" t="s">
        <v>363</v>
      </c>
      <c r="G25" s="827"/>
      <c r="H25" s="286">
        <v>2024</v>
      </c>
      <c r="I25" s="827" t="s">
        <v>364</v>
      </c>
      <c r="J25" s="827"/>
      <c r="L25" s="285" t="s">
        <v>434</v>
      </c>
    </row>
    <row r="26" spans="1:12" ht="26.25" customHeight="1" x14ac:dyDescent="0.25">
      <c r="A26" s="829" t="s">
        <v>366</v>
      </c>
      <c r="B26" s="830"/>
      <c r="C26" s="831"/>
      <c r="D26" s="832" t="s">
        <v>957</v>
      </c>
      <c r="E26" s="833"/>
      <c r="F26" s="826"/>
      <c r="G26" s="826"/>
      <c r="H26" s="833"/>
      <c r="I26" s="826"/>
      <c r="J26" s="826"/>
      <c r="K26" s="833"/>
      <c r="L26" s="843"/>
    </row>
    <row r="27" spans="1:12" ht="45.75" customHeight="1" x14ac:dyDescent="0.25">
      <c r="A27" s="829" t="s">
        <v>368</v>
      </c>
      <c r="B27" s="830"/>
      <c r="C27" s="831"/>
      <c r="D27" s="837"/>
      <c r="E27" s="838"/>
      <c r="F27" s="838"/>
      <c r="G27" s="838"/>
      <c r="H27" s="838"/>
      <c r="I27" s="838"/>
      <c r="J27" s="838"/>
      <c r="K27" s="838"/>
      <c r="L27" s="839"/>
    </row>
    <row r="28" spans="1:12" ht="17.850000000000001" customHeight="1" x14ac:dyDescent="0.25">
      <c r="A28" s="829" t="s">
        <v>369</v>
      </c>
      <c r="B28" s="830"/>
      <c r="C28" s="831"/>
      <c r="D28" s="832"/>
      <c r="E28" s="833"/>
      <c r="F28" s="833"/>
      <c r="G28" s="833"/>
      <c r="H28" s="833"/>
      <c r="I28" s="833"/>
      <c r="J28" s="833"/>
      <c r="K28" s="833"/>
      <c r="L28" s="834"/>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72" customWidth="1"/>
    <col min="2" max="2" width="9.28515625" style="272" customWidth="1"/>
    <col min="3" max="3" width="5.7109375" style="272" customWidth="1"/>
    <col min="4" max="4" width="6.7109375" style="272" customWidth="1"/>
    <col min="5" max="5" width="5.7109375" style="272" customWidth="1"/>
    <col min="6" max="6" width="10.28515625" style="272" customWidth="1"/>
    <col min="7" max="7" width="2.140625" style="272" customWidth="1"/>
    <col min="8" max="8" width="18.7109375" style="272" customWidth="1"/>
    <col min="9" max="9" width="12.7109375" style="272" customWidth="1"/>
    <col min="10" max="10" width="6.7109375" style="272" customWidth="1"/>
    <col min="11" max="11" width="18.7109375" style="272" customWidth="1"/>
    <col min="12" max="12" width="25.7109375" style="272" customWidth="1"/>
    <col min="13" max="16384" width="8.7109375" style="272"/>
  </cols>
  <sheetData>
    <row r="1" spans="1:12" ht="18.75" customHeight="1" x14ac:dyDescent="0.25">
      <c r="A1" s="895"/>
      <c r="B1" s="896"/>
      <c r="C1" s="896"/>
      <c r="D1" s="896"/>
      <c r="E1" s="897"/>
      <c r="F1" s="858" t="s">
        <v>325</v>
      </c>
      <c r="G1" s="859"/>
      <c r="H1" s="859"/>
      <c r="I1" s="859"/>
      <c r="J1" s="859"/>
      <c r="K1" s="859"/>
      <c r="L1" s="271"/>
    </row>
    <row r="2" spans="1:12" ht="18.75" customHeight="1" x14ac:dyDescent="0.25">
      <c r="A2" s="898"/>
      <c r="B2" s="899"/>
      <c r="C2" s="899"/>
      <c r="D2" s="899"/>
      <c r="E2" s="900"/>
      <c r="F2" s="860"/>
      <c r="G2" s="861"/>
      <c r="H2" s="861"/>
      <c r="I2" s="861"/>
      <c r="J2" s="861"/>
      <c r="K2" s="861"/>
      <c r="L2" s="271"/>
    </row>
    <row r="3" spans="1:12" ht="18.75" customHeight="1" x14ac:dyDescent="0.25">
      <c r="A3" s="898"/>
      <c r="B3" s="899"/>
      <c r="C3" s="899"/>
      <c r="D3" s="899"/>
      <c r="E3" s="900"/>
      <c r="F3" s="858" t="s">
        <v>326</v>
      </c>
      <c r="G3" s="859"/>
      <c r="H3" s="859"/>
      <c r="I3" s="859"/>
      <c r="J3" s="859"/>
      <c r="K3" s="859"/>
      <c r="L3" s="271"/>
    </row>
    <row r="4" spans="1:12" ht="18.75" customHeight="1" x14ac:dyDescent="0.25">
      <c r="A4" s="901"/>
      <c r="B4" s="902"/>
      <c r="C4" s="902"/>
      <c r="D4" s="902"/>
      <c r="E4" s="903"/>
      <c r="F4" s="860"/>
      <c r="G4" s="861"/>
      <c r="H4" s="861"/>
      <c r="I4" s="861"/>
      <c r="J4" s="861"/>
      <c r="K4" s="861"/>
      <c r="L4" s="271"/>
    </row>
    <row r="5" spans="1:12" ht="15.75" customHeight="1" x14ac:dyDescent="0.25">
      <c r="A5" s="829" t="s">
        <v>327</v>
      </c>
      <c r="B5" s="830"/>
      <c r="C5" s="830"/>
      <c r="D5" s="830"/>
      <c r="E5" s="830"/>
      <c r="F5" s="830"/>
      <c r="G5" s="830"/>
      <c r="H5" s="830"/>
      <c r="I5" s="830"/>
      <c r="J5" s="830"/>
      <c r="K5" s="830"/>
      <c r="L5" s="842"/>
    </row>
    <row r="6" spans="1:12" ht="23.25" customHeight="1" x14ac:dyDescent="0.25">
      <c r="A6" s="829" t="s">
        <v>328</v>
      </c>
      <c r="B6" s="830"/>
      <c r="C6" s="831"/>
      <c r="D6" s="832" t="s">
        <v>12</v>
      </c>
      <c r="E6" s="833"/>
      <c r="F6" s="833"/>
      <c r="G6" s="833"/>
      <c r="H6" s="834"/>
      <c r="I6" s="829" t="s">
        <v>329</v>
      </c>
      <c r="J6" s="831"/>
      <c r="K6" s="832" t="s">
        <v>37</v>
      </c>
      <c r="L6" s="834"/>
    </row>
    <row r="7" spans="1:12" ht="17.850000000000001" customHeight="1" x14ac:dyDescent="0.25">
      <c r="A7" s="829" t="s">
        <v>330</v>
      </c>
      <c r="B7" s="830"/>
      <c r="C7" s="831"/>
      <c r="D7" s="832" t="s">
        <v>26</v>
      </c>
      <c r="E7" s="833"/>
      <c r="F7" s="833"/>
      <c r="G7" s="833"/>
      <c r="H7" s="834"/>
      <c r="I7" s="829" t="s">
        <v>98</v>
      </c>
      <c r="J7" s="831"/>
      <c r="K7" s="832" t="s">
        <v>15</v>
      </c>
      <c r="L7" s="834"/>
    </row>
    <row r="8" spans="1:12" ht="35.85" customHeight="1" x14ac:dyDescent="0.25">
      <c r="A8" s="829" t="s">
        <v>331</v>
      </c>
      <c r="B8" s="830"/>
      <c r="C8" s="831"/>
      <c r="D8" s="832" t="s">
        <v>74</v>
      </c>
      <c r="E8" s="833"/>
      <c r="F8" s="833"/>
      <c r="G8" s="833"/>
      <c r="H8" s="834"/>
      <c r="I8" s="829" t="s">
        <v>332</v>
      </c>
      <c r="J8" s="831"/>
      <c r="K8" s="832" t="s">
        <v>75</v>
      </c>
      <c r="L8" s="834"/>
    </row>
    <row r="9" spans="1:12" ht="15.75" customHeight="1" x14ac:dyDescent="0.25">
      <c r="A9" s="849" t="s">
        <v>333</v>
      </c>
      <c r="B9" s="850"/>
      <c r="C9" s="850"/>
      <c r="D9" s="850"/>
      <c r="E9" s="850"/>
      <c r="F9" s="850"/>
      <c r="G9" s="850"/>
      <c r="H9" s="850"/>
      <c r="I9" s="850"/>
      <c r="J9" s="850"/>
      <c r="K9" s="850"/>
      <c r="L9" s="1070"/>
    </row>
    <row r="10" spans="1:12" ht="41.25" customHeight="1" x14ac:dyDescent="0.25">
      <c r="A10" s="827" t="s">
        <v>221</v>
      </c>
      <c r="B10" s="827"/>
      <c r="C10" s="827"/>
      <c r="D10" s="827"/>
      <c r="E10" s="1071" t="str">
        <f>+META_PDD_108!B20</f>
        <v>Consolidar 1 estrategia de transversalización de la Política Pública de Mujeres y Equidad de Género (PPMYEG), en las 20 localidades, con actores territoriales para reducir las brechas de género.</v>
      </c>
      <c r="F10" s="1071"/>
      <c r="G10" s="1071"/>
      <c r="H10" s="1071"/>
      <c r="I10" s="1071"/>
      <c r="J10" s="1071"/>
      <c r="K10" s="1071"/>
      <c r="L10" s="1071"/>
    </row>
    <row r="11" spans="1:12" ht="34.5" customHeight="1" x14ac:dyDescent="0.25">
      <c r="A11" s="840" t="s">
        <v>335</v>
      </c>
      <c r="B11" s="841"/>
      <c r="C11" s="841"/>
      <c r="D11" s="842"/>
      <c r="E11" s="1072" t="str">
        <f>+META_PDD_108!B21</f>
        <v>3960-Consolidación de la estrategia de transversalización de la Política Pública de Mujeres y Equidad de Género (PPMYEG), en las 20 localidades, con actores territoriales, para reducir las brechas de género.</v>
      </c>
      <c r="F11" s="1073"/>
      <c r="G11" s="1073"/>
      <c r="H11" s="1073"/>
      <c r="I11" s="1073"/>
      <c r="J11" s="1073"/>
      <c r="K11" s="1073"/>
      <c r="L11" s="1074"/>
    </row>
    <row r="12" spans="1:12" ht="47.25" customHeight="1" x14ac:dyDescent="0.25">
      <c r="A12" s="829" t="s">
        <v>336</v>
      </c>
      <c r="B12" s="830"/>
      <c r="C12" s="830"/>
      <c r="D12" s="831"/>
      <c r="E12" s="835" t="s">
        <v>958</v>
      </c>
      <c r="F12" s="828"/>
      <c r="G12" s="828"/>
      <c r="H12" s="828"/>
      <c r="I12" s="828"/>
      <c r="J12" s="828"/>
      <c r="K12" s="828"/>
      <c r="L12" s="836"/>
    </row>
    <row r="13" spans="1:12" ht="28.5" customHeight="1" x14ac:dyDescent="0.25">
      <c r="A13" s="829" t="s">
        <v>338</v>
      </c>
      <c r="B13" s="830"/>
      <c r="C13" s="831"/>
      <c r="D13" s="832"/>
      <c r="E13" s="833"/>
      <c r="F13" s="833"/>
      <c r="G13" s="833"/>
      <c r="H13" s="834"/>
      <c r="I13" s="829" t="s">
        <v>339</v>
      </c>
      <c r="J13" s="831"/>
      <c r="K13" s="832" t="s">
        <v>49</v>
      </c>
      <c r="L13" s="834"/>
    </row>
    <row r="14" spans="1:12" ht="15.75" customHeight="1" x14ac:dyDescent="0.25">
      <c r="A14" s="829" t="s">
        <v>340</v>
      </c>
      <c r="B14" s="830"/>
      <c r="C14" s="830"/>
      <c r="D14" s="830"/>
      <c r="E14" s="830"/>
      <c r="F14" s="830"/>
      <c r="G14" s="830"/>
      <c r="H14" s="830"/>
      <c r="I14" s="830"/>
      <c r="J14" s="830"/>
      <c r="K14" s="830"/>
      <c r="L14" s="842"/>
    </row>
    <row r="15" spans="1:12" ht="25.5" customHeight="1" x14ac:dyDescent="0.25">
      <c r="A15" s="829" t="s">
        <v>341</v>
      </c>
      <c r="B15" s="830"/>
      <c r="C15" s="831"/>
      <c r="D15" s="832" t="s">
        <v>19</v>
      </c>
      <c r="E15" s="833"/>
      <c r="F15" s="833"/>
      <c r="G15" s="833"/>
      <c r="H15" s="834"/>
      <c r="I15" s="829" t="s">
        <v>342</v>
      </c>
      <c r="J15" s="831"/>
      <c r="K15" s="832" t="s">
        <v>20</v>
      </c>
      <c r="L15" s="834"/>
    </row>
    <row r="16" spans="1:12" ht="25.5" customHeight="1" x14ac:dyDescent="0.25">
      <c r="A16" s="829" t="s">
        <v>343</v>
      </c>
      <c r="B16" s="830"/>
      <c r="C16" s="831"/>
      <c r="D16" s="904">
        <f>+ACTIVIDAD_1!C39</f>
        <v>1</v>
      </c>
      <c r="E16" s="905"/>
      <c r="F16" s="905"/>
      <c r="G16" s="905"/>
      <c r="H16" s="906"/>
      <c r="I16" s="829" t="s">
        <v>237</v>
      </c>
      <c r="J16" s="831"/>
      <c r="K16" s="832" t="s">
        <v>23</v>
      </c>
      <c r="L16" s="834"/>
    </row>
    <row r="17" spans="1:12" ht="27.6" customHeight="1" x14ac:dyDescent="0.25">
      <c r="A17" s="829" t="s">
        <v>344</v>
      </c>
      <c r="B17" s="830"/>
      <c r="C17" s="831"/>
      <c r="D17" s="832"/>
      <c r="E17" s="833"/>
      <c r="F17" s="833"/>
      <c r="G17" s="833"/>
      <c r="H17" s="834"/>
      <c r="I17" s="837"/>
      <c r="J17" s="838"/>
      <c r="K17" s="838"/>
      <c r="L17" s="839"/>
    </row>
    <row r="18" spans="1:12" ht="12" customHeight="1" x14ac:dyDescent="0.25">
      <c r="A18" s="278" t="s">
        <v>345</v>
      </c>
      <c r="B18" s="278" t="s">
        <v>346</v>
      </c>
      <c r="C18" s="829" t="s">
        <v>347</v>
      </c>
      <c r="D18" s="830"/>
      <c r="E18" s="830"/>
      <c r="F18" s="830"/>
      <c r="G18" s="831"/>
      <c r="H18" s="829" t="s">
        <v>348</v>
      </c>
      <c r="I18" s="831"/>
      <c r="J18" s="829" t="s">
        <v>349</v>
      </c>
      <c r="K18" s="831"/>
      <c r="L18" s="278" t="s">
        <v>350</v>
      </c>
    </row>
    <row r="19" spans="1:12" ht="60.75" customHeight="1" x14ac:dyDescent="0.25">
      <c r="A19" s="273">
        <v>1</v>
      </c>
      <c r="B19" s="274" t="s">
        <v>284</v>
      </c>
      <c r="C19" s="832" t="s">
        <v>959</v>
      </c>
      <c r="D19" s="833"/>
      <c r="E19" s="833"/>
      <c r="F19" s="833"/>
      <c r="G19" s="834"/>
      <c r="H19" s="832" t="s">
        <v>960</v>
      </c>
      <c r="I19" s="834"/>
      <c r="J19" s="837" t="s">
        <v>22</v>
      </c>
      <c r="K19" s="839"/>
      <c r="L19" s="274" t="s">
        <v>434</v>
      </c>
    </row>
    <row r="20" spans="1:12" ht="34.35" customHeight="1" x14ac:dyDescent="0.25">
      <c r="A20" s="273"/>
      <c r="B20" s="274"/>
      <c r="C20" s="832"/>
      <c r="D20" s="833"/>
      <c r="E20" s="833"/>
      <c r="F20" s="833"/>
      <c r="G20" s="834"/>
      <c r="H20" s="832"/>
      <c r="I20" s="834"/>
      <c r="J20" s="837"/>
      <c r="K20" s="839"/>
      <c r="L20" s="274"/>
    </row>
    <row r="21" spans="1:12" ht="34.35" customHeight="1" x14ac:dyDescent="0.25">
      <c r="A21" s="273"/>
      <c r="B21" s="274"/>
      <c r="C21" s="832"/>
      <c r="D21" s="833"/>
      <c r="E21" s="833"/>
      <c r="F21" s="833"/>
      <c r="G21" s="834"/>
      <c r="H21" s="832"/>
      <c r="I21" s="834"/>
      <c r="J21" s="837"/>
      <c r="K21" s="839"/>
      <c r="L21" s="274"/>
    </row>
    <row r="22" spans="1:12" ht="25.5" customHeight="1" x14ac:dyDescent="0.25">
      <c r="A22" s="278" t="s">
        <v>345</v>
      </c>
      <c r="B22" s="829" t="s">
        <v>358</v>
      </c>
      <c r="C22" s="830"/>
      <c r="D22" s="830"/>
      <c r="E22" s="830"/>
      <c r="F22" s="830"/>
      <c r="G22" s="830"/>
      <c r="H22" s="830"/>
      <c r="I22" s="830"/>
      <c r="J22" s="830"/>
      <c r="K22" s="831"/>
      <c r="L22" s="278" t="s">
        <v>359</v>
      </c>
    </row>
    <row r="23" spans="1:12" ht="28.35" customHeight="1" x14ac:dyDescent="0.25">
      <c r="A23" s="273">
        <v>1</v>
      </c>
      <c r="B23" s="832" t="s">
        <v>961</v>
      </c>
      <c r="C23" s="833"/>
      <c r="D23" s="833"/>
      <c r="E23" s="833"/>
      <c r="F23" s="833"/>
      <c r="G23" s="833"/>
      <c r="H23" s="833"/>
      <c r="I23" s="833"/>
      <c r="J23" s="833"/>
      <c r="K23" s="834"/>
      <c r="L23" s="274" t="s">
        <v>22</v>
      </c>
    </row>
    <row r="24" spans="1:12" ht="15.75" customHeight="1" x14ac:dyDescent="0.25">
      <c r="A24" s="829" t="s">
        <v>361</v>
      </c>
      <c r="B24" s="830"/>
      <c r="C24" s="830"/>
      <c r="D24" s="830"/>
      <c r="E24" s="830"/>
      <c r="F24" s="850"/>
      <c r="G24" s="850"/>
      <c r="H24" s="830"/>
      <c r="I24" s="850"/>
      <c r="J24" s="850"/>
      <c r="K24" s="830"/>
      <c r="L24" s="909"/>
    </row>
    <row r="25" spans="1:12" ht="26.25" customHeight="1" x14ac:dyDescent="0.25">
      <c r="A25" s="829" t="s">
        <v>362</v>
      </c>
      <c r="B25" s="830"/>
      <c r="C25" s="831"/>
      <c r="D25" s="832">
        <v>1</v>
      </c>
      <c r="E25" s="833"/>
      <c r="F25" s="827" t="s">
        <v>363</v>
      </c>
      <c r="G25" s="827"/>
      <c r="H25" s="286">
        <v>2024</v>
      </c>
      <c r="I25" s="827" t="s">
        <v>364</v>
      </c>
      <c r="J25" s="827"/>
      <c r="L25" s="285" t="s">
        <v>434</v>
      </c>
    </row>
    <row r="26" spans="1:12" ht="26.25" customHeight="1" x14ac:dyDescent="0.25">
      <c r="A26" s="829" t="s">
        <v>366</v>
      </c>
      <c r="B26" s="830"/>
      <c r="C26" s="831"/>
      <c r="D26" s="832" t="s">
        <v>962</v>
      </c>
      <c r="E26" s="833"/>
      <c r="F26" s="826"/>
      <c r="G26" s="826"/>
      <c r="H26" s="833"/>
      <c r="I26" s="826"/>
      <c r="J26" s="826"/>
      <c r="K26" s="833"/>
      <c r="L26" s="843"/>
    </row>
    <row r="27" spans="1:12" ht="45.75" customHeight="1" x14ac:dyDescent="0.25">
      <c r="A27" s="829" t="s">
        <v>368</v>
      </c>
      <c r="B27" s="830"/>
      <c r="C27" s="831"/>
      <c r="D27" s="837"/>
      <c r="E27" s="838"/>
      <c r="F27" s="838"/>
      <c r="G27" s="838"/>
      <c r="H27" s="838"/>
      <c r="I27" s="838"/>
      <c r="J27" s="838"/>
      <c r="K27" s="838"/>
      <c r="L27" s="839"/>
    </row>
    <row r="28" spans="1:12" ht="17.850000000000001" customHeight="1" x14ac:dyDescent="0.25">
      <c r="A28" s="829" t="s">
        <v>369</v>
      </c>
      <c r="B28" s="830"/>
      <c r="C28" s="831"/>
      <c r="D28" s="832"/>
      <c r="E28" s="833"/>
      <c r="F28" s="833"/>
      <c r="G28" s="833"/>
      <c r="H28" s="833"/>
      <c r="I28" s="833"/>
      <c r="J28" s="833"/>
      <c r="K28" s="833"/>
      <c r="L28" s="834"/>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72" customWidth="1"/>
    <col min="2" max="2" width="9.28515625" style="272" customWidth="1"/>
    <col min="3" max="3" width="5.7109375" style="272" customWidth="1"/>
    <col min="4" max="4" width="6.7109375" style="272" customWidth="1"/>
    <col min="5" max="5" width="5.7109375" style="272" customWidth="1"/>
    <col min="6" max="6" width="10.28515625" style="272" customWidth="1"/>
    <col min="7" max="7" width="2.140625" style="272" customWidth="1"/>
    <col min="8" max="8" width="18.7109375" style="272" customWidth="1"/>
    <col min="9" max="9" width="12.7109375" style="272" customWidth="1"/>
    <col min="10" max="10" width="6.7109375" style="272" customWidth="1"/>
    <col min="11" max="11" width="18.7109375" style="272" customWidth="1"/>
    <col min="12" max="12" width="25.7109375" style="272" customWidth="1"/>
    <col min="13" max="16384" width="8.7109375" style="272"/>
  </cols>
  <sheetData>
    <row r="1" spans="1:12" ht="18.75" customHeight="1" x14ac:dyDescent="0.25">
      <c r="A1" s="895"/>
      <c r="B1" s="896"/>
      <c r="C1" s="896"/>
      <c r="D1" s="896"/>
      <c r="E1" s="897"/>
      <c r="F1" s="858" t="s">
        <v>325</v>
      </c>
      <c r="G1" s="859"/>
      <c r="H1" s="859"/>
      <c r="I1" s="859"/>
      <c r="J1" s="859"/>
      <c r="K1" s="859"/>
      <c r="L1" s="271"/>
    </row>
    <row r="2" spans="1:12" ht="18.75" customHeight="1" x14ac:dyDescent="0.25">
      <c r="A2" s="898"/>
      <c r="B2" s="899"/>
      <c r="C2" s="899"/>
      <c r="D2" s="899"/>
      <c r="E2" s="900"/>
      <c r="F2" s="860"/>
      <c r="G2" s="861"/>
      <c r="H2" s="861"/>
      <c r="I2" s="861"/>
      <c r="J2" s="861"/>
      <c r="K2" s="861"/>
      <c r="L2" s="271"/>
    </row>
    <row r="3" spans="1:12" ht="18.75" customHeight="1" x14ac:dyDescent="0.25">
      <c r="A3" s="898"/>
      <c r="B3" s="899"/>
      <c r="C3" s="899"/>
      <c r="D3" s="899"/>
      <c r="E3" s="900"/>
      <c r="F3" s="858" t="s">
        <v>326</v>
      </c>
      <c r="G3" s="859"/>
      <c r="H3" s="859"/>
      <c r="I3" s="859"/>
      <c r="J3" s="859"/>
      <c r="K3" s="859"/>
      <c r="L3" s="271"/>
    </row>
    <row r="4" spans="1:12" ht="18.75" customHeight="1" x14ac:dyDescent="0.25">
      <c r="A4" s="901"/>
      <c r="B4" s="902"/>
      <c r="C4" s="902"/>
      <c r="D4" s="902"/>
      <c r="E4" s="903"/>
      <c r="F4" s="860"/>
      <c r="G4" s="861"/>
      <c r="H4" s="861"/>
      <c r="I4" s="861"/>
      <c r="J4" s="861"/>
      <c r="K4" s="861"/>
      <c r="L4" s="271"/>
    </row>
    <row r="5" spans="1:12" ht="15.75" customHeight="1" x14ac:dyDescent="0.25">
      <c r="A5" s="829" t="s">
        <v>327</v>
      </c>
      <c r="B5" s="830"/>
      <c r="C5" s="830"/>
      <c r="D5" s="830"/>
      <c r="E5" s="830"/>
      <c r="F5" s="830"/>
      <c r="G5" s="830"/>
      <c r="H5" s="830"/>
      <c r="I5" s="830"/>
      <c r="J5" s="830"/>
      <c r="K5" s="830"/>
      <c r="L5" s="842"/>
    </row>
    <row r="6" spans="1:12" ht="23.25" customHeight="1" x14ac:dyDescent="0.25">
      <c r="A6" s="829" t="s">
        <v>328</v>
      </c>
      <c r="B6" s="830"/>
      <c r="C6" s="831"/>
      <c r="D6" s="832" t="s">
        <v>12</v>
      </c>
      <c r="E6" s="833"/>
      <c r="F6" s="833"/>
      <c r="G6" s="833"/>
      <c r="H6" s="834"/>
      <c r="I6" s="829" t="s">
        <v>329</v>
      </c>
      <c r="J6" s="831"/>
      <c r="K6" s="832" t="s">
        <v>37</v>
      </c>
      <c r="L6" s="834"/>
    </row>
    <row r="7" spans="1:12" ht="17.850000000000001" customHeight="1" x14ac:dyDescent="0.25">
      <c r="A7" s="829" t="s">
        <v>330</v>
      </c>
      <c r="B7" s="830"/>
      <c r="C7" s="831"/>
      <c r="D7" s="832" t="s">
        <v>26</v>
      </c>
      <c r="E7" s="833"/>
      <c r="F7" s="833"/>
      <c r="G7" s="833"/>
      <c r="H7" s="834"/>
      <c r="I7" s="829" t="s">
        <v>98</v>
      </c>
      <c r="J7" s="831"/>
      <c r="K7" s="832" t="s">
        <v>15</v>
      </c>
      <c r="L7" s="834"/>
    </row>
    <row r="8" spans="1:12" ht="35.85" customHeight="1" x14ac:dyDescent="0.25">
      <c r="A8" s="829" t="s">
        <v>331</v>
      </c>
      <c r="B8" s="830"/>
      <c r="C8" s="831"/>
      <c r="D8" s="832" t="s">
        <v>74</v>
      </c>
      <c r="E8" s="833"/>
      <c r="F8" s="833"/>
      <c r="G8" s="833"/>
      <c r="H8" s="834"/>
      <c r="I8" s="829" t="s">
        <v>332</v>
      </c>
      <c r="J8" s="831"/>
      <c r="K8" s="832" t="s">
        <v>75</v>
      </c>
      <c r="L8" s="834"/>
    </row>
    <row r="9" spans="1:12" ht="15.75" customHeight="1" x14ac:dyDescent="0.25">
      <c r="A9" s="849" t="s">
        <v>333</v>
      </c>
      <c r="B9" s="850"/>
      <c r="C9" s="850"/>
      <c r="D9" s="850"/>
      <c r="E9" s="850"/>
      <c r="F9" s="850"/>
      <c r="G9" s="850"/>
      <c r="H9" s="850"/>
      <c r="I9" s="850"/>
      <c r="J9" s="850"/>
      <c r="K9" s="850"/>
      <c r="L9" s="1070"/>
    </row>
    <row r="10" spans="1:12" ht="41.25" customHeight="1" x14ac:dyDescent="0.25">
      <c r="A10" s="827" t="s">
        <v>221</v>
      </c>
      <c r="B10" s="827"/>
      <c r="C10" s="827"/>
      <c r="D10" s="827"/>
      <c r="E10" s="1071"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071"/>
      <c r="G10" s="1071"/>
      <c r="H10" s="1071"/>
      <c r="I10" s="1071"/>
      <c r="J10" s="1071"/>
      <c r="K10" s="1071"/>
      <c r="L10" s="1071"/>
    </row>
    <row r="11" spans="1:12" ht="34.5" customHeight="1" x14ac:dyDescent="0.25">
      <c r="A11" s="840" t="s">
        <v>335</v>
      </c>
      <c r="B11" s="841"/>
      <c r="C11" s="841"/>
      <c r="D11" s="842"/>
      <c r="E11" s="1072" t="str">
        <f>+META_PDD_107!B21</f>
        <v>3964 - Número de estrategias que aporten a la garantía de los derechos de las mujeres, desde los territorios urbanos y rurales, en temáticas asociadas a la prevención de violencias capacidades y oportunidades, diseñadas y desarrolladas.</v>
      </c>
      <c r="F11" s="1073"/>
      <c r="G11" s="1073"/>
      <c r="H11" s="1073"/>
      <c r="I11" s="1073"/>
      <c r="J11" s="1073"/>
      <c r="K11" s="1073"/>
      <c r="L11" s="1074"/>
    </row>
    <row r="12" spans="1:12" ht="47.25" customHeight="1" x14ac:dyDescent="0.25">
      <c r="A12" s="829" t="s">
        <v>336</v>
      </c>
      <c r="B12" s="830"/>
      <c r="C12" s="830"/>
      <c r="D12" s="831"/>
      <c r="E12" s="835" t="s">
        <v>963</v>
      </c>
      <c r="F12" s="828"/>
      <c r="G12" s="828"/>
      <c r="H12" s="828"/>
      <c r="I12" s="828"/>
      <c r="J12" s="828"/>
      <c r="K12" s="828"/>
      <c r="L12" s="836"/>
    </row>
    <row r="13" spans="1:12" ht="28.5" customHeight="1" x14ac:dyDescent="0.25">
      <c r="A13" s="829" t="s">
        <v>338</v>
      </c>
      <c r="B13" s="830"/>
      <c r="C13" s="831"/>
      <c r="D13" s="832"/>
      <c r="E13" s="833"/>
      <c r="F13" s="833"/>
      <c r="G13" s="833"/>
      <c r="H13" s="834"/>
      <c r="I13" s="829" t="s">
        <v>339</v>
      </c>
      <c r="J13" s="831"/>
      <c r="K13" s="832" t="s">
        <v>49</v>
      </c>
      <c r="L13" s="834"/>
    </row>
    <row r="14" spans="1:12" ht="15.75" customHeight="1" x14ac:dyDescent="0.25">
      <c r="A14" s="829" t="s">
        <v>340</v>
      </c>
      <c r="B14" s="830"/>
      <c r="C14" s="830"/>
      <c r="D14" s="830"/>
      <c r="E14" s="830"/>
      <c r="F14" s="830"/>
      <c r="G14" s="830"/>
      <c r="H14" s="830"/>
      <c r="I14" s="830"/>
      <c r="J14" s="830"/>
      <c r="K14" s="830"/>
      <c r="L14" s="842"/>
    </row>
    <row r="15" spans="1:12" ht="25.5" customHeight="1" x14ac:dyDescent="0.25">
      <c r="A15" s="829" t="s">
        <v>341</v>
      </c>
      <c r="B15" s="830"/>
      <c r="C15" s="831"/>
      <c r="D15" s="832" t="s">
        <v>19</v>
      </c>
      <c r="E15" s="833"/>
      <c r="F15" s="833"/>
      <c r="G15" s="833"/>
      <c r="H15" s="834"/>
      <c r="I15" s="829" t="s">
        <v>342</v>
      </c>
      <c r="J15" s="831"/>
      <c r="K15" s="832" t="s">
        <v>20</v>
      </c>
      <c r="L15" s="834"/>
    </row>
    <row r="16" spans="1:12" ht="25.5" customHeight="1" x14ac:dyDescent="0.25">
      <c r="A16" s="829" t="s">
        <v>343</v>
      </c>
      <c r="B16" s="830"/>
      <c r="C16" s="831"/>
      <c r="D16" s="944">
        <v>3</v>
      </c>
      <c r="E16" s="945"/>
      <c r="F16" s="945"/>
      <c r="G16" s="945"/>
      <c r="H16" s="946"/>
      <c r="I16" s="829" t="s">
        <v>237</v>
      </c>
      <c r="J16" s="831"/>
      <c r="K16" s="832" t="s">
        <v>23</v>
      </c>
      <c r="L16" s="834"/>
    </row>
    <row r="17" spans="1:12" ht="27.6" customHeight="1" x14ac:dyDescent="0.25">
      <c r="A17" s="829" t="s">
        <v>344</v>
      </c>
      <c r="B17" s="830"/>
      <c r="C17" s="831"/>
      <c r="D17" s="832"/>
      <c r="E17" s="833"/>
      <c r="F17" s="833"/>
      <c r="G17" s="833"/>
      <c r="H17" s="834"/>
      <c r="I17" s="837"/>
      <c r="J17" s="838"/>
      <c r="K17" s="838"/>
      <c r="L17" s="839"/>
    </row>
    <row r="18" spans="1:12" ht="12" customHeight="1" x14ac:dyDescent="0.25">
      <c r="A18" s="278" t="s">
        <v>345</v>
      </c>
      <c r="B18" s="278" t="s">
        <v>346</v>
      </c>
      <c r="C18" s="829" t="s">
        <v>347</v>
      </c>
      <c r="D18" s="830"/>
      <c r="E18" s="830"/>
      <c r="F18" s="830"/>
      <c r="G18" s="831"/>
      <c r="H18" s="829" t="s">
        <v>348</v>
      </c>
      <c r="I18" s="831"/>
      <c r="J18" s="829" t="s">
        <v>349</v>
      </c>
      <c r="K18" s="831"/>
      <c r="L18" s="278" t="s">
        <v>350</v>
      </c>
    </row>
    <row r="19" spans="1:12" ht="96" customHeight="1" x14ac:dyDescent="0.25">
      <c r="A19" s="273">
        <v>1</v>
      </c>
      <c r="B19" s="274" t="s">
        <v>284</v>
      </c>
      <c r="C19" s="832" t="s">
        <v>964</v>
      </c>
      <c r="D19" s="833"/>
      <c r="E19" s="833"/>
      <c r="F19" s="833"/>
      <c r="G19" s="834"/>
      <c r="H19" s="832" t="s">
        <v>965</v>
      </c>
      <c r="I19" s="834"/>
      <c r="J19" s="837" t="s">
        <v>22</v>
      </c>
      <c r="K19" s="839"/>
      <c r="L19" s="274" t="s">
        <v>434</v>
      </c>
    </row>
    <row r="20" spans="1:12" ht="34.35" customHeight="1" x14ac:dyDescent="0.25">
      <c r="A20" s="273"/>
      <c r="B20" s="274"/>
      <c r="C20" s="832"/>
      <c r="D20" s="833"/>
      <c r="E20" s="833"/>
      <c r="F20" s="833"/>
      <c r="G20" s="834"/>
      <c r="H20" s="832"/>
      <c r="I20" s="834"/>
      <c r="J20" s="837"/>
      <c r="K20" s="839"/>
      <c r="L20" s="274"/>
    </row>
    <row r="21" spans="1:12" ht="34.35" customHeight="1" x14ac:dyDescent="0.25">
      <c r="A21" s="273"/>
      <c r="B21" s="274"/>
      <c r="C21" s="832"/>
      <c r="D21" s="833"/>
      <c r="E21" s="833"/>
      <c r="F21" s="833"/>
      <c r="G21" s="834"/>
      <c r="H21" s="832"/>
      <c r="I21" s="834"/>
      <c r="J21" s="837"/>
      <c r="K21" s="839"/>
      <c r="L21" s="274"/>
    </row>
    <row r="22" spans="1:12" ht="25.5" customHeight="1" x14ac:dyDescent="0.25">
      <c r="A22" s="278" t="s">
        <v>345</v>
      </c>
      <c r="B22" s="829" t="s">
        <v>358</v>
      </c>
      <c r="C22" s="830"/>
      <c r="D22" s="830"/>
      <c r="E22" s="830"/>
      <c r="F22" s="830"/>
      <c r="G22" s="830"/>
      <c r="H22" s="830"/>
      <c r="I22" s="830"/>
      <c r="J22" s="830"/>
      <c r="K22" s="831"/>
      <c r="L22" s="278" t="s">
        <v>359</v>
      </c>
    </row>
    <row r="23" spans="1:12" ht="28.35" customHeight="1" x14ac:dyDescent="0.25">
      <c r="A23" s="273">
        <v>1</v>
      </c>
      <c r="B23" s="832" t="s">
        <v>966</v>
      </c>
      <c r="C23" s="833"/>
      <c r="D23" s="833"/>
      <c r="E23" s="833"/>
      <c r="F23" s="833"/>
      <c r="G23" s="833"/>
      <c r="H23" s="833"/>
      <c r="I23" s="833"/>
      <c r="J23" s="833"/>
      <c r="K23" s="834"/>
      <c r="L23" s="274" t="s">
        <v>22</v>
      </c>
    </row>
    <row r="24" spans="1:12" ht="15.75" customHeight="1" x14ac:dyDescent="0.25">
      <c r="A24" s="829" t="s">
        <v>361</v>
      </c>
      <c r="B24" s="830"/>
      <c r="C24" s="830"/>
      <c r="D24" s="830"/>
      <c r="E24" s="830"/>
      <c r="F24" s="850"/>
      <c r="G24" s="850"/>
      <c r="H24" s="830"/>
      <c r="I24" s="850"/>
      <c r="J24" s="850"/>
      <c r="K24" s="830"/>
      <c r="L24" s="909"/>
    </row>
    <row r="25" spans="1:12" ht="26.25" customHeight="1" x14ac:dyDescent="0.25">
      <c r="A25" s="829" t="s">
        <v>362</v>
      </c>
      <c r="B25" s="830"/>
      <c r="C25" s="831"/>
      <c r="D25" s="832">
        <v>4</v>
      </c>
      <c r="E25" s="833"/>
      <c r="F25" s="827" t="s">
        <v>363</v>
      </c>
      <c r="G25" s="827"/>
      <c r="H25" s="286">
        <v>2024</v>
      </c>
      <c r="I25" s="827" t="s">
        <v>364</v>
      </c>
      <c r="J25" s="827"/>
      <c r="L25" s="285" t="s">
        <v>365</v>
      </c>
    </row>
    <row r="26" spans="1:12" ht="26.25" customHeight="1" x14ac:dyDescent="0.25">
      <c r="A26" s="829" t="s">
        <v>366</v>
      </c>
      <c r="B26" s="830"/>
      <c r="C26" s="831"/>
      <c r="D26" s="832" t="s">
        <v>967</v>
      </c>
      <c r="E26" s="833"/>
      <c r="F26" s="826"/>
      <c r="G26" s="826"/>
      <c r="H26" s="833"/>
      <c r="I26" s="826"/>
      <c r="J26" s="826"/>
      <c r="K26" s="833"/>
      <c r="L26" s="843"/>
    </row>
    <row r="27" spans="1:12" ht="45.75" customHeight="1" x14ac:dyDescent="0.25">
      <c r="A27" s="829" t="s">
        <v>368</v>
      </c>
      <c r="B27" s="830"/>
      <c r="C27" s="831"/>
      <c r="D27" s="837"/>
      <c r="E27" s="838"/>
      <c r="F27" s="838"/>
      <c r="G27" s="838"/>
      <c r="H27" s="838"/>
      <c r="I27" s="838"/>
      <c r="J27" s="838"/>
      <c r="K27" s="838"/>
      <c r="L27" s="839"/>
    </row>
    <row r="28" spans="1:12" ht="17.850000000000001" customHeight="1" x14ac:dyDescent="0.25">
      <c r="A28" s="829" t="s">
        <v>369</v>
      </c>
      <c r="B28" s="830"/>
      <c r="C28" s="831"/>
      <c r="D28" s="832"/>
      <c r="E28" s="833"/>
      <c r="F28" s="833"/>
      <c r="G28" s="833"/>
      <c r="H28" s="833"/>
      <c r="I28" s="833"/>
      <c r="J28" s="833"/>
      <c r="K28" s="833"/>
      <c r="L28" s="834"/>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G56" zoomScale="60" zoomScaleNormal="60" workbookViewId="0">
      <selection activeCell="K59" sqref="K59"/>
    </sheetView>
  </sheetViews>
  <sheetFormatPr baseColWidth="10" defaultColWidth="10.85546875" defaultRowHeight="14.25" x14ac:dyDescent="0.25"/>
  <cols>
    <col min="1" max="1" width="42.42578125" style="66" customWidth="1"/>
    <col min="2" max="4" width="35.710937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53.71093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045"/>
      <c r="B1" s="742" t="s">
        <v>182</v>
      </c>
      <c r="C1" s="743"/>
      <c r="D1" s="743"/>
      <c r="E1" s="743"/>
      <c r="F1" s="743"/>
      <c r="G1" s="743"/>
      <c r="H1" s="744"/>
      <c r="I1" s="118" t="s">
        <v>121</v>
      </c>
      <c r="J1" s="119" t="s">
        <v>882</v>
      </c>
    </row>
    <row r="2" spans="1:10" ht="24" customHeight="1" thickBot="1" x14ac:dyDescent="0.3">
      <c r="A2" s="1046"/>
      <c r="B2" s="745" t="s">
        <v>184</v>
      </c>
      <c r="C2" s="746"/>
      <c r="D2" s="746"/>
      <c r="E2" s="746"/>
      <c r="F2" s="746"/>
      <c r="G2" s="746"/>
      <c r="H2" s="747"/>
      <c r="I2" s="118" t="s">
        <v>122</v>
      </c>
      <c r="J2" s="119" t="s">
        <v>185</v>
      </c>
    </row>
    <row r="3" spans="1:10" ht="24" customHeight="1" thickBot="1" x14ac:dyDescent="0.3">
      <c r="A3" s="1046"/>
      <c r="B3" s="745" t="s">
        <v>186</v>
      </c>
      <c r="C3" s="746"/>
      <c r="D3" s="746"/>
      <c r="E3" s="746"/>
      <c r="F3" s="746"/>
      <c r="G3" s="746"/>
      <c r="H3" s="747"/>
      <c r="I3" s="118" t="s">
        <v>883</v>
      </c>
      <c r="J3" s="119" t="s">
        <v>187</v>
      </c>
    </row>
    <row r="4" spans="1:10" ht="24" customHeight="1" thickBot="1" x14ac:dyDescent="0.3">
      <c r="A4" s="1047"/>
      <c r="B4" s="748" t="s">
        <v>884</v>
      </c>
      <c r="C4" s="749"/>
      <c r="D4" s="749"/>
      <c r="E4" s="749"/>
      <c r="F4" s="749"/>
      <c r="G4" s="749"/>
      <c r="H4" s="750"/>
      <c r="I4" s="118" t="s">
        <v>885</v>
      </c>
      <c r="J4" s="119" t="s">
        <v>886</v>
      </c>
    </row>
    <row r="5" spans="1:10" ht="24" customHeight="1" thickBot="1" x14ac:dyDescent="0.3">
      <c r="A5" s="75"/>
      <c r="B5" s="150"/>
      <c r="C5" s="150"/>
      <c r="D5" s="150"/>
      <c r="E5" s="150"/>
      <c r="F5" s="150"/>
      <c r="G5" s="150"/>
      <c r="H5" s="150"/>
      <c r="I5" s="72"/>
      <c r="J5" s="72"/>
    </row>
    <row r="6" spans="1:10" ht="24" customHeight="1" thickBot="1" x14ac:dyDescent="0.3">
      <c r="A6" s="118" t="s">
        <v>190</v>
      </c>
      <c r="B6" s="776" t="s">
        <v>191</v>
      </c>
      <c r="C6" s="777"/>
      <c r="D6" s="777"/>
      <c r="E6" s="777"/>
      <c r="F6" s="777"/>
      <c r="G6" s="778"/>
      <c r="H6" s="252" t="s">
        <v>192</v>
      </c>
      <c r="I6" s="1041">
        <v>2024110010310</v>
      </c>
      <c r="J6" s="1042"/>
    </row>
    <row r="7" spans="1:10" ht="24" customHeight="1" x14ac:dyDescent="0.25">
      <c r="A7" s="75"/>
      <c r="B7" s="150"/>
      <c r="C7" s="150"/>
      <c r="D7" s="150"/>
      <c r="E7" s="150"/>
      <c r="F7" s="150"/>
      <c r="G7" s="150"/>
      <c r="H7" s="150"/>
      <c r="I7" s="72"/>
      <c r="J7" s="72"/>
    </row>
    <row r="8" spans="1:10" ht="9" customHeight="1" thickBot="1" x14ac:dyDescent="0.3">
      <c r="A8" s="76"/>
      <c r="B8" s="147"/>
      <c r="C8" s="72"/>
      <c r="D8" s="72"/>
      <c r="E8" s="72"/>
      <c r="F8" s="72"/>
      <c r="G8" s="72"/>
      <c r="H8" s="72"/>
      <c r="I8" s="72"/>
      <c r="J8" s="72"/>
    </row>
    <row r="9" spans="1:10" s="148" customFormat="1" ht="21.75" customHeight="1" thickBot="1" x14ac:dyDescent="0.3">
      <c r="A9" s="767" t="s">
        <v>193</v>
      </c>
      <c r="B9" s="232" t="s">
        <v>194</v>
      </c>
      <c r="C9" s="254"/>
      <c r="D9" s="232" t="s">
        <v>195</v>
      </c>
      <c r="E9" s="255"/>
      <c r="F9" s="232" t="s">
        <v>196</v>
      </c>
      <c r="G9" s="255"/>
      <c r="H9" s="232" t="s">
        <v>197</v>
      </c>
      <c r="I9" s="256"/>
    </row>
    <row r="10" spans="1:10" s="148" customFormat="1" ht="21.75" customHeight="1" x14ac:dyDescent="0.25">
      <c r="A10" s="767"/>
      <c r="B10" s="234" t="s">
        <v>200</v>
      </c>
      <c r="C10" s="156"/>
      <c r="D10" s="232" t="s">
        <v>201</v>
      </c>
      <c r="E10" s="119"/>
      <c r="F10" s="232" t="s">
        <v>202</v>
      </c>
      <c r="G10" s="119"/>
      <c r="H10" s="232" t="s">
        <v>203</v>
      </c>
      <c r="I10" s="564"/>
    </row>
    <row r="11" spans="1:10" s="148" customFormat="1" ht="21.75" customHeight="1" thickBot="1" x14ac:dyDescent="0.3">
      <c r="A11" s="767"/>
      <c r="B11" s="232" t="s">
        <v>205</v>
      </c>
      <c r="C11" s="254" t="s">
        <v>206</v>
      </c>
      <c r="D11" s="232" t="s">
        <v>207</v>
      </c>
      <c r="E11" s="119"/>
      <c r="F11" s="232" t="s">
        <v>208</v>
      </c>
      <c r="G11" s="119"/>
      <c r="H11" s="232" t="s">
        <v>209</v>
      </c>
      <c r="I11" s="256"/>
    </row>
    <row r="12" spans="1:10" s="148" customFormat="1" ht="21.75" customHeight="1" thickBot="1" x14ac:dyDescent="0.3">
      <c r="A12" s="66"/>
      <c r="B12" s="66"/>
      <c r="C12" s="66"/>
      <c r="D12" s="66"/>
      <c r="E12" s="66"/>
      <c r="F12" s="66"/>
      <c r="G12" s="66"/>
      <c r="H12" s="66"/>
      <c r="I12" s="66"/>
      <c r="J12" s="66"/>
    </row>
    <row r="13" spans="1:10" s="148" customFormat="1" ht="21.75" customHeight="1" thickBot="1" x14ac:dyDescent="0.3">
      <c r="A13" s="766" t="s">
        <v>198</v>
      </c>
      <c r="B13" s="766"/>
      <c r="C13" s="251" t="s">
        <v>199</v>
      </c>
      <c r="D13" s="724"/>
      <c r="E13" s="724"/>
      <c r="F13" s="724"/>
      <c r="G13" s="66"/>
      <c r="H13" s="66"/>
      <c r="I13" s="66"/>
      <c r="J13" s="66"/>
    </row>
    <row r="14" spans="1:10" s="148" customFormat="1" ht="21.75" customHeight="1" thickBot="1" x14ac:dyDescent="0.3">
      <c r="A14" s="766"/>
      <c r="B14" s="766"/>
      <c r="C14" s="251" t="s">
        <v>204</v>
      </c>
      <c r="D14" s="724"/>
      <c r="E14" s="724"/>
      <c r="F14" s="724"/>
      <c r="G14" s="66"/>
      <c r="H14" s="66"/>
      <c r="I14" s="66"/>
      <c r="J14" s="66"/>
    </row>
    <row r="15" spans="1:10" s="148" customFormat="1" ht="21.75" customHeight="1" thickBot="1" x14ac:dyDescent="0.3">
      <c r="A15" s="766"/>
      <c r="B15" s="766"/>
      <c r="C15" s="251" t="s">
        <v>210</v>
      </c>
      <c r="D15" s="724" t="s">
        <v>206</v>
      </c>
      <c r="E15" s="724"/>
      <c r="F15" s="724"/>
      <c r="G15" s="66"/>
      <c r="H15" s="66"/>
      <c r="I15" s="66"/>
      <c r="J15" s="66"/>
    </row>
    <row r="16" spans="1:10" s="148"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044" t="s">
        <v>887</v>
      </c>
      <c r="B19" s="1044"/>
      <c r="C19" s="1044"/>
      <c r="D19" s="1044"/>
      <c r="E19" s="1044"/>
      <c r="F19" s="1044"/>
      <c r="G19" s="1044"/>
      <c r="H19" s="1044"/>
      <c r="I19" s="1044"/>
      <c r="J19" s="1044"/>
    </row>
    <row r="20" spans="1:10" ht="69.95" customHeight="1" thickBot="1" x14ac:dyDescent="0.3">
      <c r="A20" s="238" t="s">
        <v>221</v>
      </c>
      <c r="B20" s="792" t="s">
        <v>968</v>
      </c>
      <c r="C20" s="1048"/>
      <c r="D20" s="793"/>
      <c r="E20" s="239" t="s">
        <v>889</v>
      </c>
      <c r="F20" s="240" t="s">
        <v>890</v>
      </c>
      <c r="G20" s="239" t="s">
        <v>891</v>
      </c>
      <c r="H20" s="792" t="s">
        <v>969</v>
      </c>
      <c r="I20" s="1048"/>
      <c r="J20" s="793"/>
    </row>
    <row r="21" spans="1:10" ht="50.25" customHeight="1" thickBot="1" x14ac:dyDescent="0.3">
      <c r="A21" s="203" t="s">
        <v>893</v>
      </c>
      <c r="B21" s="792" t="s">
        <v>970</v>
      </c>
      <c r="C21" s="1048"/>
      <c r="D21" s="1048"/>
      <c r="E21" s="1048"/>
      <c r="F21" s="1048"/>
      <c r="G21" s="1048"/>
      <c r="H21" s="1048"/>
      <c r="I21" s="1048"/>
      <c r="J21" s="793"/>
    </row>
    <row r="22" spans="1:10" ht="50.25" customHeight="1" thickBot="1" x14ac:dyDescent="0.3">
      <c r="A22" s="1049" t="s">
        <v>895</v>
      </c>
      <c r="B22" s="241">
        <v>2024</v>
      </c>
      <c r="C22" s="242">
        <v>2025</v>
      </c>
      <c r="D22" s="242">
        <v>2026</v>
      </c>
      <c r="E22" s="242">
        <v>2027</v>
      </c>
      <c r="F22" s="243" t="s">
        <v>93</v>
      </c>
      <c r="G22" s="244" t="s">
        <v>896</v>
      </c>
      <c r="H22" s="1051" t="s">
        <v>897</v>
      </c>
      <c r="I22" s="1052"/>
      <c r="J22" s="1053"/>
    </row>
    <row r="23" spans="1:10" ht="50.25" customHeight="1" thickBot="1" x14ac:dyDescent="0.3">
      <c r="A23" s="1050"/>
      <c r="B23" s="412">
        <v>3</v>
      </c>
      <c r="C23" s="412">
        <v>3</v>
      </c>
      <c r="D23" s="412">
        <v>3</v>
      </c>
      <c r="E23" s="412">
        <v>3</v>
      </c>
      <c r="F23" s="414">
        <v>3</v>
      </c>
      <c r="G23" s="415"/>
      <c r="H23" s="1075" t="s">
        <v>23</v>
      </c>
      <c r="I23" s="1076"/>
      <c r="J23" s="1077"/>
    </row>
    <row r="24" spans="1:10" ht="52.5" customHeight="1" thickBot="1" x14ac:dyDescent="0.3">
      <c r="A24" s="203"/>
      <c r="B24" s="1054" t="s">
        <v>898</v>
      </c>
      <c r="C24" s="1055"/>
      <c r="D24" s="1055"/>
      <c r="E24" s="1055"/>
      <c r="F24" s="1055"/>
      <c r="G24" s="1055"/>
      <c r="H24" s="1055"/>
      <c r="I24" s="1055"/>
      <c r="J24" s="1056"/>
    </row>
    <row r="25" spans="1:10" s="94" customFormat="1" ht="56.25" hidden="1" customHeight="1" thickBot="1" x14ac:dyDescent="0.3">
      <c r="A25" s="1049" t="s">
        <v>240</v>
      </c>
      <c r="B25" s="203" t="s">
        <v>241</v>
      </c>
      <c r="C25" s="238" t="s">
        <v>242</v>
      </c>
      <c r="D25" s="1057" t="s">
        <v>243</v>
      </c>
      <c r="E25" s="1058"/>
      <c r="F25" s="1057" t="s">
        <v>244</v>
      </c>
      <c r="G25" s="1058"/>
      <c r="H25" s="204" t="s">
        <v>245</v>
      </c>
      <c r="I25" s="202" t="s">
        <v>246</v>
      </c>
      <c r="J25" s="202" t="s">
        <v>899</v>
      </c>
    </row>
    <row r="26" spans="1:10" ht="408.75" hidden="1" customHeight="1" thickBot="1" x14ac:dyDescent="0.3">
      <c r="A26" s="1050"/>
      <c r="B26" s="246">
        <v>3</v>
      </c>
      <c r="C26" s="488">
        <v>3</v>
      </c>
      <c r="D26" s="792" t="s">
        <v>971</v>
      </c>
      <c r="E26" s="793"/>
      <c r="F26" s="792" t="s">
        <v>972</v>
      </c>
      <c r="G26" s="793"/>
      <c r="H26" s="422" t="s">
        <v>973</v>
      </c>
      <c r="I26" s="247" t="s">
        <v>974</v>
      </c>
      <c r="J26" s="434" t="s">
        <v>975</v>
      </c>
    </row>
    <row r="27" spans="1:10" s="94" customFormat="1" ht="45" hidden="1" customHeight="1" thickBot="1" x14ac:dyDescent="0.3">
      <c r="A27" s="1049" t="s">
        <v>250</v>
      </c>
      <c r="B27" s="201" t="s">
        <v>241</v>
      </c>
      <c r="C27" s="204" t="s">
        <v>242</v>
      </c>
      <c r="D27" s="1057" t="s">
        <v>243</v>
      </c>
      <c r="E27" s="1058"/>
      <c r="F27" s="1057" t="s">
        <v>244</v>
      </c>
      <c r="G27" s="1058"/>
      <c r="H27" s="204" t="s">
        <v>245</v>
      </c>
      <c r="I27" s="202" t="s">
        <v>246</v>
      </c>
      <c r="J27" s="202" t="s">
        <v>899</v>
      </c>
    </row>
    <row r="28" spans="1:10" ht="408.75" hidden="1" customHeight="1" x14ac:dyDescent="0.25">
      <c r="A28" s="1050"/>
      <c r="B28" s="246">
        <v>3</v>
      </c>
      <c r="C28" s="488">
        <v>3</v>
      </c>
      <c r="D28" s="964" t="s">
        <v>976</v>
      </c>
      <c r="E28" s="965"/>
      <c r="F28" s="964" t="s">
        <v>977</v>
      </c>
      <c r="G28" s="965"/>
      <c r="H28" s="423" t="s">
        <v>973</v>
      </c>
      <c r="I28" s="420" t="s">
        <v>974</v>
      </c>
      <c r="J28" s="441" t="s">
        <v>978</v>
      </c>
    </row>
    <row r="29" spans="1:10" s="94" customFormat="1" ht="45" hidden="1" customHeight="1" x14ac:dyDescent="0.25">
      <c r="A29" s="1049" t="s">
        <v>253</v>
      </c>
      <c r="B29" s="201" t="s">
        <v>241</v>
      </c>
      <c r="C29" s="204" t="s">
        <v>242</v>
      </c>
      <c r="D29" s="1057" t="s">
        <v>243</v>
      </c>
      <c r="E29" s="1058"/>
      <c r="F29" s="1057" t="s">
        <v>244</v>
      </c>
      <c r="G29" s="1058"/>
      <c r="H29" s="204" t="s">
        <v>245</v>
      </c>
      <c r="I29" s="202" t="s">
        <v>246</v>
      </c>
      <c r="J29" s="437" t="s">
        <v>899</v>
      </c>
    </row>
    <row r="30" spans="1:10" ht="280.5" hidden="1" customHeight="1" x14ac:dyDescent="0.25">
      <c r="A30" s="1050"/>
      <c r="B30" s="246">
        <v>3</v>
      </c>
      <c r="C30" s="158">
        <v>3</v>
      </c>
      <c r="D30" s="964" t="s">
        <v>979</v>
      </c>
      <c r="E30" s="965"/>
      <c r="F30" s="964" t="s">
        <v>980</v>
      </c>
      <c r="G30" s="965"/>
      <c r="H30" s="496"/>
      <c r="I30" s="421" t="s">
        <v>974</v>
      </c>
      <c r="J30" s="544" t="s">
        <v>981</v>
      </c>
    </row>
    <row r="31" spans="1:10" s="94" customFormat="1" ht="47.25" hidden="1" customHeight="1" x14ac:dyDescent="0.25">
      <c r="A31" s="1049" t="s">
        <v>257</v>
      </c>
      <c r="B31" s="201" t="s">
        <v>241</v>
      </c>
      <c r="C31" s="201" t="s">
        <v>242</v>
      </c>
      <c r="D31" s="1057" t="s">
        <v>243</v>
      </c>
      <c r="E31" s="1058"/>
      <c r="F31" s="1057" t="s">
        <v>244</v>
      </c>
      <c r="G31" s="1058"/>
      <c r="H31" s="204" t="s">
        <v>245</v>
      </c>
      <c r="I31" s="204" t="s">
        <v>246</v>
      </c>
      <c r="J31" s="425" t="s">
        <v>899</v>
      </c>
    </row>
    <row r="32" spans="1:10" ht="272.25" hidden="1" customHeight="1" x14ac:dyDescent="0.25">
      <c r="A32" s="1050"/>
      <c r="B32" s="246">
        <v>3</v>
      </c>
      <c r="C32" s="158">
        <v>3</v>
      </c>
      <c r="D32" s="792" t="s">
        <v>982</v>
      </c>
      <c r="E32" s="793"/>
      <c r="F32" s="794" t="s">
        <v>983</v>
      </c>
      <c r="G32" s="795"/>
      <c r="H32" s="248"/>
      <c r="I32" s="517" t="s">
        <v>984</v>
      </c>
      <c r="J32" s="517" t="s">
        <v>985</v>
      </c>
    </row>
    <row r="33" spans="1:10" s="94" customFormat="1" ht="47.25" hidden="1" customHeight="1" x14ac:dyDescent="0.25">
      <c r="A33" s="1049" t="s">
        <v>261</v>
      </c>
      <c r="B33" s="201" t="s">
        <v>241</v>
      </c>
      <c r="C33" s="204" t="s">
        <v>242</v>
      </c>
      <c r="D33" s="1057" t="s">
        <v>243</v>
      </c>
      <c r="E33" s="1058"/>
      <c r="F33" s="1057" t="s">
        <v>244</v>
      </c>
      <c r="G33" s="1058"/>
      <c r="H33" s="204" t="s">
        <v>245</v>
      </c>
      <c r="I33" s="202" t="s">
        <v>246</v>
      </c>
      <c r="J33" s="202" t="s">
        <v>899</v>
      </c>
    </row>
    <row r="34" spans="1:10" ht="408" hidden="1" customHeight="1" thickBot="1" x14ac:dyDescent="0.3">
      <c r="A34" s="1050"/>
      <c r="B34" s="246">
        <v>3</v>
      </c>
      <c r="C34" s="158">
        <v>3</v>
      </c>
      <c r="D34" s="792" t="s">
        <v>986</v>
      </c>
      <c r="E34" s="793"/>
      <c r="F34" s="792" t="s">
        <v>987</v>
      </c>
      <c r="G34" s="793"/>
      <c r="H34" s="157"/>
      <c r="I34" s="537" t="s">
        <v>988</v>
      </c>
      <c r="J34" s="536" t="s">
        <v>989</v>
      </c>
    </row>
    <row r="35" spans="1:10" s="94" customFormat="1" ht="48.75" customHeight="1" thickBot="1" x14ac:dyDescent="0.3">
      <c r="A35" s="1049" t="s">
        <v>264</v>
      </c>
      <c r="B35" s="201" t="s">
        <v>241</v>
      </c>
      <c r="C35" s="204" t="s">
        <v>242</v>
      </c>
      <c r="D35" s="1057" t="s">
        <v>243</v>
      </c>
      <c r="E35" s="1058"/>
      <c r="F35" s="1057" t="s">
        <v>244</v>
      </c>
      <c r="G35" s="1058"/>
      <c r="H35" s="204" t="s">
        <v>245</v>
      </c>
      <c r="I35" s="202" t="s">
        <v>246</v>
      </c>
      <c r="J35" s="202" t="s">
        <v>899</v>
      </c>
    </row>
    <row r="36" spans="1:10" ht="357.75" customHeight="1" thickBot="1" x14ac:dyDescent="0.3">
      <c r="A36" s="1050"/>
      <c r="B36" s="250">
        <v>3</v>
      </c>
      <c r="C36" s="159">
        <v>3</v>
      </c>
      <c r="D36" s="893" t="s">
        <v>990</v>
      </c>
      <c r="E36" s="894"/>
      <c r="F36" s="893" t="s">
        <v>991</v>
      </c>
      <c r="G36" s="894"/>
      <c r="H36" s="595"/>
      <c r="I36" s="582" t="s">
        <v>992</v>
      </c>
      <c r="J36" s="582" t="s">
        <v>993</v>
      </c>
    </row>
    <row r="37" spans="1:10" ht="46.5" customHeight="1" thickBot="1" x14ac:dyDescent="0.3">
      <c r="A37" s="1049" t="s">
        <v>267</v>
      </c>
      <c r="B37" s="203" t="s">
        <v>241</v>
      </c>
      <c r="C37" s="238" t="s">
        <v>242</v>
      </c>
      <c r="D37" s="1057" t="s">
        <v>243</v>
      </c>
      <c r="E37" s="1058"/>
      <c r="F37" s="1057" t="s">
        <v>244</v>
      </c>
      <c r="G37" s="1058"/>
      <c r="H37" s="204" t="s">
        <v>245</v>
      </c>
      <c r="I37" s="202" t="s">
        <v>246</v>
      </c>
      <c r="J37" s="202" t="s">
        <v>899</v>
      </c>
    </row>
    <row r="38" spans="1:10" ht="409.5" customHeight="1" thickBot="1" x14ac:dyDescent="0.3">
      <c r="A38" s="1050"/>
      <c r="B38" s="250">
        <v>3</v>
      </c>
      <c r="C38" s="159">
        <v>3</v>
      </c>
      <c r="D38" s="893" t="s">
        <v>994</v>
      </c>
      <c r="E38" s="1059"/>
      <c r="F38" s="893" t="s">
        <v>995</v>
      </c>
      <c r="G38" s="894"/>
      <c r="H38" s="595"/>
      <c r="I38" s="582" t="s">
        <v>996</v>
      </c>
      <c r="J38" s="582" t="s">
        <v>997</v>
      </c>
    </row>
    <row r="39" spans="1:10" ht="48.75" customHeight="1" x14ac:dyDescent="0.25">
      <c r="A39" s="1049" t="s">
        <v>271</v>
      </c>
      <c r="B39" s="203" t="s">
        <v>241</v>
      </c>
      <c r="C39" s="238" t="s">
        <v>242</v>
      </c>
      <c r="D39" s="1057" t="s">
        <v>243</v>
      </c>
      <c r="E39" s="1058"/>
      <c r="F39" s="1057" t="s">
        <v>244</v>
      </c>
      <c r="G39" s="1058"/>
      <c r="H39" s="204" t="s">
        <v>245</v>
      </c>
      <c r="I39" s="202" t="s">
        <v>246</v>
      </c>
      <c r="J39" s="202" t="s">
        <v>899</v>
      </c>
    </row>
    <row r="40" spans="1:10" ht="405.75" customHeight="1" x14ac:dyDescent="0.25">
      <c r="A40" s="1050"/>
      <c r="B40" s="250">
        <v>3</v>
      </c>
      <c r="C40" s="159">
        <v>3</v>
      </c>
      <c r="D40" s="1063" t="s">
        <v>998</v>
      </c>
      <c r="E40" s="978"/>
      <c r="F40" s="1063" t="s">
        <v>999</v>
      </c>
      <c r="G40" s="978"/>
      <c r="H40" s="581"/>
      <c r="I40" s="582" t="s">
        <v>996</v>
      </c>
      <c r="J40" s="582" t="s">
        <v>1000</v>
      </c>
    </row>
    <row r="41" spans="1:10" ht="42.75" customHeight="1" x14ac:dyDescent="0.25">
      <c r="A41" s="1049" t="s">
        <v>274</v>
      </c>
      <c r="B41" s="203" t="s">
        <v>241</v>
      </c>
      <c r="C41" s="238" t="s">
        <v>242</v>
      </c>
      <c r="D41" s="1057" t="s">
        <v>243</v>
      </c>
      <c r="E41" s="1058"/>
      <c r="F41" s="1057" t="s">
        <v>244</v>
      </c>
      <c r="G41" s="1058"/>
      <c r="H41" s="204" t="s">
        <v>245</v>
      </c>
      <c r="I41" s="202" t="s">
        <v>246</v>
      </c>
      <c r="J41" s="202" t="s">
        <v>899</v>
      </c>
    </row>
    <row r="42" spans="1:10" ht="405.75" customHeight="1" thickBot="1" x14ac:dyDescent="0.3">
      <c r="A42" s="1050"/>
      <c r="B42" s="250">
        <v>3</v>
      </c>
      <c r="C42" s="159">
        <v>3</v>
      </c>
      <c r="D42" s="804" t="s">
        <v>1001</v>
      </c>
      <c r="E42" s="805"/>
      <c r="F42" s="804" t="s">
        <v>1002</v>
      </c>
      <c r="G42" s="935"/>
      <c r="H42" s="157"/>
      <c r="I42" s="582" t="s">
        <v>1003</v>
      </c>
      <c r="J42" s="422" t="s">
        <v>1004</v>
      </c>
    </row>
    <row r="43" spans="1:10" ht="45" customHeight="1" thickBot="1" x14ac:dyDescent="0.3">
      <c r="A43" s="1049" t="s">
        <v>276</v>
      </c>
      <c r="B43" s="203" t="s">
        <v>241</v>
      </c>
      <c r="C43" s="238" t="s">
        <v>242</v>
      </c>
      <c r="D43" s="1057" t="s">
        <v>243</v>
      </c>
      <c r="E43" s="1058"/>
      <c r="F43" s="1057" t="s">
        <v>244</v>
      </c>
      <c r="G43" s="1058"/>
      <c r="H43" s="204" t="s">
        <v>245</v>
      </c>
      <c r="I43" s="202" t="s">
        <v>246</v>
      </c>
      <c r="J43" s="202" t="s">
        <v>899</v>
      </c>
    </row>
    <row r="44" spans="1:10" ht="120.75" customHeight="1" thickBot="1" x14ac:dyDescent="0.3">
      <c r="A44" s="1050"/>
      <c r="B44" s="250">
        <v>3</v>
      </c>
      <c r="C44" s="159"/>
      <c r="D44" s="1065"/>
      <c r="E44" s="1066"/>
      <c r="F44" s="1065"/>
      <c r="G44" s="1066"/>
      <c r="H44" s="157"/>
      <c r="I44" s="249"/>
      <c r="J44" s="249"/>
    </row>
    <row r="45" spans="1:10" ht="46.5" customHeight="1" thickBot="1" x14ac:dyDescent="0.3">
      <c r="A45" s="1049" t="s">
        <v>277</v>
      </c>
      <c r="B45" s="203" t="s">
        <v>241</v>
      </c>
      <c r="C45" s="238" t="s">
        <v>242</v>
      </c>
      <c r="D45" s="1057" t="s">
        <v>243</v>
      </c>
      <c r="E45" s="1058"/>
      <c r="F45" s="1057" t="s">
        <v>244</v>
      </c>
      <c r="G45" s="1058"/>
      <c r="H45" s="204" t="s">
        <v>245</v>
      </c>
      <c r="I45" s="202" t="s">
        <v>246</v>
      </c>
      <c r="J45" s="202" t="s">
        <v>899</v>
      </c>
    </row>
    <row r="46" spans="1:10" ht="120.75" customHeight="1" thickBot="1" x14ac:dyDescent="0.3">
      <c r="A46" s="1050"/>
      <c r="B46" s="250">
        <v>3</v>
      </c>
      <c r="C46" s="159"/>
      <c r="D46" s="1065"/>
      <c r="E46" s="1066"/>
      <c r="F46" s="1067"/>
      <c r="G46" s="1067"/>
      <c r="H46" s="157"/>
      <c r="I46" s="157"/>
      <c r="J46" s="157"/>
    </row>
    <row r="47" spans="1:10" ht="48.75" customHeight="1" thickBot="1" x14ac:dyDescent="0.3">
      <c r="A47" s="1049" t="s">
        <v>278</v>
      </c>
      <c r="B47" s="203" t="s">
        <v>241</v>
      </c>
      <c r="C47" s="238" t="s">
        <v>242</v>
      </c>
      <c r="D47" s="1057" t="s">
        <v>243</v>
      </c>
      <c r="E47" s="1058"/>
      <c r="F47" s="1057" t="s">
        <v>244</v>
      </c>
      <c r="G47" s="1058"/>
      <c r="H47" s="204" t="s">
        <v>245</v>
      </c>
      <c r="I47" s="202" t="s">
        <v>246</v>
      </c>
      <c r="J47" s="202" t="s">
        <v>899</v>
      </c>
    </row>
    <row r="48" spans="1:10" ht="120.75" customHeight="1" thickBot="1" x14ac:dyDescent="0.3">
      <c r="A48" s="1050"/>
      <c r="B48" s="250">
        <v>3</v>
      </c>
      <c r="C48" s="159"/>
      <c r="D48" s="1065"/>
      <c r="E48" s="1066"/>
      <c r="F48" s="1065"/>
      <c r="G48" s="1066"/>
      <c r="H48" s="157"/>
      <c r="I48" s="157"/>
      <c r="J48" s="157"/>
    </row>
    <row r="50" spans="1:13" ht="18" x14ac:dyDescent="0.25">
      <c r="A50" s="503" t="s">
        <v>930</v>
      </c>
    </row>
    <row r="51" spans="1:13" ht="18" customHeight="1" x14ac:dyDescent="0.25">
      <c r="A51" s="504"/>
    </row>
    <row r="52" spans="1:13" ht="23.25" x14ac:dyDescent="0.25">
      <c r="A52" s="1043" t="s">
        <v>931</v>
      </c>
      <c r="B52" s="505" t="s">
        <v>194</v>
      </c>
      <c r="C52" s="505" t="s">
        <v>195</v>
      </c>
      <c r="D52" s="505" t="s">
        <v>196</v>
      </c>
      <c r="E52" s="505" t="s">
        <v>197</v>
      </c>
      <c r="F52" s="505" t="s">
        <v>200</v>
      </c>
      <c r="G52" s="505" t="s">
        <v>201</v>
      </c>
      <c r="H52" s="505" t="s">
        <v>202</v>
      </c>
      <c r="I52" s="505" t="s">
        <v>203</v>
      </c>
      <c r="J52" s="505" t="s">
        <v>205</v>
      </c>
      <c r="K52" s="505" t="s">
        <v>207</v>
      </c>
      <c r="L52" s="505" t="s">
        <v>208</v>
      </c>
      <c r="M52" s="505" t="s">
        <v>209</v>
      </c>
    </row>
    <row r="53" spans="1:13" ht="24.75" customHeight="1" x14ac:dyDescent="0.25">
      <c r="A53" s="1043"/>
      <c r="B53" s="506">
        <v>3</v>
      </c>
      <c r="C53" s="506">
        <v>3</v>
      </c>
      <c r="D53" s="506">
        <v>3</v>
      </c>
      <c r="E53" s="506">
        <v>3</v>
      </c>
      <c r="F53" s="506">
        <v>3</v>
      </c>
      <c r="G53" s="506">
        <v>3</v>
      </c>
      <c r="H53" s="506">
        <v>3</v>
      </c>
      <c r="I53" s="506">
        <v>3</v>
      </c>
      <c r="J53" s="506"/>
      <c r="K53" s="506"/>
      <c r="L53" s="506"/>
      <c r="M53" s="506"/>
    </row>
    <row r="55" spans="1:13" ht="15" thickBot="1" x14ac:dyDescent="0.3"/>
    <row r="56" spans="1:13" ht="44.25" customHeight="1" thickBot="1" x14ac:dyDescent="0.3">
      <c r="A56" s="507" t="s">
        <v>932</v>
      </c>
      <c r="B56" s="510" t="s">
        <v>933</v>
      </c>
      <c r="C56" s="258"/>
      <c r="D56" s="511" t="s">
        <v>934</v>
      </c>
      <c r="E56" s="510" t="s">
        <v>933</v>
      </c>
      <c r="F56" s="258"/>
      <c r="G56" s="511" t="s">
        <v>935</v>
      </c>
      <c r="H56" s="510" t="s">
        <v>936</v>
      </c>
      <c r="I56" s="966"/>
      <c r="J56" s="966"/>
    </row>
    <row r="57" spans="1:13" ht="42" customHeight="1" thickBot="1" x14ac:dyDescent="0.3">
      <c r="A57" s="508"/>
      <c r="B57" s="510" t="s">
        <v>937</v>
      </c>
      <c r="C57" s="436" t="s">
        <v>1005</v>
      </c>
      <c r="D57" s="512"/>
      <c r="E57" s="510" t="s">
        <v>937</v>
      </c>
      <c r="F57" s="258" t="s">
        <v>939</v>
      </c>
      <c r="G57" s="512"/>
      <c r="H57" s="510" t="s">
        <v>940</v>
      </c>
      <c r="I57" s="1069" t="s">
        <v>941</v>
      </c>
      <c r="J57" s="1069"/>
    </row>
    <row r="58" spans="1:13" ht="44.1" customHeight="1" thickBot="1" x14ac:dyDescent="0.3">
      <c r="A58" s="508"/>
      <c r="B58" s="510" t="s">
        <v>942</v>
      </c>
      <c r="C58" s="258" t="s">
        <v>1006</v>
      </c>
      <c r="D58" s="512"/>
      <c r="E58" s="510" t="s">
        <v>942</v>
      </c>
      <c r="F58" s="436" t="s">
        <v>944</v>
      </c>
      <c r="G58" s="512"/>
      <c r="H58" s="510" t="s">
        <v>945</v>
      </c>
      <c r="I58" s="1069" t="s">
        <v>946</v>
      </c>
      <c r="J58" s="1069"/>
    </row>
    <row r="59" spans="1:13" ht="47.1" customHeight="1" thickBot="1" x14ac:dyDescent="0.3">
      <c r="A59" s="508"/>
      <c r="B59" s="510" t="s">
        <v>933</v>
      </c>
      <c r="C59" s="258"/>
      <c r="D59" s="512"/>
      <c r="E59" s="510" t="s">
        <v>933</v>
      </c>
      <c r="F59" s="258"/>
      <c r="G59" s="512"/>
      <c r="H59" s="510" t="s">
        <v>936</v>
      </c>
      <c r="I59" s="1069"/>
      <c r="J59" s="1069"/>
    </row>
    <row r="60" spans="1:13" ht="30" customHeight="1" thickBot="1" x14ac:dyDescent="0.3">
      <c r="A60" s="508"/>
      <c r="B60" s="510" t="s">
        <v>937</v>
      </c>
      <c r="C60" s="258" t="s">
        <v>947</v>
      </c>
      <c r="D60" s="512"/>
      <c r="E60" s="510" t="s">
        <v>937</v>
      </c>
      <c r="F60" s="258" t="s">
        <v>948</v>
      </c>
      <c r="G60" s="512"/>
      <c r="H60" s="510" t="s">
        <v>940</v>
      </c>
      <c r="I60" s="1069" t="s">
        <v>949</v>
      </c>
      <c r="J60" s="1069"/>
    </row>
    <row r="61" spans="1:13" ht="59.25" customHeight="1" thickBot="1" x14ac:dyDescent="0.3">
      <c r="A61" s="509"/>
      <c r="B61" s="510" t="s">
        <v>942</v>
      </c>
      <c r="C61" s="258" t="s">
        <v>950</v>
      </c>
      <c r="D61" s="513"/>
      <c r="E61" s="510" t="s">
        <v>942</v>
      </c>
      <c r="F61" s="436" t="s">
        <v>951</v>
      </c>
      <c r="G61" s="513"/>
      <c r="H61" s="510" t="s">
        <v>945</v>
      </c>
      <c r="I61" s="1069" t="s">
        <v>952</v>
      </c>
      <c r="J61" s="1069"/>
    </row>
  </sheetData>
  <mergeCells count="87">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F34:G34"/>
    <mergeCell ref="A31:A32"/>
    <mergeCell ref="D31:E31"/>
    <mergeCell ref="F31:G31"/>
    <mergeCell ref="D32:E32"/>
    <mergeCell ref="F32:G32"/>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s>
  <hyperlinks>
    <hyperlink ref="J28" r:id="rId1" display="https://secretariadistritald-my.sharepoint.com/:w:/g/personal/territorializacion2021_sdmujer_gov_co/EcIhuQjZ44pEttlcaSETPt0BTtos86N5_C8xk1A-bW9Ysw?e=hfIxcu_x0009_" xr:uid="{7E2D1A7F-8EFE-44C2-9029-7542ABFC1C92}"/>
    <hyperlink ref="J26" r:id="rId2" display="https://secretariadistritald-my.sharepoint.com/:w:/g/personal/territorializacion2021_sdmujer_gov_co/EXgkXHm1rWdEh3B9ZmT2BWoBSsN2NJnR_2yOHNyAeLpyaA?e=8ocgNf _x0009_" xr:uid="{3CD504A1-8855-493C-91CC-CACEE2C0A6D8}"/>
    <hyperlink ref="J34" r:id="rId3" display="https://secretariadistritald-my.sharepoint.com/:w:/g/personal/territorializacion2021_sdmujer_gov_co/EXgkXHm1rWdEh3B9ZmT2BWoBSsN2NJnR_2yOHNyAeLpyaA?e=8ocgNf " xr:uid="{AE43AD6B-E87C-46FB-A853-56DA103E70EA}"/>
  </hyperlinks>
  <pageMargins left="0.25" right="0.25" top="0.75" bottom="0.75" header="0.3" footer="0.3"/>
  <pageSetup scale="13"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G56" zoomScale="70" zoomScaleNormal="70" workbookViewId="0">
      <selection activeCell="I56" sqref="I56:J60"/>
    </sheetView>
  </sheetViews>
  <sheetFormatPr baseColWidth="10" defaultColWidth="10.85546875" defaultRowHeight="14.25" x14ac:dyDescent="0.25"/>
  <cols>
    <col min="1" max="1" width="42.42578125" style="66" customWidth="1"/>
    <col min="2" max="3" width="35.7109375" style="66" customWidth="1"/>
    <col min="4" max="4" width="38.42578125" style="66" customWidth="1"/>
    <col min="5" max="5" width="55.42578125" style="66" customWidth="1"/>
    <col min="6" max="6" width="35.7109375" style="66" customWidth="1"/>
    <col min="7" max="7" width="90.42578125" style="66" customWidth="1"/>
    <col min="8"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045"/>
      <c r="B1" s="742" t="s">
        <v>182</v>
      </c>
      <c r="C1" s="743"/>
      <c r="D1" s="743"/>
      <c r="E1" s="743"/>
      <c r="F1" s="743"/>
      <c r="G1" s="743"/>
      <c r="H1" s="744"/>
      <c r="I1" s="118" t="s">
        <v>121</v>
      </c>
      <c r="J1" s="119" t="s">
        <v>882</v>
      </c>
    </row>
    <row r="2" spans="1:10" ht="24" customHeight="1" x14ac:dyDescent="0.25">
      <c r="A2" s="1046"/>
      <c r="B2" s="745" t="s">
        <v>184</v>
      </c>
      <c r="C2" s="746"/>
      <c r="D2" s="746"/>
      <c r="E2" s="746"/>
      <c r="F2" s="746"/>
      <c r="G2" s="746"/>
      <c r="H2" s="747"/>
      <c r="I2" s="118" t="s">
        <v>122</v>
      </c>
      <c r="J2" s="119" t="s">
        <v>185</v>
      </c>
    </row>
    <row r="3" spans="1:10" ht="24" customHeight="1" x14ac:dyDescent="0.25">
      <c r="A3" s="1046"/>
      <c r="B3" s="745" t="s">
        <v>186</v>
      </c>
      <c r="C3" s="746"/>
      <c r="D3" s="746"/>
      <c r="E3" s="746"/>
      <c r="F3" s="746"/>
      <c r="G3" s="746"/>
      <c r="H3" s="747"/>
      <c r="I3" s="118" t="s">
        <v>883</v>
      </c>
      <c r="J3" s="119" t="s">
        <v>187</v>
      </c>
    </row>
    <row r="4" spans="1:10" ht="24" customHeight="1" x14ac:dyDescent="0.25">
      <c r="A4" s="1047"/>
      <c r="B4" s="748" t="s">
        <v>884</v>
      </c>
      <c r="C4" s="749"/>
      <c r="D4" s="749"/>
      <c r="E4" s="749"/>
      <c r="F4" s="749"/>
      <c r="G4" s="749"/>
      <c r="H4" s="750"/>
      <c r="I4" s="118" t="s">
        <v>885</v>
      </c>
      <c r="J4" s="119" t="s">
        <v>886</v>
      </c>
    </row>
    <row r="5" spans="1:10" ht="15" thickBot="1" x14ac:dyDescent="0.3"/>
    <row r="6" spans="1:10" ht="18.75" thickBot="1" x14ac:dyDescent="0.3">
      <c r="A6" s="118" t="s">
        <v>190</v>
      </c>
      <c r="B6" s="776" t="s">
        <v>191</v>
      </c>
      <c r="C6" s="777"/>
      <c r="D6" s="777"/>
      <c r="E6" s="777"/>
      <c r="F6" s="777"/>
      <c r="G6" s="778"/>
      <c r="H6" s="252" t="s">
        <v>192</v>
      </c>
      <c r="I6" s="1041">
        <v>2024110010310</v>
      </c>
      <c r="J6" s="1042"/>
    </row>
    <row r="8" spans="1:10" ht="9" customHeight="1" thickBot="1" x14ac:dyDescent="0.3">
      <c r="A8" s="76"/>
      <c r="B8" s="147"/>
      <c r="C8" s="72"/>
      <c r="D8" s="72"/>
      <c r="E8" s="72"/>
      <c r="F8" s="72"/>
      <c r="G8" s="72"/>
      <c r="H8" s="72"/>
      <c r="I8" s="72"/>
      <c r="J8" s="72"/>
    </row>
    <row r="9" spans="1:10" s="148" customFormat="1" ht="21.75" customHeight="1" thickBot="1" x14ac:dyDescent="0.3">
      <c r="A9" s="767" t="s">
        <v>193</v>
      </c>
      <c r="B9" s="232" t="s">
        <v>194</v>
      </c>
      <c r="C9" s="254"/>
      <c r="D9" s="232" t="s">
        <v>195</v>
      </c>
      <c r="E9" s="255"/>
      <c r="F9" s="232" t="s">
        <v>196</v>
      </c>
      <c r="G9" s="255"/>
      <c r="H9" s="232" t="s">
        <v>197</v>
      </c>
      <c r="I9" s="256"/>
    </row>
    <row r="10" spans="1:10" s="148" customFormat="1" ht="21.75" customHeight="1" x14ac:dyDescent="0.25">
      <c r="A10" s="767"/>
      <c r="B10" s="234" t="s">
        <v>200</v>
      </c>
      <c r="C10" s="156"/>
      <c r="D10" s="232" t="s">
        <v>201</v>
      </c>
      <c r="E10" s="119"/>
      <c r="F10" s="232" t="s">
        <v>202</v>
      </c>
      <c r="G10" s="119"/>
      <c r="H10" s="232" t="s">
        <v>203</v>
      </c>
      <c r="I10" s="564"/>
    </row>
    <row r="11" spans="1:10" s="148" customFormat="1" ht="21.75" customHeight="1" thickBot="1" x14ac:dyDescent="0.3">
      <c r="A11" s="767"/>
      <c r="B11" s="232" t="s">
        <v>205</v>
      </c>
      <c r="C11" s="254" t="s">
        <v>206</v>
      </c>
      <c r="D11" s="232" t="s">
        <v>207</v>
      </c>
      <c r="E11" s="119"/>
      <c r="F11" s="232" t="s">
        <v>208</v>
      </c>
      <c r="G11" s="119"/>
      <c r="H11" s="232" t="s">
        <v>209</v>
      </c>
      <c r="I11" s="256"/>
    </row>
    <row r="12" spans="1:10" s="148" customFormat="1" ht="21.75" customHeight="1" x14ac:dyDescent="0.25">
      <c r="A12" s="66"/>
      <c r="B12" s="66"/>
      <c r="C12" s="66"/>
      <c r="D12" s="66"/>
      <c r="E12" s="66"/>
      <c r="F12" s="66"/>
      <c r="G12" s="66"/>
      <c r="H12" s="66"/>
      <c r="I12" s="66"/>
      <c r="J12" s="66"/>
    </row>
    <row r="13" spans="1:10" s="148" customFormat="1" ht="21.75" customHeight="1" x14ac:dyDescent="0.25">
      <c r="A13" s="766" t="s">
        <v>198</v>
      </c>
      <c r="B13" s="766"/>
      <c r="C13" s="251" t="s">
        <v>199</v>
      </c>
      <c r="D13" s="724"/>
      <c r="E13" s="724"/>
      <c r="F13" s="724"/>
      <c r="G13" s="66"/>
      <c r="H13" s="66"/>
      <c r="I13" s="66"/>
      <c r="J13" s="66"/>
    </row>
    <row r="14" spans="1:10" s="148" customFormat="1" ht="21.75" customHeight="1" x14ac:dyDescent="0.25">
      <c r="A14" s="766"/>
      <c r="B14" s="766"/>
      <c r="C14" s="251" t="s">
        <v>204</v>
      </c>
      <c r="D14" s="724"/>
      <c r="E14" s="724"/>
      <c r="F14" s="724"/>
      <c r="G14" s="66"/>
      <c r="H14" s="66"/>
      <c r="I14" s="66"/>
      <c r="J14" s="66"/>
    </row>
    <row r="15" spans="1:10" s="148" customFormat="1" ht="21.75" customHeight="1" x14ac:dyDescent="0.25">
      <c r="A15" s="766"/>
      <c r="B15" s="766"/>
      <c r="C15" s="251" t="s">
        <v>210</v>
      </c>
      <c r="D15" s="724" t="s">
        <v>1007</v>
      </c>
      <c r="E15" s="724"/>
      <c r="F15" s="724"/>
      <c r="G15" s="66"/>
      <c r="H15" s="66"/>
      <c r="I15" s="66"/>
      <c r="J15" s="66"/>
    </row>
    <row r="16" spans="1:10" s="148"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044" t="s">
        <v>887</v>
      </c>
      <c r="B19" s="1044"/>
      <c r="C19" s="1044"/>
      <c r="D19" s="1044"/>
      <c r="E19" s="1044"/>
      <c r="F19" s="1044"/>
      <c r="G19" s="1044"/>
      <c r="H19" s="1044"/>
      <c r="I19" s="1044"/>
      <c r="J19" s="1044"/>
    </row>
    <row r="20" spans="1:10" ht="69.95" customHeight="1" x14ac:dyDescent="0.25">
      <c r="A20" s="238" t="s">
        <v>221</v>
      </c>
      <c r="B20" s="792" t="s">
        <v>1008</v>
      </c>
      <c r="C20" s="1048"/>
      <c r="D20" s="793"/>
      <c r="E20" s="239" t="s">
        <v>889</v>
      </c>
      <c r="F20" s="240" t="s">
        <v>890</v>
      </c>
      <c r="G20" s="239" t="s">
        <v>891</v>
      </c>
      <c r="H20" s="792" t="s">
        <v>892</v>
      </c>
      <c r="I20" s="1048"/>
      <c r="J20" s="793"/>
    </row>
    <row r="21" spans="1:10" ht="50.25" customHeight="1" x14ac:dyDescent="0.25">
      <c r="A21" s="203" t="s">
        <v>893</v>
      </c>
      <c r="B21" s="792" t="s">
        <v>1009</v>
      </c>
      <c r="C21" s="1048"/>
      <c r="D21" s="1048"/>
      <c r="E21" s="1048"/>
      <c r="F21" s="1048"/>
      <c r="G21" s="1048"/>
      <c r="H21" s="1048"/>
      <c r="I21" s="1048"/>
      <c r="J21" s="793"/>
    </row>
    <row r="22" spans="1:10" ht="50.25" customHeight="1" x14ac:dyDescent="0.25">
      <c r="A22" s="1049" t="s">
        <v>895</v>
      </c>
      <c r="B22" s="241">
        <v>2024</v>
      </c>
      <c r="C22" s="242">
        <v>2025</v>
      </c>
      <c r="D22" s="242">
        <v>2026</v>
      </c>
      <c r="E22" s="242">
        <v>2027</v>
      </c>
      <c r="F22" s="243" t="s">
        <v>93</v>
      </c>
      <c r="G22" s="244" t="s">
        <v>896</v>
      </c>
      <c r="H22" s="1051" t="s">
        <v>897</v>
      </c>
      <c r="I22" s="1052"/>
      <c r="J22" s="1053"/>
    </row>
    <row r="23" spans="1:10" ht="50.25" customHeight="1" x14ac:dyDescent="0.25">
      <c r="A23" s="1050"/>
      <c r="B23" s="412">
        <v>1</v>
      </c>
      <c r="C23" s="413">
        <v>1</v>
      </c>
      <c r="D23" s="413">
        <v>1</v>
      </c>
      <c r="E23" s="413">
        <v>1</v>
      </c>
      <c r="F23" s="414">
        <v>1</v>
      </c>
      <c r="G23" s="401"/>
      <c r="H23" s="1075" t="s">
        <v>23</v>
      </c>
      <c r="I23" s="1076"/>
      <c r="J23" s="1077"/>
    </row>
    <row r="24" spans="1:10" ht="52.5" customHeight="1" thickBot="1" x14ac:dyDescent="0.3">
      <c r="A24" s="203"/>
      <c r="B24" s="1054" t="s">
        <v>898</v>
      </c>
      <c r="C24" s="1055"/>
      <c r="D24" s="1055"/>
      <c r="E24" s="1055"/>
      <c r="F24" s="1055"/>
      <c r="G24" s="1055"/>
      <c r="H24" s="1055"/>
      <c r="I24" s="1055"/>
      <c r="J24" s="1056"/>
    </row>
    <row r="25" spans="1:10" s="94" customFormat="1" ht="56.25" hidden="1" customHeight="1" x14ac:dyDescent="0.25">
      <c r="A25" s="1049" t="s">
        <v>240</v>
      </c>
      <c r="B25" s="203" t="s">
        <v>241</v>
      </c>
      <c r="C25" s="238" t="s">
        <v>242</v>
      </c>
      <c r="D25" s="1057" t="s">
        <v>243</v>
      </c>
      <c r="E25" s="1058"/>
      <c r="F25" s="1057" t="s">
        <v>244</v>
      </c>
      <c r="G25" s="1058"/>
      <c r="H25" s="204" t="s">
        <v>245</v>
      </c>
      <c r="I25" s="202" t="s">
        <v>246</v>
      </c>
      <c r="J25" s="202" t="s">
        <v>899</v>
      </c>
    </row>
    <row r="26" spans="1:10" ht="208.5" hidden="1" customHeight="1" x14ac:dyDescent="0.25">
      <c r="A26" s="1050"/>
      <c r="B26" s="246">
        <v>1</v>
      </c>
      <c r="C26" s="158">
        <v>1</v>
      </c>
      <c r="D26" s="964" t="s">
        <v>522</v>
      </c>
      <c r="E26" s="965"/>
      <c r="F26" s="964" t="s">
        <v>523</v>
      </c>
      <c r="G26" s="965"/>
      <c r="H26" s="422" t="s">
        <v>377</v>
      </c>
      <c r="I26" s="419" t="s">
        <v>524</v>
      </c>
      <c r="J26" s="434" t="s">
        <v>553</v>
      </c>
    </row>
    <row r="27" spans="1:10" s="94" customFormat="1" ht="208.5" hidden="1" customHeight="1" x14ac:dyDescent="0.25">
      <c r="A27" s="1049" t="s">
        <v>250</v>
      </c>
      <c r="B27" s="201" t="s">
        <v>241</v>
      </c>
      <c r="C27" s="204" t="s">
        <v>242</v>
      </c>
      <c r="D27" s="1057" t="s">
        <v>243</v>
      </c>
      <c r="E27" s="1058"/>
      <c r="F27" s="1057" t="s">
        <v>244</v>
      </c>
      <c r="G27" s="1058"/>
      <c r="H27" s="204" t="s">
        <v>245</v>
      </c>
      <c r="I27" s="202" t="s">
        <v>246</v>
      </c>
      <c r="J27" s="202" t="s">
        <v>899</v>
      </c>
    </row>
    <row r="28" spans="1:10" ht="390" hidden="1" customHeight="1" x14ac:dyDescent="0.25">
      <c r="A28" s="1050"/>
      <c r="B28" s="246">
        <v>1</v>
      </c>
      <c r="C28" s="158">
        <v>1</v>
      </c>
      <c r="D28" s="799" t="s">
        <v>525</v>
      </c>
      <c r="E28" s="800"/>
      <c r="F28" s="799" t="s">
        <v>526</v>
      </c>
      <c r="G28" s="800"/>
      <c r="H28" s="428" t="s">
        <v>527</v>
      </c>
      <c r="I28" s="419" t="s">
        <v>524</v>
      </c>
      <c r="J28" s="434" t="s">
        <v>1010</v>
      </c>
    </row>
    <row r="29" spans="1:10" s="94" customFormat="1" ht="45" hidden="1" customHeight="1" x14ac:dyDescent="0.25">
      <c r="A29" s="1049" t="s">
        <v>253</v>
      </c>
      <c r="B29" s="201" t="s">
        <v>241</v>
      </c>
      <c r="C29" s="204" t="s">
        <v>242</v>
      </c>
      <c r="D29" s="1057" t="s">
        <v>243</v>
      </c>
      <c r="E29" s="1058"/>
      <c r="F29" s="1057" t="s">
        <v>244</v>
      </c>
      <c r="G29" s="1058"/>
      <c r="H29" s="204" t="s">
        <v>245</v>
      </c>
      <c r="I29" s="202" t="s">
        <v>246</v>
      </c>
      <c r="J29" s="202" t="s">
        <v>899</v>
      </c>
    </row>
    <row r="30" spans="1:10" ht="387" hidden="1" customHeight="1" x14ac:dyDescent="0.25">
      <c r="A30" s="1050"/>
      <c r="B30" s="246">
        <v>1</v>
      </c>
      <c r="C30" s="158">
        <v>1</v>
      </c>
      <c r="D30" s="792" t="s">
        <v>1011</v>
      </c>
      <c r="E30" s="793"/>
      <c r="F30" s="792" t="s">
        <v>1012</v>
      </c>
      <c r="G30" s="793"/>
      <c r="H30" s="157"/>
      <c r="I30" s="247" t="s">
        <v>524</v>
      </c>
      <c r="J30" s="247" t="s">
        <v>1013</v>
      </c>
    </row>
    <row r="31" spans="1:10" s="94" customFormat="1" ht="47.25" hidden="1" customHeight="1" x14ac:dyDescent="0.25">
      <c r="A31" s="1049" t="s">
        <v>257</v>
      </c>
      <c r="B31" s="201" t="s">
        <v>241</v>
      </c>
      <c r="C31" s="201" t="s">
        <v>242</v>
      </c>
      <c r="D31" s="1057" t="s">
        <v>243</v>
      </c>
      <c r="E31" s="1058"/>
      <c r="F31" s="1057" t="s">
        <v>244</v>
      </c>
      <c r="G31" s="1058"/>
      <c r="H31" s="204" t="s">
        <v>245</v>
      </c>
      <c r="I31" s="204" t="s">
        <v>246</v>
      </c>
      <c r="J31" s="202" t="s">
        <v>899</v>
      </c>
    </row>
    <row r="32" spans="1:10" ht="409.5" hidden="1" customHeight="1" x14ac:dyDescent="0.25">
      <c r="A32" s="1050"/>
      <c r="B32" s="246">
        <v>1</v>
      </c>
      <c r="C32" s="158">
        <v>1</v>
      </c>
      <c r="D32" s="799" t="s">
        <v>1014</v>
      </c>
      <c r="E32" s="800"/>
      <c r="F32" s="792" t="s">
        <v>531</v>
      </c>
      <c r="G32" s="793"/>
      <c r="H32" s="248"/>
      <c r="I32" s="521" t="s">
        <v>532</v>
      </c>
      <c r="J32" s="516" t="s">
        <v>1015</v>
      </c>
    </row>
    <row r="33" spans="1:10" s="94" customFormat="1" ht="47.25" hidden="1" customHeight="1" x14ac:dyDescent="0.25">
      <c r="A33" s="1049" t="s">
        <v>261</v>
      </c>
      <c r="B33" s="201" t="s">
        <v>241</v>
      </c>
      <c r="C33" s="204" t="s">
        <v>242</v>
      </c>
      <c r="D33" s="1057" t="s">
        <v>243</v>
      </c>
      <c r="E33" s="1058"/>
      <c r="F33" s="1057" t="s">
        <v>244</v>
      </c>
      <c r="G33" s="1058"/>
      <c r="H33" s="204" t="s">
        <v>245</v>
      </c>
      <c r="I33" s="202" t="s">
        <v>246</v>
      </c>
      <c r="J33" s="202" t="s">
        <v>899</v>
      </c>
    </row>
    <row r="34" spans="1:10" ht="360.75" hidden="1" customHeight="1" x14ac:dyDescent="0.25">
      <c r="A34" s="1050"/>
      <c r="B34" s="246">
        <v>1</v>
      </c>
      <c r="C34" s="158">
        <v>1</v>
      </c>
      <c r="D34" s="799" t="s">
        <v>1016</v>
      </c>
      <c r="E34" s="998"/>
      <c r="F34" s="938" t="s">
        <v>1017</v>
      </c>
      <c r="G34" s="940"/>
      <c r="H34" s="157"/>
      <c r="I34" s="528" t="s">
        <v>1018</v>
      </c>
      <c r="J34" s="528" t="s">
        <v>1019</v>
      </c>
    </row>
    <row r="35" spans="1:10" s="94" customFormat="1" ht="48.75" customHeight="1" thickBot="1" x14ac:dyDescent="0.3">
      <c r="A35" s="1049" t="s">
        <v>264</v>
      </c>
      <c r="B35" s="201" t="s">
        <v>241</v>
      </c>
      <c r="C35" s="204" t="s">
        <v>242</v>
      </c>
      <c r="D35" s="1057" t="s">
        <v>243</v>
      </c>
      <c r="E35" s="1058"/>
      <c r="F35" s="1057" t="s">
        <v>244</v>
      </c>
      <c r="G35" s="1058"/>
      <c r="H35" s="204" t="s">
        <v>245</v>
      </c>
      <c r="I35" s="202" t="s">
        <v>246</v>
      </c>
      <c r="J35" s="202" t="s">
        <v>899</v>
      </c>
    </row>
    <row r="36" spans="1:10" ht="407.25" customHeight="1" thickBot="1" x14ac:dyDescent="0.3">
      <c r="A36" s="1050"/>
      <c r="B36" s="246">
        <v>1</v>
      </c>
      <c r="C36" s="159">
        <v>1</v>
      </c>
      <c r="D36" s="893" t="s">
        <v>1020</v>
      </c>
      <c r="E36" s="961"/>
      <c r="F36" s="893" t="s">
        <v>537</v>
      </c>
      <c r="G36" s="894"/>
      <c r="H36" s="595"/>
      <c r="I36" s="582" t="s">
        <v>538</v>
      </c>
      <c r="J36" s="528" t="s">
        <v>1021</v>
      </c>
    </row>
    <row r="37" spans="1:10" ht="46.5" customHeight="1" x14ac:dyDescent="0.25">
      <c r="A37" s="1049" t="s">
        <v>267</v>
      </c>
      <c r="B37" s="204" t="s">
        <v>241</v>
      </c>
      <c r="C37" s="238" t="s">
        <v>242</v>
      </c>
      <c r="D37" s="1057" t="s">
        <v>243</v>
      </c>
      <c r="E37" s="1058"/>
      <c r="F37" s="1057" t="s">
        <v>244</v>
      </c>
      <c r="G37" s="1058"/>
      <c r="H37" s="204" t="s">
        <v>245</v>
      </c>
      <c r="I37" s="202" t="s">
        <v>246</v>
      </c>
      <c r="J37" s="202" t="s">
        <v>899</v>
      </c>
    </row>
    <row r="38" spans="1:10" ht="408" customHeight="1" x14ac:dyDescent="0.25">
      <c r="A38" s="1050"/>
      <c r="B38" s="246">
        <v>1</v>
      </c>
      <c r="C38" s="159">
        <v>1</v>
      </c>
      <c r="D38" s="893" t="s">
        <v>1022</v>
      </c>
      <c r="E38" s="1059"/>
      <c r="F38" s="893" t="s">
        <v>537</v>
      </c>
      <c r="G38" s="894"/>
      <c r="H38" s="595"/>
      <c r="I38" s="582" t="s">
        <v>538</v>
      </c>
      <c r="J38" s="582" t="s">
        <v>1023</v>
      </c>
    </row>
    <row r="39" spans="1:10" ht="48.75" customHeight="1" x14ac:dyDescent="0.25">
      <c r="A39" s="1049" t="s">
        <v>271</v>
      </c>
      <c r="B39" s="204" t="s">
        <v>241</v>
      </c>
      <c r="C39" s="238" t="s">
        <v>242</v>
      </c>
      <c r="D39" s="1057" t="s">
        <v>243</v>
      </c>
      <c r="E39" s="1058"/>
      <c r="F39" s="1057" t="s">
        <v>244</v>
      </c>
      <c r="G39" s="1058"/>
      <c r="H39" s="204" t="s">
        <v>245</v>
      </c>
      <c r="I39" s="202" t="s">
        <v>246</v>
      </c>
      <c r="J39" s="202" t="s">
        <v>899</v>
      </c>
    </row>
    <row r="40" spans="1:10" ht="330.75" customHeight="1" x14ac:dyDescent="0.25">
      <c r="A40" s="1050"/>
      <c r="B40" s="246">
        <v>1</v>
      </c>
      <c r="C40" s="159">
        <v>1</v>
      </c>
      <c r="D40" s="893" t="s">
        <v>541</v>
      </c>
      <c r="E40" s="961"/>
      <c r="F40" s="995" t="s">
        <v>1024</v>
      </c>
      <c r="G40" s="997"/>
      <c r="H40" s="581"/>
      <c r="I40" s="613" t="s">
        <v>538</v>
      </c>
      <c r="J40" s="582" t="s">
        <v>1025</v>
      </c>
    </row>
    <row r="41" spans="1:10" ht="42.75" customHeight="1" x14ac:dyDescent="0.25">
      <c r="A41" s="1049" t="s">
        <v>274</v>
      </c>
      <c r="B41" s="204" t="s">
        <v>241</v>
      </c>
      <c r="C41" s="238" t="s">
        <v>242</v>
      </c>
      <c r="D41" s="1057" t="s">
        <v>243</v>
      </c>
      <c r="E41" s="1058"/>
      <c r="F41" s="1057" t="s">
        <v>244</v>
      </c>
      <c r="G41" s="1058"/>
      <c r="H41" s="204" t="s">
        <v>245</v>
      </c>
      <c r="I41" s="202" t="s">
        <v>246</v>
      </c>
      <c r="J41" s="202" t="s">
        <v>899</v>
      </c>
    </row>
    <row r="42" spans="1:10" ht="314.25" customHeight="1" thickBot="1" x14ac:dyDescent="0.3">
      <c r="A42" s="1050"/>
      <c r="B42" s="616">
        <v>1</v>
      </c>
      <c r="C42" s="617">
        <v>1</v>
      </c>
      <c r="D42" s="975" t="s">
        <v>544</v>
      </c>
      <c r="E42" s="976"/>
      <c r="F42" s="975" t="s">
        <v>1026</v>
      </c>
      <c r="G42" s="976"/>
      <c r="H42" s="157"/>
      <c r="I42" s="614" t="s">
        <v>546</v>
      </c>
      <c r="J42" s="614" t="s">
        <v>1027</v>
      </c>
    </row>
    <row r="43" spans="1:10" ht="45" customHeight="1" thickBot="1" x14ac:dyDescent="0.3">
      <c r="A43" s="1049" t="s">
        <v>276</v>
      </c>
      <c r="B43" s="204" t="s">
        <v>241</v>
      </c>
      <c r="C43" s="238" t="s">
        <v>242</v>
      </c>
      <c r="D43" s="1057" t="s">
        <v>243</v>
      </c>
      <c r="E43" s="1058"/>
      <c r="F43" s="1057" t="s">
        <v>244</v>
      </c>
      <c r="G43" s="1058"/>
      <c r="H43" s="204" t="s">
        <v>245</v>
      </c>
      <c r="I43" s="202" t="s">
        <v>246</v>
      </c>
      <c r="J43" s="202" t="s">
        <v>899</v>
      </c>
    </row>
    <row r="44" spans="1:10" ht="120.75" customHeight="1" thickBot="1" x14ac:dyDescent="0.3">
      <c r="A44" s="1050"/>
      <c r="B44" s="246">
        <v>1</v>
      </c>
      <c r="C44" s="159"/>
      <c r="D44" s="1065"/>
      <c r="E44" s="1066"/>
      <c r="F44" s="1065"/>
      <c r="G44" s="1066"/>
      <c r="H44" s="157"/>
      <c r="I44" s="249"/>
      <c r="J44" s="249"/>
    </row>
    <row r="45" spans="1:10" ht="46.5" customHeight="1" thickBot="1" x14ac:dyDescent="0.3">
      <c r="A45" s="1049" t="s">
        <v>277</v>
      </c>
      <c r="B45" s="204" t="s">
        <v>241</v>
      </c>
      <c r="C45" s="238" t="s">
        <v>242</v>
      </c>
      <c r="D45" s="1057" t="s">
        <v>243</v>
      </c>
      <c r="E45" s="1058"/>
      <c r="F45" s="1057" t="s">
        <v>244</v>
      </c>
      <c r="G45" s="1058"/>
      <c r="H45" s="204" t="s">
        <v>245</v>
      </c>
      <c r="I45" s="202" t="s">
        <v>246</v>
      </c>
      <c r="J45" s="202" t="s">
        <v>899</v>
      </c>
    </row>
    <row r="46" spans="1:10" ht="120.75" customHeight="1" thickBot="1" x14ac:dyDescent="0.3">
      <c r="A46" s="1050"/>
      <c r="B46" s="250">
        <v>1</v>
      </c>
      <c r="C46" s="159"/>
      <c r="D46" s="1065"/>
      <c r="E46" s="1066"/>
      <c r="F46" s="1067"/>
      <c r="G46" s="1067"/>
      <c r="H46" s="157"/>
      <c r="I46" s="157"/>
      <c r="J46" s="157"/>
    </row>
    <row r="47" spans="1:10" ht="48.75" customHeight="1" thickBot="1" x14ac:dyDescent="0.3">
      <c r="A47" s="1049" t="s">
        <v>278</v>
      </c>
      <c r="B47" s="203" t="s">
        <v>241</v>
      </c>
      <c r="C47" s="238" t="s">
        <v>242</v>
      </c>
      <c r="D47" s="1057" t="s">
        <v>243</v>
      </c>
      <c r="E47" s="1058"/>
      <c r="F47" s="1057" t="s">
        <v>244</v>
      </c>
      <c r="G47" s="1058"/>
      <c r="H47" s="204" t="s">
        <v>245</v>
      </c>
      <c r="I47" s="202" t="s">
        <v>246</v>
      </c>
      <c r="J47" s="202" t="s">
        <v>899</v>
      </c>
    </row>
    <row r="48" spans="1:10" ht="120.75" customHeight="1" thickBot="1" x14ac:dyDescent="0.3">
      <c r="A48" s="1050"/>
      <c r="B48" s="157">
        <v>1</v>
      </c>
      <c r="C48" s="159"/>
      <c r="D48" s="1065"/>
      <c r="E48" s="1066"/>
      <c r="F48" s="1065"/>
      <c r="G48" s="1066"/>
      <c r="H48" s="157"/>
      <c r="I48" s="157"/>
      <c r="J48" s="157"/>
    </row>
    <row r="50" spans="1:13" ht="18" x14ac:dyDescent="0.25">
      <c r="A50" s="503" t="s">
        <v>930</v>
      </c>
    </row>
    <row r="51" spans="1:13" ht="18" customHeight="1" x14ac:dyDescent="0.25">
      <c r="A51" s="504"/>
    </row>
    <row r="52" spans="1:13" ht="23.25" x14ac:dyDescent="0.25">
      <c r="A52" s="1043" t="s">
        <v>931</v>
      </c>
      <c r="B52" s="505" t="s">
        <v>194</v>
      </c>
      <c r="C52" s="505" t="s">
        <v>195</v>
      </c>
      <c r="D52" s="505" t="s">
        <v>196</v>
      </c>
      <c r="E52" s="505" t="s">
        <v>197</v>
      </c>
      <c r="F52" s="505" t="s">
        <v>200</v>
      </c>
      <c r="G52" s="505" t="s">
        <v>201</v>
      </c>
      <c r="H52" s="505" t="s">
        <v>202</v>
      </c>
      <c r="I52" s="505" t="s">
        <v>203</v>
      </c>
      <c r="J52" s="505" t="s">
        <v>205</v>
      </c>
      <c r="K52" s="505" t="s">
        <v>207</v>
      </c>
      <c r="L52" s="505" t="s">
        <v>208</v>
      </c>
      <c r="M52" s="505" t="s">
        <v>209</v>
      </c>
    </row>
    <row r="53" spans="1:13" ht="24.75" customHeight="1" x14ac:dyDescent="0.25">
      <c r="A53" s="1043"/>
      <c r="B53" s="506">
        <v>1</v>
      </c>
      <c r="C53" s="506">
        <v>1</v>
      </c>
      <c r="D53" s="506">
        <v>1</v>
      </c>
      <c r="E53" s="506">
        <v>1</v>
      </c>
      <c r="F53" s="506">
        <v>1</v>
      </c>
      <c r="G53" s="506">
        <v>1</v>
      </c>
      <c r="H53" s="506">
        <v>1</v>
      </c>
      <c r="I53" s="506">
        <v>1</v>
      </c>
      <c r="J53" s="506"/>
      <c r="K53" s="506"/>
      <c r="L53" s="506"/>
      <c r="M53" s="506"/>
    </row>
    <row r="54" spans="1:13" ht="15" thickBot="1" x14ac:dyDescent="0.3"/>
    <row r="55" spans="1:13" ht="44.25" customHeight="1" thickBot="1" x14ac:dyDescent="0.3">
      <c r="A55" s="507" t="s">
        <v>932</v>
      </c>
      <c r="B55" s="510" t="s">
        <v>933</v>
      </c>
      <c r="C55" s="258"/>
      <c r="D55" s="511" t="s">
        <v>934</v>
      </c>
      <c r="E55" s="510" t="s">
        <v>933</v>
      </c>
      <c r="F55" s="258"/>
      <c r="G55" s="511" t="s">
        <v>935</v>
      </c>
      <c r="H55" s="510" t="s">
        <v>936</v>
      </c>
      <c r="I55" s="966"/>
      <c r="J55" s="966"/>
    </row>
    <row r="56" spans="1:13" ht="42.95" customHeight="1" thickBot="1" x14ac:dyDescent="0.3">
      <c r="A56" s="508"/>
      <c r="B56" s="510" t="s">
        <v>937</v>
      </c>
      <c r="C56" s="436" t="s">
        <v>1005</v>
      </c>
      <c r="D56" s="512"/>
      <c r="E56" s="510" t="s">
        <v>937</v>
      </c>
      <c r="F56" s="258" t="s">
        <v>939</v>
      </c>
      <c r="G56" s="512"/>
      <c r="H56" s="510" t="s">
        <v>940</v>
      </c>
      <c r="I56" s="1069" t="s">
        <v>941</v>
      </c>
      <c r="J56" s="1069"/>
    </row>
    <row r="57" spans="1:13" ht="45.95" customHeight="1" thickBot="1" x14ac:dyDescent="0.3">
      <c r="A57" s="508"/>
      <c r="B57" s="510" t="s">
        <v>942</v>
      </c>
      <c r="C57" s="258" t="s">
        <v>1028</v>
      </c>
      <c r="D57" s="512"/>
      <c r="E57" s="510" t="s">
        <v>942</v>
      </c>
      <c r="F57" s="436" t="s">
        <v>944</v>
      </c>
      <c r="G57" s="512"/>
      <c r="H57" s="510" t="s">
        <v>945</v>
      </c>
      <c r="I57" s="1069" t="s">
        <v>946</v>
      </c>
      <c r="J57" s="1069"/>
    </row>
    <row r="58" spans="1:13" ht="39.75" customHeight="1" thickBot="1" x14ac:dyDescent="0.3">
      <c r="A58" s="508"/>
      <c r="B58" s="510" t="s">
        <v>933</v>
      </c>
      <c r="C58" s="258"/>
      <c r="D58" s="512"/>
      <c r="E58" s="510" t="s">
        <v>933</v>
      </c>
      <c r="F58" s="258"/>
      <c r="G58" s="512"/>
      <c r="H58" s="510" t="s">
        <v>936</v>
      </c>
      <c r="I58" s="1069"/>
      <c r="J58" s="1069"/>
    </row>
    <row r="59" spans="1:13" ht="33.950000000000003" customHeight="1" thickBot="1" x14ac:dyDescent="0.3">
      <c r="A59" s="508"/>
      <c r="B59" s="510" t="s">
        <v>937</v>
      </c>
      <c r="C59" s="258" t="s">
        <v>947</v>
      </c>
      <c r="D59" s="512"/>
      <c r="E59" s="510" t="s">
        <v>937</v>
      </c>
      <c r="F59" s="258" t="s">
        <v>948</v>
      </c>
      <c r="G59" s="512"/>
      <c r="H59" s="510" t="s">
        <v>940</v>
      </c>
      <c r="I59" s="1069" t="s">
        <v>949</v>
      </c>
      <c r="J59" s="1069"/>
    </row>
    <row r="60" spans="1:13" ht="29.25" thickBot="1" x14ac:dyDescent="0.3">
      <c r="A60" s="509"/>
      <c r="B60" s="510" t="s">
        <v>942</v>
      </c>
      <c r="C60" s="258" t="s">
        <v>1028</v>
      </c>
      <c r="D60" s="513"/>
      <c r="E60" s="510" t="s">
        <v>942</v>
      </c>
      <c r="F60" s="436" t="s">
        <v>951</v>
      </c>
      <c r="G60" s="513"/>
      <c r="H60" s="510" t="s">
        <v>945</v>
      </c>
      <c r="I60" s="1069" t="s">
        <v>952</v>
      </c>
      <c r="J60" s="1069"/>
    </row>
  </sheetData>
  <mergeCells count="87">
    <mergeCell ref="I60:J60"/>
    <mergeCell ref="I55:J55"/>
    <mergeCell ref="I56:J56"/>
    <mergeCell ref="I57:J57"/>
    <mergeCell ref="I58:J58"/>
    <mergeCell ref="I59:J59"/>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A31:A32"/>
    <mergeCell ref="D31:E31"/>
    <mergeCell ref="F31:G31"/>
    <mergeCell ref="D32:E32"/>
    <mergeCell ref="F32:G32"/>
    <mergeCell ref="A33:A34"/>
    <mergeCell ref="D33:E33"/>
    <mergeCell ref="F33:G33"/>
    <mergeCell ref="D34:E34"/>
    <mergeCell ref="F34:G34"/>
    <mergeCell ref="A27:A28"/>
    <mergeCell ref="D27:E27"/>
    <mergeCell ref="F27:G27"/>
    <mergeCell ref="D28:E28"/>
    <mergeCell ref="F28:G28"/>
    <mergeCell ref="A29:A30"/>
    <mergeCell ref="D29:E29"/>
    <mergeCell ref="F29:G29"/>
    <mergeCell ref="D30:E30"/>
    <mergeCell ref="F30:G30"/>
    <mergeCell ref="A25:A26"/>
    <mergeCell ref="D25:E25"/>
    <mergeCell ref="F25:G25"/>
    <mergeCell ref="D26:E26"/>
    <mergeCell ref="F26:G26"/>
    <mergeCell ref="B21:J21"/>
    <mergeCell ref="A22:A23"/>
    <mergeCell ref="H22:J22"/>
    <mergeCell ref="H23:J23"/>
    <mergeCell ref="B24:J24"/>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s>
  <hyperlinks>
    <hyperlink ref="J28" r:id="rId1" display="https://secretariadistritald-my.sharepoint.com/:w:/g/personal/territorializacion2021_sdmujer_gov_co/Eaak-VxiQNVJgxHAwrgfyRMBTq0HzpxK0midJYePHpgFDQ?e=1cRLCa" xr:uid="{DADDA9F4-D2EC-4A7C-A257-9B1E35707D95}"/>
    <hyperlink ref="J26" r:id="rId2" xr:uid="{5DD29CD9-00F6-49BD-AB8F-86CDE29EBB00}"/>
  </hyperlinks>
  <pageMargins left="0.25" right="0.25" top="0.75" bottom="0.75" header="0.3" footer="0.3"/>
  <pageSetup scale="12"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25" zoomScale="60" zoomScaleNormal="60" workbookViewId="0">
      <selection activeCell="J49" sqref="J49"/>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8.285156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4"/>
      <c r="J1" s="739" t="s">
        <v>183</v>
      </c>
      <c r="K1" s="740"/>
      <c r="L1" s="741"/>
    </row>
    <row r="2" spans="1:15" s="148" customFormat="1" ht="30.75" customHeight="1" thickBot="1" x14ac:dyDescent="0.3">
      <c r="A2" s="764"/>
      <c r="B2" s="745" t="s">
        <v>184</v>
      </c>
      <c r="C2" s="746"/>
      <c r="D2" s="746"/>
      <c r="E2" s="746"/>
      <c r="F2" s="746"/>
      <c r="G2" s="746"/>
      <c r="H2" s="746"/>
      <c r="I2" s="747"/>
      <c r="J2" s="739" t="s">
        <v>185</v>
      </c>
      <c r="K2" s="740"/>
      <c r="L2" s="741"/>
    </row>
    <row r="3" spans="1:15" s="148" customFormat="1" ht="24" customHeight="1" thickBot="1" x14ac:dyDescent="0.3">
      <c r="A3" s="764"/>
      <c r="B3" s="745" t="s">
        <v>186</v>
      </c>
      <c r="C3" s="746"/>
      <c r="D3" s="746"/>
      <c r="E3" s="746"/>
      <c r="F3" s="746"/>
      <c r="G3" s="746"/>
      <c r="H3" s="746"/>
      <c r="I3" s="747"/>
      <c r="J3" s="739" t="s">
        <v>187</v>
      </c>
      <c r="K3" s="740"/>
      <c r="L3" s="741"/>
    </row>
    <row r="4" spans="1:15" s="148" customFormat="1" ht="21.75" customHeight="1" thickBot="1" x14ac:dyDescent="0.3">
      <c r="A4" s="765"/>
      <c r="B4" s="748" t="s">
        <v>1029</v>
      </c>
      <c r="C4" s="749"/>
      <c r="D4" s="749"/>
      <c r="E4" s="749"/>
      <c r="F4" s="749"/>
      <c r="G4" s="749"/>
      <c r="H4" s="749"/>
      <c r="I4" s="750"/>
      <c r="J4" s="739" t="s">
        <v>1030</v>
      </c>
      <c r="K4" s="740"/>
      <c r="L4" s="741"/>
    </row>
    <row r="5" spans="1:15" s="148" customFormat="1" ht="21.75" customHeight="1" thickBot="1" x14ac:dyDescent="0.3">
      <c r="A5" s="149"/>
      <c r="B5" s="150"/>
      <c r="C5" s="150"/>
      <c r="D5" s="150"/>
      <c r="E5" s="150"/>
      <c r="F5" s="150"/>
      <c r="G5" s="150"/>
      <c r="H5" s="150"/>
      <c r="I5" s="150"/>
      <c r="J5" s="151"/>
      <c r="K5" s="151"/>
      <c r="L5" s="151"/>
    </row>
    <row r="6" spans="1:15" s="148" customFormat="1" ht="21.75" customHeight="1" thickBot="1" x14ac:dyDescent="0.3">
      <c r="A6" s="118" t="s">
        <v>190</v>
      </c>
      <c r="B6" s="1093" t="s">
        <v>191</v>
      </c>
      <c r="C6" s="1094"/>
      <c r="D6" s="1094"/>
      <c r="E6" s="1094"/>
      <c r="F6" s="1094"/>
      <c r="G6" s="1094"/>
      <c r="H6" s="1094"/>
      <c r="I6" s="1095"/>
      <c r="J6" s="514" t="s">
        <v>192</v>
      </c>
      <c r="K6" s="1096"/>
      <c r="L6" s="1097"/>
    </row>
    <row r="7" spans="1:15" s="148" customFormat="1" ht="21.75" customHeight="1" x14ac:dyDescent="0.25">
      <c r="A7" s="149"/>
      <c r="B7" s="150"/>
      <c r="C7" s="150"/>
      <c r="D7" s="150"/>
      <c r="E7" s="150"/>
      <c r="F7" s="150"/>
      <c r="G7" s="150"/>
      <c r="H7" s="150"/>
      <c r="I7" s="150"/>
      <c r="J7" s="151"/>
      <c r="K7" s="151"/>
      <c r="L7" s="151"/>
    </row>
    <row r="8" spans="1:15" s="148" customFormat="1" ht="21.75" customHeight="1" thickBot="1" x14ac:dyDescent="0.3">
      <c r="A8" s="149"/>
      <c r="B8" s="150"/>
      <c r="C8" s="150"/>
      <c r="D8" s="150"/>
      <c r="E8" s="150"/>
      <c r="F8" s="150"/>
      <c r="G8" s="150"/>
      <c r="H8" s="150"/>
      <c r="I8" s="150"/>
      <c r="J8" s="150"/>
      <c r="K8" s="150"/>
      <c r="L8" s="150"/>
      <c r="M8" s="151"/>
      <c r="N8" s="151"/>
      <c r="O8" s="151"/>
    </row>
    <row r="9" spans="1:15" s="148" customFormat="1" ht="21.75" customHeight="1" thickBot="1" x14ac:dyDescent="0.3">
      <c r="A9" s="1110" t="s">
        <v>193</v>
      </c>
      <c r="B9" s="252" t="s">
        <v>194</v>
      </c>
      <c r="C9" s="208"/>
      <c r="D9" s="252" t="s">
        <v>195</v>
      </c>
      <c r="E9" s="209"/>
      <c r="F9" s="252" t="s">
        <v>196</v>
      </c>
      <c r="G9" s="209"/>
      <c r="H9" s="252" t="s">
        <v>197</v>
      </c>
      <c r="I9" s="210"/>
      <c r="J9" s="1111" t="s">
        <v>198</v>
      </c>
      <c r="K9" s="251" t="s">
        <v>199</v>
      </c>
      <c r="L9" s="152"/>
      <c r="M9" s="1109"/>
      <c r="N9" s="1109"/>
      <c r="O9" s="1109"/>
    </row>
    <row r="10" spans="1:15" s="148" customFormat="1" ht="21.75" customHeight="1" x14ac:dyDescent="0.25">
      <c r="A10" s="1110"/>
      <c r="B10" s="253" t="s">
        <v>200</v>
      </c>
      <c r="C10" s="211"/>
      <c r="D10" s="252" t="s">
        <v>201</v>
      </c>
      <c r="E10" s="212"/>
      <c r="F10" s="252" t="s">
        <v>202</v>
      </c>
      <c r="G10" s="212"/>
      <c r="H10" s="252" t="s">
        <v>203</v>
      </c>
      <c r="I10" s="563"/>
      <c r="J10" s="1111"/>
      <c r="K10" s="251" t="s">
        <v>204</v>
      </c>
      <c r="L10" s="152"/>
      <c r="M10" s="1109"/>
      <c r="N10" s="1109"/>
      <c r="O10" s="1109"/>
    </row>
    <row r="11" spans="1:15" s="148" customFormat="1" ht="21.75" customHeight="1" thickBot="1" x14ac:dyDescent="0.3">
      <c r="A11" s="1110"/>
      <c r="B11" s="252" t="s">
        <v>205</v>
      </c>
      <c r="C11" s="208" t="s">
        <v>206</v>
      </c>
      <c r="D11" s="252" t="s">
        <v>207</v>
      </c>
      <c r="E11" s="212"/>
      <c r="F11" s="252" t="s">
        <v>208</v>
      </c>
      <c r="G11" s="212"/>
      <c r="H11" s="252" t="s">
        <v>209</v>
      </c>
      <c r="I11" s="210"/>
      <c r="J11" s="1111"/>
      <c r="K11" s="251" t="s">
        <v>210</v>
      </c>
      <c r="L11" s="152" t="s">
        <v>206</v>
      </c>
      <c r="M11" s="1109"/>
      <c r="N11" s="1109"/>
      <c r="O11" s="1109"/>
    </row>
    <row r="12" spans="1:15" s="148" customFormat="1" ht="21.75" customHeight="1" x14ac:dyDescent="0.25">
      <c r="A12" s="149"/>
      <c r="B12" s="150"/>
      <c r="C12" s="150"/>
      <c r="D12" s="150"/>
      <c r="E12" s="150"/>
      <c r="F12" s="150"/>
      <c r="G12" s="150"/>
      <c r="H12" s="150"/>
      <c r="I12" s="150"/>
      <c r="J12" s="150"/>
      <c r="K12" s="150"/>
      <c r="L12" s="150"/>
      <c r="M12" s="151"/>
      <c r="N12" s="151"/>
      <c r="O12" s="151"/>
    </row>
    <row r="13" spans="1:15" ht="15" customHeight="1" x14ac:dyDescent="0.25">
      <c r="A13" s="71"/>
      <c r="B13" s="72"/>
      <c r="C13" s="72"/>
      <c r="D13" s="74"/>
      <c r="E13" s="73"/>
      <c r="F13" s="73"/>
      <c r="G13" s="334"/>
      <c r="H13" s="334"/>
      <c r="I13" s="75"/>
      <c r="J13" s="75"/>
      <c r="K13" s="72"/>
      <c r="L13" s="72"/>
      <c r="M13" s="72"/>
      <c r="N13" s="72"/>
      <c r="O13" s="72"/>
    </row>
    <row r="14" spans="1:15" ht="16.5" customHeight="1" thickBot="1" x14ac:dyDescent="0.3">
      <c r="A14" s="145"/>
      <c r="B14" s="146"/>
      <c r="C14" s="146"/>
      <c r="D14" s="146"/>
      <c r="E14" s="146"/>
      <c r="F14" s="146"/>
      <c r="G14" s="146"/>
      <c r="H14" s="146"/>
      <c r="I14" s="146"/>
      <c r="J14" s="146"/>
      <c r="K14" s="146"/>
      <c r="L14" s="146"/>
      <c r="M14" s="146"/>
    </row>
    <row r="15" spans="1:15" ht="32.1" customHeight="1" thickBot="1" x14ac:dyDescent="0.3">
      <c r="A15" s="1106" t="s">
        <v>1031</v>
      </c>
      <c r="B15" s="1107"/>
      <c r="C15" s="1107"/>
      <c r="D15" s="1107"/>
      <c r="E15" s="1107"/>
      <c r="F15" s="1107"/>
      <c r="G15" s="1107"/>
      <c r="H15" s="1107"/>
      <c r="I15" s="1107"/>
      <c r="J15" s="1107"/>
      <c r="K15" s="1107"/>
      <c r="L15" s="1108"/>
    </row>
    <row r="16" spans="1:15" ht="32.1" customHeight="1" x14ac:dyDescent="0.25">
      <c r="A16" s="1087" t="s">
        <v>1032</v>
      </c>
      <c r="B16" s="1089" t="s">
        <v>334</v>
      </c>
      <c r="C16" s="1091" t="s">
        <v>213</v>
      </c>
      <c r="D16" s="1101" t="s">
        <v>240</v>
      </c>
      <c r="E16" s="1102"/>
      <c r="F16" s="1103"/>
      <c r="G16" s="1101" t="s">
        <v>250</v>
      </c>
      <c r="H16" s="1102"/>
      <c r="I16" s="1103"/>
      <c r="J16" s="725" t="s">
        <v>253</v>
      </c>
      <c r="K16" s="726"/>
      <c r="L16" s="727"/>
    </row>
    <row r="17" spans="1:12" ht="32.1" customHeight="1" thickBot="1" x14ac:dyDescent="0.3">
      <c r="A17" s="1112"/>
      <c r="B17" s="1113"/>
      <c r="C17" s="1114"/>
      <c r="D17" s="353" t="s">
        <v>228</v>
      </c>
      <c r="E17" s="354" t="s">
        <v>229</v>
      </c>
      <c r="F17" s="355" t="s">
        <v>1033</v>
      </c>
      <c r="G17" s="353" t="s">
        <v>228</v>
      </c>
      <c r="H17" s="354" t="s">
        <v>229</v>
      </c>
      <c r="I17" s="355" t="s">
        <v>1033</v>
      </c>
      <c r="J17" s="353" t="s">
        <v>228</v>
      </c>
      <c r="K17" s="354" t="s">
        <v>229</v>
      </c>
      <c r="L17" s="355" t="s">
        <v>1033</v>
      </c>
    </row>
    <row r="18" spans="1:12" ht="115.5" customHeight="1" x14ac:dyDescent="0.25">
      <c r="A18" s="443" t="s">
        <v>1034</v>
      </c>
      <c r="B18" s="444" t="s">
        <v>1035</v>
      </c>
      <c r="C18" s="445" t="s">
        <v>214</v>
      </c>
      <c r="D18" s="473">
        <v>1033077465</v>
      </c>
      <c r="E18" s="344"/>
      <c r="F18" s="361"/>
      <c r="G18" s="474">
        <v>755480340</v>
      </c>
      <c r="H18" s="357">
        <v>5938912</v>
      </c>
      <c r="I18" s="365"/>
      <c r="J18" s="356">
        <v>50354640</v>
      </c>
      <c r="K18" s="357">
        <v>151677897</v>
      </c>
      <c r="L18" s="491">
        <v>1</v>
      </c>
    </row>
    <row r="19" spans="1:12" ht="71.25" customHeight="1" x14ac:dyDescent="0.25">
      <c r="A19" s="1105" t="s">
        <v>1036</v>
      </c>
      <c r="B19" s="446" t="s">
        <v>1037</v>
      </c>
      <c r="C19" s="445" t="s">
        <v>1038</v>
      </c>
      <c r="D19" s="442">
        <v>247240422</v>
      </c>
      <c r="E19" s="338"/>
      <c r="F19" s="362"/>
      <c r="G19" s="359">
        <v>195321096</v>
      </c>
      <c r="H19" s="195">
        <v>885109</v>
      </c>
      <c r="I19" s="366"/>
      <c r="J19" s="359"/>
      <c r="K19" s="195">
        <v>34473666</v>
      </c>
      <c r="L19" s="360">
        <v>1</v>
      </c>
    </row>
    <row r="20" spans="1:12" ht="72.75" customHeight="1" x14ac:dyDescent="0.25">
      <c r="A20" s="1105"/>
      <c r="B20" s="446" t="s">
        <v>1039</v>
      </c>
      <c r="C20" s="445" t="s">
        <v>1040</v>
      </c>
      <c r="D20" s="475">
        <v>79660270</v>
      </c>
      <c r="E20" s="476"/>
      <c r="F20" s="477"/>
      <c r="G20" s="478">
        <v>184463261</v>
      </c>
      <c r="H20" s="195"/>
      <c r="I20" s="366"/>
      <c r="J20" s="359"/>
      <c r="K20" s="195">
        <v>19057594</v>
      </c>
      <c r="L20" s="360">
        <v>1</v>
      </c>
    </row>
    <row r="21" spans="1:12" ht="81.75" customHeight="1" x14ac:dyDescent="0.25">
      <c r="A21" s="1105"/>
      <c r="B21" s="446" t="s">
        <v>518</v>
      </c>
      <c r="C21" s="445" t="s">
        <v>1041</v>
      </c>
      <c r="D21" s="479">
        <v>515328570</v>
      </c>
      <c r="E21" s="476"/>
      <c r="F21" s="477"/>
      <c r="G21" s="478">
        <v>441811908</v>
      </c>
      <c r="H21" s="195">
        <v>461028</v>
      </c>
      <c r="I21" s="366"/>
      <c r="J21" s="359"/>
      <c r="K21" s="195">
        <v>76142434</v>
      </c>
      <c r="L21" s="360">
        <v>20</v>
      </c>
    </row>
    <row r="22" spans="1:12" ht="58.5" customHeight="1" x14ac:dyDescent="0.25">
      <c r="A22" s="1105" t="s">
        <v>1042</v>
      </c>
      <c r="B22" s="446" t="s">
        <v>1043</v>
      </c>
      <c r="C22" s="1104" t="s">
        <v>1044</v>
      </c>
      <c r="D22" s="479"/>
      <c r="E22" s="476"/>
      <c r="F22" s="477"/>
      <c r="G22" s="478">
        <v>421525440</v>
      </c>
      <c r="H22" s="195"/>
      <c r="I22" s="366"/>
      <c r="J22" s="359"/>
      <c r="K22" s="195">
        <v>30035900</v>
      </c>
      <c r="L22" s="360">
        <v>1</v>
      </c>
    </row>
    <row r="23" spans="1:12" ht="69.75" customHeight="1" x14ac:dyDescent="0.25">
      <c r="A23" s="1105"/>
      <c r="B23" s="446" t="s">
        <v>1045</v>
      </c>
      <c r="C23" s="1104"/>
      <c r="D23" s="479">
        <v>331013160</v>
      </c>
      <c r="E23" s="476"/>
      <c r="F23" s="477"/>
      <c r="G23" s="478">
        <v>62238780</v>
      </c>
      <c r="H23" s="195">
        <v>2072566</v>
      </c>
      <c r="I23" s="366"/>
      <c r="J23" s="359">
        <v>111369780</v>
      </c>
      <c r="K23" s="195">
        <v>35176970</v>
      </c>
      <c r="L23" s="360">
        <v>1</v>
      </c>
    </row>
    <row r="24" spans="1:12" ht="78.75" customHeight="1" x14ac:dyDescent="0.25">
      <c r="A24" s="1105"/>
      <c r="B24" s="446" t="s">
        <v>1046</v>
      </c>
      <c r="C24" s="1104" t="s">
        <v>1047</v>
      </c>
      <c r="D24" s="479">
        <v>1532526468</v>
      </c>
      <c r="E24" s="476">
        <v>7303980</v>
      </c>
      <c r="F24" s="477"/>
      <c r="G24" s="478">
        <v>3542014508</v>
      </c>
      <c r="H24" s="195">
        <v>57559514</v>
      </c>
      <c r="I24" s="366"/>
      <c r="J24" s="359">
        <v>131192091</v>
      </c>
      <c r="K24" s="195">
        <v>233370311</v>
      </c>
      <c r="L24" s="360">
        <v>100</v>
      </c>
    </row>
    <row r="25" spans="1:12" ht="57.75" customHeight="1" thickBot="1" x14ac:dyDescent="0.3">
      <c r="A25" s="1105"/>
      <c r="B25" s="446" t="s">
        <v>1048</v>
      </c>
      <c r="C25" s="1104"/>
      <c r="D25" s="480"/>
      <c r="E25" s="481"/>
      <c r="F25" s="482"/>
      <c r="G25" s="483">
        <v>90349515</v>
      </c>
      <c r="H25" s="348"/>
      <c r="I25" s="364"/>
      <c r="J25" s="347">
        <v>98354700</v>
      </c>
      <c r="K25" s="348">
        <v>3160763</v>
      </c>
      <c r="L25" s="349">
        <v>1</v>
      </c>
    </row>
    <row r="26" spans="1:12" s="90" customFormat="1" ht="16.5" customHeight="1" x14ac:dyDescent="0.2"/>
    <row r="27" spans="1:12" ht="15" thickBot="1" x14ac:dyDescent="0.3"/>
    <row r="28" spans="1:12" ht="35.1" customHeight="1" thickBot="1" x14ac:dyDescent="0.3">
      <c r="A28" s="1106" t="s">
        <v>1049</v>
      </c>
      <c r="B28" s="1107"/>
      <c r="C28" s="1107"/>
      <c r="D28" s="1107"/>
      <c r="E28" s="1107"/>
      <c r="F28" s="1107"/>
      <c r="G28" s="1107"/>
      <c r="H28" s="1107"/>
      <c r="I28" s="1107"/>
      <c r="J28" s="1107"/>
      <c r="K28" s="1107"/>
      <c r="L28" s="1108"/>
    </row>
    <row r="29" spans="1:12" ht="35.1" customHeight="1" x14ac:dyDescent="0.25">
      <c r="A29" s="1087" t="s">
        <v>1032</v>
      </c>
      <c r="B29" s="1089" t="s">
        <v>334</v>
      </c>
      <c r="C29" s="1091" t="s">
        <v>213</v>
      </c>
      <c r="D29" s="1101" t="s">
        <v>257</v>
      </c>
      <c r="E29" s="1102"/>
      <c r="F29" s="1103"/>
      <c r="G29" s="1101" t="s">
        <v>261</v>
      </c>
      <c r="H29" s="1102"/>
      <c r="I29" s="1103"/>
      <c r="J29" s="1101" t="s">
        <v>264</v>
      </c>
      <c r="K29" s="1102"/>
      <c r="L29" s="1103"/>
    </row>
    <row r="30" spans="1:12" ht="35.1" customHeight="1" x14ac:dyDescent="0.25">
      <c r="A30" s="1088"/>
      <c r="B30" s="1090"/>
      <c r="C30" s="1092"/>
      <c r="D30" s="353" t="s">
        <v>228</v>
      </c>
      <c r="E30" s="354" t="s">
        <v>229</v>
      </c>
      <c r="F30" s="355" t="s">
        <v>1033</v>
      </c>
      <c r="G30" s="353" t="s">
        <v>228</v>
      </c>
      <c r="H30" s="354" t="s">
        <v>229</v>
      </c>
      <c r="I30" s="355" t="s">
        <v>1033</v>
      </c>
      <c r="J30" s="353" t="s">
        <v>228</v>
      </c>
      <c r="K30" s="354" t="s">
        <v>229</v>
      </c>
      <c r="L30" s="355" t="s">
        <v>1033</v>
      </c>
    </row>
    <row r="31" spans="1:12" ht="88.5" customHeight="1" x14ac:dyDescent="0.25">
      <c r="A31" s="340" t="s">
        <v>1050</v>
      </c>
      <c r="B31" s="341" t="s">
        <v>1035</v>
      </c>
      <c r="C31" s="350" t="s">
        <v>214</v>
      </c>
      <c r="D31" s="343">
        <v>38451573</v>
      </c>
      <c r="E31" s="344">
        <v>198355648</v>
      </c>
      <c r="F31" s="491">
        <v>1</v>
      </c>
      <c r="G31" s="356">
        <v>0</v>
      </c>
      <c r="H31" s="538">
        <v>211093796</v>
      </c>
      <c r="I31" s="491">
        <v>1</v>
      </c>
      <c r="J31" s="356">
        <v>-1086427</v>
      </c>
      <c r="K31" s="357">
        <v>205279772</v>
      </c>
      <c r="L31" s="491">
        <v>1</v>
      </c>
    </row>
    <row r="32" spans="1:12" ht="58.5" customHeight="1" x14ac:dyDescent="0.25">
      <c r="A32" s="1084" t="s">
        <v>1051</v>
      </c>
      <c r="B32" s="337" t="s">
        <v>1037</v>
      </c>
      <c r="C32" s="351" t="s">
        <v>1038</v>
      </c>
      <c r="D32" s="345">
        <v>-2688162</v>
      </c>
      <c r="E32" s="338">
        <v>49173502</v>
      </c>
      <c r="F32" s="360">
        <v>1</v>
      </c>
      <c r="G32" s="359">
        <v>0</v>
      </c>
      <c r="H32" s="539">
        <v>49173502</v>
      </c>
      <c r="I32" s="360">
        <v>1</v>
      </c>
      <c r="J32" s="359">
        <v>0</v>
      </c>
      <c r="K32" s="195">
        <v>49173502</v>
      </c>
      <c r="L32" s="360">
        <v>1</v>
      </c>
    </row>
    <row r="33" spans="1:12" ht="35.1" customHeight="1" x14ac:dyDescent="0.25">
      <c r="A33" s="1085"/>
      <c r="B33" s="339" t="s">
        <v>437</v>
      </c>
      <c r="C33" s="352" t="s">
        <v>1040</v>
      </c>
      <c r="D33" s="346">
        <v>-1956470</v>
      </c>
      <c r="E33" s="282">
        <v>29347059</v>
      </c>
      <c r="F33" s="360">
        <v>1</v>
      </c>
      <c r="G33" s="359">
        <v>0</v>
      </c>
      <c r="H33" s="195">
        <v>29347059</v>
      </c>
      <c r="I33" s="360">
        <v>1</v>
      </c>
      <c r="J33" s="359">
        <v>0</v>
      </c>
      <c r="K33" s="195">
        <v>29347059</v>
      </c>
      <c r="L33" s="360">
        <v>1</v>
      </c>
    </row>
    <row r="34" spans="1:12" ht="35.1" customHeight="1" x14ac:dyDescent="0.25">
      <c r="A34" s="1086"/>
      <c r="B34" s="339" t="s">
        <v>1052</v>
      </c>
      <c r="C34" s="352" t="s">
        <v>1041</v>
      </c>
      <c r="D34" s="346">
        <v>-6038849</v>
      </c>
      <c r="E34" s="282">
        <v>109115110</v>
      </c>
      <c r="F34" s="360">
        <v>20</v>
      </c>
      <c r="G34" s="359">
        <v>0</v>
      </c>
      <c r="H34" s="195">
        <v>106348942</v>
      </c>
      <c r="I34" s="360">
        <v>20</v>
      </c>
      <c r="J34" s="359">
        <v>0</v>
      </c>
      <c r="K34" s="195">
        <v>106348942</v>
      </c>
      <c r="L34" s="360">
        <v>20</v>
      </c>
    </row>
    <row r="35" spans="1:12" ht="44.25" customHeight="1" x14ac:dyDescent="0.25">
      <c r="A35" s="1078" t="s">
        <v>1053</v>
      </c>
      <c r="B35" s="339" t="s">
        <v>1043</v>
      </c>
      <c r="C35" s="1081" t="s">
        <v>1044</v>
      </c>
      <c r="D35" s="525">
        <v>-3122410</v>
      </c>
      <c r="E35" s="282">
        <v>46836160</v>
      </c>
      <c r="F35" s="360">
        <v>1</v>
      </c>
      <c r="G35" s="359">
        <v>0</v>
      </c>
      <c r="H35" s="195">
        <v>46836160</v>
      </c>
      <c r="I35" s="360">
        <v>1</v>
      </c>
      <c r="J35" s="359">
        <v>36180741</v>
      </c>
      <c r="K35" s="195">
        <v>46836160</v>
      </c>
      <c r="L35" s="360">
        <v>1</v>
      </c>
    </row>
    <row r="36" spans="1:12" ht="52.5" customHeight="1" x14ac:dyDescent="0.25">
      <c r="A36" s="1079"/>
      <c r="B36" s="339" t="s">
        <v>1045</v>
      </c>
      <c r="C36" s="1082"/>
      <c r="D36" s="345">
        <v>38013725</v>
      </c>
      <c r="E36" s="86">
        <v>48074426</v>
      </c>
      <c r="F36" s="360">
        <v>1</v>
      </c>
      <c r="G36" s="359">
        <v>0</v>
      </c>
      <c r="H36" s="195">
        <v>58593404</v>
      </c>
      <c r="I36" s="534">
        <v>1</v>
      </c>
      <c r="J36" s="359">
        <v>-917936</v>
      </c>
      <c r="K36" s="195">
        <v>60658760</v>
      </c>
      <c r="L36" s="534">
        <v>1</v>
      </c>
    </row>
    <row r="37" spans="1:12" ht="60" customHeight="1" x14ac:dyDescent="0.25">
      <c r="A37" s="1079"/>
      <c r="B37" s="339" t="s">
        <v>1054</v>
      </c>
      <c r="C37" s="1081" t="s">
        <v>1047</v>
      </c>
      <c r="D37" s="346">
        <v>7406308</v>
      </c>
      <c r="E37" s="86">
        <v>516094956</v>
      </c>
      <c r="F37" s="491">
        <v>1</v>
      </c>
      <c r="G37" s="359">
        <v>1141538951</v>
      </c>
      <c r="H37" s="539">
        <v>563846198</v>
      </c>
      <c r="I37" s="535">
        <v>1</v>
      </c>
      <c r="J37" s="359">
        <v>426134534</v>
      </c>
      <c r="K37" s="195">
        <v>563577503</v>
      </c>
      <c r="L37" s="535">
        <v>1</v>
      </c>
    </row>
    <row r="38" spans="1:12" ht="35.1" customHeight="1" x14ac:dyDescent="0.25">
      <c r="A38" s="1080"/>
      <c r="B38" s="342" t="s">
        <v>1055</v>
      </c>
      <c r="C38" s="1083"/>
      <c r="D38" s="483">
        <v>-669256</v>
      </c>
      <c r="E38" s="483">
        <v>15869803</v>
      </c>
      <c r="F38" s="349">
        <v>1</v>
      </c>
      <c r="G38" s="347">
        <v>0</v>
      </c>
      <c r="H38" s="348">
        <v>20967135</v>
      </c>
      <c r="I38" s="349">
        <v>1</v>
      </c>
      <c r="J38" s="347">
        <v>0</v>
      </c>
      <c r="K38" s="86">
        <v>20967135</v>
      </c>
      <c r="L38" s="349">
        <v>1</v>
      </c>
    </row>
    <row r="39" spans="1:12" ht="14.25" customHeight="1" x14ac:dyDescent="0.25"/>
    <row r="40" spans="1:12" ht="14.25" customHeight="1" x14ac:dyDescent="0.25"/>
    <row r="41" spans="1:12" ht="35.1" customHeight="1" x14ac:dyDescent="0.25">
      <c r="A41" s="1098" t="s">
        <v>1056</v>
      </c>
      <c r="B41" s="1099"/>
      <c r="C41" s="1099"/>
      <c r="D41" s="1099"/>
      <c r="E41" s="1099"/>
      <c r="F41" s="1099"/>
      <c r="G41" s="1099"/>
      <c r="H41" s="1099"/>
      <c r="I41" s="1099"/>
      <c r="J41" s="1099"/>
      <c r="K41" s="1099"/>
      <c r="L41" s="1100"/>
    </row>
    <row r="42" spans="1:12" ht="35.1" customHeight="1" x14ac:dyDescent="0.25">
      <c r="A42" s="1087" t="s">
        <v>1032</v>
      </c>
      <c r="B42" s="1089" t="s">
        <v>334</v>
      </c>
      <c r="C42" s="1091" t="s">
        <v>213</v>
      </c>
      <c r="D42" s="1101" t="s">
        <v>267</v>
      </c>
      <c r="E42" s="1102"/>
      <c r="F42" s="1103"/>
      <c r="G42" s="1101" t="s">
        <v>271</v>
      </c>
      <c r="H42" s="1102"/>
      <c r="I42" s="1103"/>
      <c r="J42" s="1101" t="s">
        <v>274</v>
      </c>
      <c r="K42" s="1102"/>
      <c r="L42" s="1103"/>
    </row>
    <row r="43" spans="1:12" ht="35.1" customHeight="1" x14ac:dyDescent="0.25">
      <c r="A43" s="1088"/>
      <c r="B43" s="1090"/>
      <c r="C43" s="1092"/>
      <c r="D43" s="198" t="s">
        <v>228</v>
      </c>
      <c r="E43" s="196" t="s">
        <v>229</v>
      </c>
      <c r="F43" s="197" t="s">
        <v>1033</v>
      </c>
      <c r="G43" s="198" t="s">
        <v>228</v>
      </c>
      <c r="H43" s="196" t="s">
        <v>229</v>
      </c>
      <c r="I43" s="197" t="s">
        <v>1033</v>
      </c>
      <c r="J43" s="198" t="s">
        <v>228</v>
      </c>
      <c r="K43" s="196" t="s">
        <v>229</v>
      </c>
      <c r="L43" s="355" t="s">
        <v>1033</v>
      </c>
    </row>
    <row r="44" spans="1:12" ht="35.1" customHeight="1" x14ac:dyDescent="0.25">
      <c r="A44" s="340" t="s">
        <v>1050</v>
      </c>
      <c r="B44" s="548" t="s">
        <v>1402</v>
      </c>
      <c r="C44" s="350" t="s">
        <v>214</v>
      </c>
      <c r="D44" s="343"/>
      <c r="E44" s="344">
        <v>214231708</v>
      </c>
      <c r="F44" s="491">
        <v>1</v>
      </c>
      <c r="G44" s="356"/>
      <c r="H44" s="357">
        <v>209755742</v>
      </c>
      <c r="I44" s="566">
        <v>1</v>
      </c>
      <c r="J44" s="356"/>
      <c r="K44" s="619">
        <v>209755740</v>
      </c>
      <c r="L44" s="610">
        <v>1</v>
      </c>
    </row>
    <row r="45" spans="1:12" ht="35.1" customHeight="1" x14ac:dyDescent="0.25">
      <c r="A45" s="1084" t="s">
        <v>1051</v>
      </c>
      <c r="B45" s="549" t="s">
        <v>1037</v>
      </c>
      <c r="C45" s="351" t="s">
        <v>1038</v>
      </c>
      <c r="D45" s="345"/>
      <c r="E45" s="338">
        <v>49173502</v>
      </c>
      <c r="F45" s="362">
        <v>1</v>
      </c>
      <c r="G45" s="359"/>
      <c r="H45" s="195">
        <v>49173502</v>
      </c>
      <c r="I45" s="567">
        <v>1</v>
      </c>
      <c r="J45" s="359"/>
      <c r="K45" s="366">
        <v>49173502</v>
      </c>
      <c r="L45" s="611">
        <v>1</v>
      </c>
    </row>
    <row r="46" spans="1:12" ht="35.1" customHeight="1" x14ac:dyDescent="0.25">
      <c r="A46" s="1085"/>
      <c r="B46" s="550" t="s">
        <v>1057</v>
      </c>
      <c r="C46" s="352" t="s">
        <v>1040</v>
      </c>
      <c r="D46" s="346"/>
      <c r="E46" s="282">
        <v>29347059</v>
      </c>
      <c r="F46" s="363">
        <v>1</v>
      </c>
      <c r="G46" s="359"/>
      <c r="H46" s="195">
        <v>29347059</v>
      </c>
      <c r="I46" s="568">
        <v>1</v>
      </c>
      <c r="J46" s="359"/>
      <c r="K46" s="366">
        <v>29347059</v>
      </c>
      <c r="L46" s="611">
        <v>1</v>
      </c>
    </row>
    <row r="47" spans="1:12" ht="35.1" customHeight="1" x14ac:dyDescent="0.25">
      <c r="A47" s="1086"/>
      <c r="B47" s="550" t="s">
        <v>1052</v>
      </c>
      <c r="C47" s="352" t="s">
        <v>1041</v>
      </c>
      <c r="D47" s="346"/>
      <c r="E47" s="282">
        <v>106348942</v>
      </c>
      <c r="F47" s="363">
        <v>20</v>
      </c>
      <c r="G47" s="359"/>
      <c r="H47" s="195">
        <v>106348942</v>
      </c>
      <c r="I47" s="568">
        <v>20</v>
      </c>
      <c r="J47" s="359"/>
      <c r="K47" s="366">
        <v>106348942</v>
      </c>
      <c r="L47" s="611">
        <v>20</v>
      </c>
    </row>
    <row r="48" spans="1:12" ht="35.1" customHeight="1" x14ac:dyDescent="0.25">
      <c r="A48" s="1078" t="s">
        <v>1053</v>
      </c>
      <c r="B48" s="550" t="s">
        <v>1043</v>
      </c>
      <c r="C48" s="1081" t="s">
        <v>1044</v>
      </c>
      <c r="D48" s="346"/>
      <c r="E48" s="282">
        <v>49074144</v>
      </c>
      <c r="F48" s="363">
        <v>1</v>
      </c>
      <c r="G48" s="359">
        <v>-372997</v>
      </c>
      <c r="H48" s="539">
        <v>52431120</v>
      </c>
      <c r="I48" s="568">
        <v>1</v>
      </c>
      <c r="J48" s="359"/>
      <c r="K48" s="366">
        <v>51498627</v>
      </c>
      <c r="L48" s="611">
        <v>1</v>
      </c>
    </row>
    <row r="49" spans="1:12" ht="35.1" customHeight="1" x14ac:dyDescent="0.25">
      <c r="A49" s="1079"/>
      <c r="B49" s="550" t="s">
        <v>1045</v>
      </c>
      <c r="C49" s="1082"/>
      <c r="D49" s="346"/>
      <c r="E49" s="282">
        <v>60658760</v>
      </c>
      <c r="F49" s="363">
        <v>1</v>
      </c>
      <c r="G49" s="359"/>
      <c r="H49" s="539">
        <v>60658760</v>
      </c>
      <c r="I49" s="568">
        <v>1</v>
      </c>
      <c r="J49" s="359"/>
      <c r="K49" s="366">
        <v>60658760</v>
      </c>
      <c r="L49" s="611">
        <v>1</v>
      </c>
    </row>
    <row r="50" spans="1:12" ht="35.1" customHeight="1" x14ac:dyDescent="0.25">
      <c r="A50" s="1079"/>
      <c r="B50" s="550" t="s">
        <v>1054</v>
      </c>
      <c r="C50" s="1081" t="s">
        <v>1047</v>
      </c>
      <c r="D50" s="346">
        <v>249324446</v>
      </c>
      <c r="E50" s="282">
        <v>1220931684</v>
      </c>
      <c r="F50" s="491">
        <v>1</v>
      </c>
      <c r="G50" s="359">
        <v>230891488</v>
      </c>
      <c r="H50" s="539">
        <v>749057812</v>
      </c>
      <c r="I50" s="566">
        <v>1</v>
      </c>
      <c r="J50" s="359">
        <v>300334106</v>
      </c>
      <c r="K50" s="366">
        <v>724631239</v>
      </c>
      <c r="L50" s="610">
        <v>1</v>
      </c>
    </row>
    <row r="51" spans="1:12" ht="35.1" customHeight="1" x14ac:dyDescent="0.25">
      <c r="A51" s="1080"/>
      <c r="B51" s="551" t="s">
        <v>1055</v>
      </c>
      <c r="C51" s="1083"/>
      <c r="D51" s="347"/>
      <c r="E51" s="348">
        <v>17833875</v>
      </c>
      <c r="F51" s="364">
        <v>1</v>
      </c>
      <c r="G51" s="347"/>
      <c r="H51" s="348">
        <v>20967135</v>
      </c>
      <c r="I51" s="569">
        <v>1</v>
      </c>
      <c r="J51" s="347"/>
      <c r="K51" s="364">
        <v>24100395</v>
      </c>
      <c r="L51" s="611">
        <v>1</v>
      </c>
    </row>
    <row r="53" spans="1:12" ht="15" thickBot="1" x14ac:dyDescent="0.3"/>
    <row r="54" spans="1:12" ht="35.1" customHeight="1" thickBot="1" x14ac:dyDescent="0.3">
      <c r="A54" s="1098" t="s">
        <v>1058</v>
      </c>
      <c r="B54" s="1099"/>
      <c r="C54" s="1099"/>
      <c r="D54" s="1099"/>
      <c r="E54" s="1099"/>
      <c r="F54" s="1099"/>
      <c r="G54" s="1099"/>
      <c r="H54" s="1099"/>
      <c r="I54" s="1099"/>
      <c r="J54" s="1099"/>
      <c r="K54" s="1099"/>
      <c r="L54" s="1100"/>
    </row>
    <row r="55" spans="1:12" ht="35.1" customHeight="1" x14ac:dyDescent="0.25">
      <c r="A55" s="1087" t="s">
        <v>1032</v>
      </c>
      <c r="B55" s="1089" t="s">
        <v>334</v>
      </c>
      <c r="C55" s="1091" t="s">
        <v>213</v>
      </c>
      <c r="D55" s="1101" t="s">
        <v>276</v>
      </c>
      <c r="E55" s="1102"/>
      <c r="F55" s="1103"/>
      <c r="G55" s="1101" t="s">
        <v>1059</v>
      </c>
      <c r="H55" s="1102"/>
      <c r="I55" s="1103"/>
      <c r="J55" s="1101" t="s">
        <v>278</v>
      </c>
      <c r="K55" s="1102"/>
      <c r="L55" s="1103"/>
    </row>
    <row r="56" spans="1:12" ht="35.1" customHeight="1" x14ac:dyDescent="0.25">
      <c r="A56" s="1088"/>
      <c r="B56" s="1090"/>
      <c r="C56" s="1092"/>
      <c r="D56" s="198" t="s">
        <v>228</v>
      </c>
      <c r="E56" s="196" t="s">
        <v>229</v>
      </c>
      <c r="F56" s="197" t="s">
        <v>1033</v>
      </c>
      <c r="G56" s="198" t="s">
        <v>228</v>
      </c>
      <c r="H56" s="196" t="s">
        <v>229</v>
      </c>
      <c r="I56" s="197" t="s">
        <v>1033</v>
      </c>
      <c r="J56" s="198" t="s">
        <v>228</v>
      </c>
      <c r="K56" s="196" t="s">
        <v>229</v>
      </c>
      <c r="L56" s="197" t="s">
        <v>1033</v>
      </c>
    </row>
    <row r="57" spans="1:12" ht="98.25" customHeight="1" x14ac:dyDescent="0.25">
      <c r="A57" s="340" t="s">
        <v>1050</v>
      </c>
      <c r="B57" s="341" t="s">
        <v>1035</v>
      </c>
      <c r="C57" s="350" t="s">
        <v>214</v>
      </c>
      <c r="D57" s="343"/>
      <c r="E57" s="344"/>
      <c r="F57" s="361"/>
      <c r="G57" s="356"/>
      <c r="H57" s="357"/>
      <c r="I57" s="365"/>
      <c r="J57" s="356"/>
      <c r="K57" s="357"/>
      <c r="L57" s="358"/>
    </row>
    <row r="58" spans="1:12" ht="65.25" customHeight="1" x14ac:dyDescent="0.25">
      <c r="A58" s="1084" t="s">
        <v>1051</v>
      </c>
      <c r="B58" s="337" t="s">
        <v>1037</v>
      </c>
      <c r="C58" s="351" t="s">
        <v>1038</v>
      </c>
      <c r="D58" s="345"/>
      <c r="E58" s="338"/>
      <c r="F58" s="362"/>
      <c r="G58" s="359"/>
      <c r="H58" s="195"/>
      <c r="I58" s="366"/>
      <c r="J58" s="359"/>
      <c r="K58" s="195"/>
      <c r="L58" s="360"/>
    </row>
    <row r="59" spans="1:12" ht="58.5" customHeight="1" x14ac:dyDescent="0.25">
      <c r="A59" s="1085"/>
      <c r="B59" s="339" t="s">
        <v>1057</v>
      </c>
      <c r="C59" s="352" t="s">
        <v>1040</v>
      </c>
      <c r="D59" s="346"/>
      <c r="E59" s="282"/>
      <c r="F59" s="363"/>
      <c r="G59" s="359"/>
      <c r="H59" s="195"/>
      <c r="I59" s="366"/>
      <c r="J59" s="359"/>
      <c r="K59" s="195"/>
      <c r="L59" s="360"/>
    </row>
    <row r="60" spans="1:12" ht="57" customHeight="1" x14ac:dyDescent="0.25">
      <c r="A60" s="1086"/>
      <c r="B60" s="339" t="s">
        <v>1052</v>
      </c>
      <c r="C60" s="352" t="s">
        <v>1041</v>
      </c>
      <c r="D60" s="346"/>
      <c r="E60" s="282"/>
      <c r="F60" s="363"/>
      <c r="G60" s="359"/>
      <c r="H60" s="195"/>
      <c r="I60" s="366"/>
      <c r="J60" s="359"/>
      <c r="K60" s="195"/>
      <c r="L60" s="360"/>
    </row>
    <row r="61" spans="1:12" ht="58.5" customHeight="1" x14ac:dyDescent="0.25">
      <c r="A61" s="1078" t="s">
        <v>1053</v>
      </c>
      <c r="B61" s="339" t="s">
        <v>1043</v>
      </c>
      <c r="C61" s="1081" t="s">
        <v>1044</v>
      </c>
      <c r="D61" s="346"/>
      <c r="E61" s="282"/>
      <c r="F61" s="363"/>
      <c r="G61" s="359"/>
      <c r="H61" s="195"/>
      <c r="I61" s="366"/>
      <c r="J61" s="359"/>
      <c r="K61" s="195"/>
      <c r="L61" s="360"/>
    </row>
    <row r="62" spans="1:12" ht="54.75" customHeight="1" x14ac:dyDescent="0.25">
      <c r="A62" s="1079"/>
      <c r="B62" s="339" t="s">
        <v>1045</v>
      </c>
      <c r="C62" s="1082"/>
      <c r="D62" s="346"/>
      <c r="E62" s="282"/>
      <c r="F62" s="363"/>
      <c r="G62" s="359"/>
      <c r="H62" s="195"/>
      <c r="I62" s="366"/>
      <c r="J62" s="359"/>
      <c r="K62" s="195"/>
      <c r="L62" s="360"/>
    </row>
    <row r="63" spans="1:12" ht="65.25" customHeight="1" x14ac:dyDescent="0.25">
      <c r="A63" s="1079"/>
      <c r="B63" s="339" t="s">
        <v>1054</v>
      </c>
      <c r="C63" s="1081" t="s">
        <v>1047</v>
      </c>
      <c r="D63" s="346"/>
      <c r="E63" s="282"/>
      <c r="F63" s="363"/>
      <c r="G63" s="359"/>
      <c r="H63" s="195"/>
      <c r="I63" s="366"/>
      <c r="J63" s="359"/>
      <c r="K63" s="195"/>
      <c r="L63" s="360"/>
    </row>
    <row r="64" spans="1:12" ht="66.75" customHeight="1" x14ac:dyDescent="0.25">
      <c r="A64" s="1080"/>
      <c r="B64" s="342" t="s">
        <v>1055</v>
      </c>
      <c r="C64" s="1083"/>
      <c r="D64" s="347"/>
      <c r="E64" s="348"/>
      <c r="F64" s="364"/>
      <c r="G64" s="347"/>
      <c r="H64" s="348"/>
      <c r="I64" s="364"/>
      <c r="J64" s="347"/>
      <c r="K64" s="348"/>
      <c r="L64" s="349"/>
    </row>
  </sheetData>
  <mergeCells count="60">
    <mergeCell ref="D55:F55"/>
    <mergeCell ref="G55:I55"/>
    <mergeCell ref="J55:L55"/>
    <mergeCell ref="G29:I29"/>
    <mergeCell ref="B42:B43"/>
    <mergeCell ref="C42:C43"/>
    <mergeCell ref="D42:F42"/>
    <mergeCell ref="J42:L42"/>
    <mergeCell ref="B29:B30"/>
    <mergeCell ref="C29:C30"/>
    <mergeCell ref="D29:F29"/>
    <mergeCell ref="C35:C36"/>
    <mergeCell ref="C37:C38"/>
    <mergeCell ref="M9:O9"/>
    <mergeCell ref="M10:O10"/>
    <mergeCell ref="M11:O11"/>
    <mergeCell ref="A9:A11"/>
    <mergeCell ref="G16:I16"/>
    <mergeCell ref="A15:L15"/>
    <mergeCell ref="J9:J11"/>
    <mergeCell ref="J16:L16"/>
    <mergeCell ref="A16:A17"/>
    <mergeCell ref="B16:B17"/>
    <mergeCell ref="C16:C17"/>
    <mergeCell ref="D16:F16"/>
    <mergeCell ref="A1:A4"/>
    <mergeCell ref="J1:L1"/>
    <mergeCell ref="J2:L2"/>
    <mergeCell ref="J3:L3"/>
    <mergeCell ref="J4:L4"/>
    <mergeCell ref="B1:I1"/>
    <mergeCell ref="B2:I2"/>
    <mergeCell ref="B3:I3"/>
    <mergeCell ref="B4:I4"/>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A61:A64"/>
    <mergeCell ref="C61:C62"/>
    <mergeCell ref="C63:C64"/>
    <mergeCell ref="A45:A47"/>
    <mergeCell ref="A48:A51"/>
    <mergeCell ref="C48:C49"/>
    <mergeCell ref="C50:C51"/>
    <mergeCell ref="A58:A60"/>
    <mergeCell ref="A55:A56"/>
    <mergeCell ref="B55:B56"/>
    <mergeCell ref="C55:C56"/>
  </mergeCells>
  <pageMargins left="0.25" right="0.25" top="0.75" bottom="0.75" header="0.3" footer="0.3"/>
  <pageSetup scale="1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abSelected="1" topLeftCell="Q74" zoomScale="70" zoomScaleNormal="70" workbookViewId="0">
      <selection activeCell="Y115" sqref="Y115"/>
    </sheetView>
  </sheetViews>
  <sheetFormatPr baseColWidth="10" defaultColWidth="10.85546875" defaultRowHeight="14.25" x14ac:dyDescent="0.25"/>
  <cols>
    <col min="1" max="1" width="25.42578125" style="146" customWidth="1"/>
    <col min="2" max="2" width="29.85546875" style="146" customWidth="1"/>
    <col min="3" max="3" width="21.42578125" style="146" customWidth="1"/>
    <col min="4" max="4" width="28.7109375" style="146" customWidth="1"/>
    <col min="5" max="5" width="20.7109375" style="146" customWidth="1"/>
    <col min="6" max="6" width="27.42578125" style="146" customWidth="1"/>
    <col min="7" max="7" width="20.7109375" style="146" customWidth="1"/>
    <col min="8" max="8" width="29.28515625" style="146" customWidth="1"/>
    <col min="9" max="9" width="20.7109375" style="146" customWidth="1"/>
    <col min="10" max="10" width="29" style="146" customWidth="1"/>
    <col min="11" max="11" width="20.7109375" style="146" customWidth="1"/>
    <col min="12" max="12" width="23" style="146" customWidth="1"/>
    <col min="13" max="13" width="20.7109375" style="146" customWidth="1"/>
    <col min="14" max="14" width="27.28515625" style="146" customWidth="1"/>
    <col min="15" max="15" width="20.7109375" style="146" bestFit="1" customWidth="1"/>
    <col min="16" max="17" width="20.42578125" style="146" customWidth="1"/>
    <col min="18" max="18" width="17.28515625" style="146" bestFit="1" customWidth="1"/>
    <col min="19" max="19" width="36.85546875" style="146" customWidth="1"/>
    <col min="20" max="20" width="21.140625" style="146" customWidth="1"/>
    <col min="21" max="21" width="20.7109375" style="146" bestFit="1" customWidth="1"/>
    <col min="22" max="22" width="23.42578125" style="146" customWidth="1"/>
    <col min="23" max="23" width="21.85546875" style="146" customWidth="1"/>
    <col min="24" max="24" width="17.28515625" style="146" bestFit="1" customWidth="1"/>
    <col min="25" max="25" width="20.7109375" style="146" bestFit="1" customWidth="1"/>
    <col min="26" max="26" width="20.42578125" style="146" customWidth="1"/>
    <col min="27" max="27" width="17.42578125" style="146" customWidth="1"/>
    <col min="28" max="28" width="29.7109375" style="146" customWidth="1"/>
    <col min="29" max="29" width="22.85546875" style="146" customWidth="1"/>
    <col min="30" max="30" width="17" style="146" customWidth="1"/>
    <col min="31" max="31" width="19.85546875" style="146" bestFit="1" customWidth="1"/>
    <col min="32" max="32" width="22" style="146" customWidth="1"/>
    <col min="33" max="34" width="20.42578125" style="146" bestFit="1" customWidth="1"/>
    <col min="35" max="16384" width="10.85546875" style="146"/>
  </cols>
  <sheetData>
    <row r="1" spans="1:32" s="66" customFormat="1" ht="20.25" customHeight="1" x14ac:dyDescent="0.25">
      <c r="A1" s="1045"/>
      <c r="B1" s="1157" t="s">
        <v>1060</v>
      </c>
      <c r="C1" s="1158"/>
      <c r="D1" s="1158"/>
      <c r="E1" s="1158"/>
      <c r="F1" s="1158"/>
      <c r="G1" s="1158"/>
      <c r="H1" s="1158"/>
      <c r="I1" s="1158"/>
      <c r="J1" s="1158"/>
      <c r="K1" s="1158"/>
      <c r="L1" s="1158"/>
      <c r="M1" s="1158"/>
      <c r="N1" s="1158"/>
      <c r="O1" s="1158"/>
      <c r="P1" s="1158"/>
      <c r="Q1" s="1158"/>
      <c r="R1" s="1158"/>
      <c r="S1" s="1158"/>
      <c r="T1" s="1158"/>
      <c r="U1" s="1158"/>
      <c r="V1" s="1158"/>
      <c r="W1" s="1158"/>
      <c r="X1" s="1158"/>
      <c r="Y1" s="1158"/>
      <c r="Z1" s="1158"/>
      <c r="AA1" s="1158"/>
      <c r="AB1" s="1158"/>
      <c r="AC1" s="1158"/>
      <c r="AD1" s="1158"/>
      <c r="AE1" s="1158"/>
      <c r="AF1" s="1159"/>
    </row>
    <row r="2" spans="1:32" s="66" customFormat="1" ht="18.75" customHeight="1" x14ac:dyDescent="0.25">
      <c r="A2" s="1046"/>
      <c r="B2" s="1160"/>
      <c r="C2" s="1161"/>
      <c r="D2" s="1161"/>
      <c r="E2" s="1161"/>
      <c r="F2" s="1161"/>
      <c r="G2" s="1161"/>
      <c r="H2" s="1161"/>
      <c r="I2" s="1161"/>
      <c r="J2" s="1161"/>
      <c r="K2" s="1161"/>
      <c r="L2" s="1161"/>
      <c r="M2" s="1161"/>
      <c r="N2" s="1161"/>
      <c r="O2" s="1161"/>
      <c r="P2" s="1161"/>
      <c r="Q2" s="1161"/>
      <c r="R2" s="1161"/>
      <c r="S2" s="1161"/>
      <c r="T2" s="1161"/>
      <c r="U2" s="1161"/>
      <c r="V2" s="1161"/>
      <c r="W2" s="1161"/>
      <c r="X2" s="1161"/>
      <c r="Y2" s="1161"/>
      <c r="Z2" s="1161"/>
      <c r="AA2" s="1161"/>
      <c r="AB2" s="1161"/>
      <c r="AC2" s="1161"/>
      <c r="AD2" s="1161"/>
      <c r="AE2" s="1161"/>
      <c r="AF2" s="1162"/>
    </row>
    <row r="3" spans="1:32" s="66" customFormat="1" ht="14.25" customHeight="1" x14ac:dyDescent="0.25">
      <c r="A3" s="1046"/>
      <c r="B3" s="1160"/>
      <c r="C3" s="1161"/>
      <c r="D3" s="1161"/>
      <c r="E3" s="1161"/>
      <c r="F3" s="1161"/>
      <c r="G3" s="1161"/>
      <c r="H3" s="1161"/>
      <c r="I3" s="1161"/>
      <c r="J3" s="1161"/>
      <c r="K3" s="1161"/>
      <c r="L3" s="1161"/>
      <c r="M3" s="1161"/>
      <c r="N3" s="1161"/>
      <c r="O3" s="1161"/>
      <c r="P3" s="1161"/>
      <c r="Q3" s="1161"/>
      <c r="R3" s="1161"/>
      <c r="S3" s="1161"/>
      <c r="T3" s="1161"/>
      <c r="U3" s="1161"/>
      <c r="V3" s="1161"/>
      <c r="W3" s="1161"/>
      <c r="X3" s="1161"/>
      <c r="Y3" s="1161"/>
      <c r="Z3" s="1161"/>
      <c r="AA3" s="1161"/>
      <c r="AB3" s="1161"/>
      <c r="AC3" s="1161"/>
      <c r="AD3" s="1161"/>
      <c r="AE3" s="1161"/>
      <c r="AF3" s="1162"/>
    </row>
    <row r="4" spans="1:32" s="66" customFormat="1" ht="33" customHeight="1" thickBot="1" x14ac:dyDescent="0.3">
      <c r="A4" s="1047"/>
      <c r="B4" s="1163"/>
      <c r="C4" s="1164"/>
      <c r="D4" s="1164"/>
      <c r="E4" s="116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5"/>
    </row>
    <row r="5" spans="1:32" s="66" customFormat="1" ht="15" x14ac:dyDescent="0.25">
      <c r="B5" s="163"/>
      <c r="C5" s="163"/>
      <c r="D5" s="163"/>
      <c r="E5" s="163"/>
      <c r="F5" s="163"/>
      <c r="G5" s="163"/>
      <c r="H5" s="163"/>
      <c r="I5" s="163"/>
      <c r="J5" s="163"/>
      <c r="K5" s="162"/>
      <c r="L5" s="162"/>
      <c r="M5" s="162"/>
      <c r="N5" s="162"/>
      <c r="O5" s="162"/>
      <c r="P5" s="146"/>
      <c r="Q5" s="146"/>
      <c r="R5" s="146"/>
      <c r="S5" s="146"/>
      <c r="T5" s="146"/>
      <c r="U5" s="146"/>
      <c r="V5" s="146"/>
      <c r="W5" s="146"/>
      <c r="X5" s="146"/>
      <c r="Y5" s="146"/>
      <c r="Z5" s="146"/>
      <c r="AA5" s="146"/>
      <c r="AB5" s="146"/>
      <c r="AC5" s="146"/>
      <c r="AD5" s="146"/>
      <c r="AE5" s="146"/>
      <c r="AF5" s="146"/>
    </row>
    <row r="6" spans="1:32" s="66" customFormat="1" ht="9" customHeight="1" x14ac:dyDescent="0.25">
      <c r="A6" s="70"/>
      <c r="B6" s="163"/>
      <c r="C6" s="163"/>
      <c r="D6" s="163"/>
      <c r="E6" s="163"/>
      <c r="F6" s="163"/>
      <c r="G6" s="163"/>
      <c r="H6" s="163"/>
      <c r="I6" s="163"/>
      <c r="J6" s="163"/>
      <c r="K6" s="163"/>
      <c r="L6" s="163"/>
      <c r="M6" s="163"/>
      <c r="N6" s="163"/>
      <c r="O6" s="163"/>
      <c r="P6" s="67"/>
      <c r="Q6" s="67"/>
      <c r="R6" s="68"/>
      <c r="S6" s="68"/>
      <c r="T6" s="67"/>
      <c r="U6" s="67"/>
      <c r="V6" s="67"/>
      <c r="W6" s="146"/>
      <c r="X6" s="69"/>
      <c r="Y6" s="69"/>
      <c r="Z6" s="69"/>
      <c r="AA6" s="146"/>
      <c r="AB6" s="146"/>
      <c r="AC6" s="146"/>
      <c r="AD6" s="146"/>
      <c r="AE6" s="146"/>
      <c r="AF6" s="146"/>
    </row>
    <row r="7" spans="1:32" s="66" customFormat="1" ht="15" customHeight="1" thickBot="1" x14ac:dyDescent="0.3">
      <c r="A7" s="71"/>
      <c r="B7" s="163"/>
      <c r="C7" s="163"/>
      <c r="D7" s="163"/>
      <c r="E7" s="163"/>
      <c r="F7" s="163"/>
      <c r="G7" s="163"/>
      <c r="H7" s="163"/>
      <c r="I7" s="163"/>
      <c r="J7" s="163"/>
      <c r="K7" s="163"/>
      <c r="L7" s="163"/>
      <c r="M7" s="163"/>
      <c r="N7" s="163"/>
      <c r="O7" s="163"/>
      <c r="P7" s="67"/>
      <c r="Q7" s="67"/>
      <c r="R7" s="68"/>
      <c r="S7" s="68"/>
      <c r="T7" s="67"/>
      <c r="U7" s="67"/>
      <c r="V7" s="67"/>
      <c r="W7" s="146"/>
      <c r="X7" s="69"/>
      <c r="Y7" s="69"/>
      <c r="Z7" s="206"/>
      <c r="AA7" s="146"/>
      <c r="AB7" s="146"/>
      <c r="AC7" s="146"/>
      <c r="AD7" s="146"/>
      <c r="AE7" s="146"/>
      <c r="AF7" s="146"/>
    </row>
    <row r="8" spans="1:32" s="66" customFormat="1" ht="15" customHeight="1" thickBot="1" x14ac:dyDescent="0.3">
      <c r="A8" s="1166" t="s">
        <v>1061</v>
      </c>
      <c r="B8" s="1123" t="s">
        <v>191</v>
      </c>
      <c r="C8" s="1124"/>
      <c r="D8" s="1124"/>
      <c r="E8" s="1124"/>
      <c r="F8" s="1124"/>
      <c r="G8" s="1124"/>
      <c r="H8" s="1124"/>
      <c r="I8" s="1124"/>
      <c r="J8" s="1124"/>
      <c r="K8" s="1124"/>
      <c r="L8" s="1124"/>
      <c r="M8" s="1124"/>
      <c r="N8" s="1124"/>
      <c r="O8" s="1124"/>
      <c r="P8" s="1124"/>
      <c r="Q8" s="1124"/>
      <c r="R8" s="1124"/>
      <c r="S8" s="1124"/>
      <c r="T8" s="1124"/>
      <c r="U8" s="1124"/>
      <c r="V8" s="1124"/>
      <c r="W8" s="1124"/>
      <c r="X8" s="1124"/>
      <c r="Y8" s="1124"/>
      <c r="Z8" s="1125"/>
      <c r="AA8" s="1134" t="s">
        <v>192</v>
      </c>
      <c r="AB8" s="1137">
        <v>2024110010310</v>
      </c>
      <c r="AC8" s="498" t="s">
        <v>121</v>
      </c>
      <c r="AD8" s="499"/>
      <c r="AE8" s="739" t="s">
        <v>183</v>
      </c>
      <c r="AF8" s="741"/>
    </row>
    <row r="9" spans="1:32" s="66" customFormat="1" ht="15" customHeight="1" thickBot="1" x14ac:dyDescent="0.3">
      <c r="A9" s="1167"/>
      <c r="B9" s="1126"/>
      <c r="C9" s="1127"/>
      <c r="D9" s="1127"/>
      <c r="E9" s="1127"/>
      <c r="F9" s="1127"/>
      <c r="G9" s="1127"/>
      <c r="H9" s="1127"/>
      <c r="I9" s="1127"/>
      <c r="J9" s="1127"/>
      <c r="K9" s="1127"/>
      <c r="L9" s="1127"/>
      <c r="M9" s="1127"/>
      <c r="N9" s="1127"/>
      <c r="O9" s="1127"/>
      <c r="P9" s="1127"/>
      <c r="Q9" s="1127"/>
      <c r="R9" s="1127"/>
      <c r="S9" s="1127"/>
      <c r="T9" s="1127"/>
      <c r="U9" s="1127"/>
      <c r="V9" s="1127"/>
      <c r="W9" s="1127"/>
      <c r="X9" s="1127"/>
      <c r="Y9" s="1127"/>
      <c r="Z9" s="1128"/>
      <c r="AA9" s="1135"/>
      <c r="AB9" s="1138"/>
      <c r="AC9" s="498" t="s">
        <v>122</v>
      </c>
      <c r="AD9" s="499"/>
      <c r="AE9" s="739" t="s">
        <v>185</v>
      </c>
      <c r="AF9" s="741"/>
    </row>
    <row r="10" spans="1:32" s="66" customFormat="1" ht="15" customHeight="1" thickBot="1" x14ac:dyDescent="0.3">
      <c r="A10" s="1167"/>
      <c r="B10" s="1126"/>
      <c r="C10" s="1127"/>
      <c r="D10" s="1127"/>
      <c r="E10" s="1127"/>
      <c r="F10" s="1127"/>
      <c r="G10" s="1127"/>
      <c r="H10" s="1127"/>
      <c r="I10" s="1127"/>
      <c r="J10" s="1127"/>
      <c r="K10" s="1127"/>
      <c r="L10" s="1127"/>
      <c r="M10" s="1127"/>
      <c r="N10" s="1127"/>
      <c r="O10" s="1127"/>
      <c r="P10" s="1127"/>
      <c r="Q10" s="1127"/>
      <c r="R10" s="1127"/>
      <c r="S10" s="1127"/>
      <c r="T10" s="1127"/>
      <c r="U10" s="1127"/>
      <c r="V10" s="1127"/>
      <c r="W10" s="1127"/>
      <c r="X10" s="1127"/>
      <c r="Y10" s="1127"/>
      <c r="Z10" s="1128"/>
      <c r="AA10" s="1135"/>
      <c r="AB10" s="1138"/>
      <c r="AC10" s="498" t="s">
        <v>883</v>
      </c>
      <c r="AD10" s="499"/>
      <c r="AE10" s="1132" t="s">
        <v>187</v>
      </c>
      <c r="AF10" s="1133"/>
    </row>
    <row r="11" spans="1:32" s="66" customFormat="1" ht="15" customHeight="1" thickBot="1" x14ac:dyDescent="0.3">
      <c r="A11" s="1168"/>
      <c r="B11" s="1129"/>
      <c r="C11" s="1130"/>
      <c r="D11" s="1130"/>
      <c r="E11" s="1130"/>
      <c r="F11" s="1130"/>
      <c r="G11" s="1130"/>
      <c r="H11" s="1130"/>
      <c r="I11" s="1130"/>
      <c r="J11" s="1130"/>
      <c r="K11" s="1130"/>
      <c r="L11" s="1130"/>
      <c r="M11" s="1130"/>
      <c r="N11" s="1130"/>
      <c r="O11" s="1130"/>
      <c r="P11" s="1130"/>
      <c r="Q11" s="1130"/>
      <c r="R11" s="1130"/>
      <c r="S11" s="1130"/>
      <c r="T11" s="1130"/>
      <c r="U11" s="1130"/>
      <c r="V11" s="1130"/>
      <c r="W11" s="1130"/>
      <c r="X11" s="1130"/>
      <c r="Y11" s="1130"/>
      <c r="Z11" s="1131"/>
      <c r="AA11" s="1136"/>
      <c r="AB11" s="1139"/>
      <c r="AC11" s="498" t="s">
        <v>885</v>
      </c>
      <c r="AD11" s="499"/>
      <c r="AE11" s="739" t="s">
        <v>1062</v>
      </c>
      <c r="AF11" s="741"/>
    </row>
    <row r="12" spans="1:32" s="66" customFormat="1" ht="9" customHeight="1" x14ac:dyDescent="0.25">
      <c r="A12" s="76"/>
      <c r="B12" s="207"/>
      <c r="C12" s="207"/>
      <c r="D12" s="207"/>
      <c r="E12" s="20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146"/>
      <c r="AD12" s="146"/>
      <c r="AE12" s="146"/>
      <c r="AF12" s="146"/>
    </row>
    <row r="13" spans="1:32" s="90" customFormat="1" ht="16.5" customHeight="1" thickBot="1" x14ac:dyDescent="0.25">
      <c r="C13" s="165"/>
      <c r="D13" s="165"/>
      <c r="E13" s="165"/>
      <c r="F13" s="165"/>
      <c r="G13" s="165"/>
      <c r="H13" s="165"/>
      <c r="I13" s="165"/>
      <c r="J13" s="165"/>
      <c r="K13" s="164"/>
      <c r="L13" s="164"/>
      <c r="M13" s="164"/>
      <c r="N13" s="164"/>
      <c r="O13" s="164"/>
      <c r="P13" s="199"/>
      <c r="Q13" s="199"/>
      <c r="R13" s="199"/>
      <c r="S13" s="199"/>
      <c r="T13" s="199"/>
      <c r="U13" s="199"/>
      <c r="V13" s="199"/>
      <c r="W13" s="199"/>
      <c r="X13" s="199"/>
      <c r="Y13" s="199"/>
      <c r="Z13" s="199"/>
      <c r="AA13" s="199"/>
      <c r="AB13" s="199"/>
      <c r="AC13" s="199"/>
      <c r="AD13" s="199"/>
      <c r="AE13" s="199"/>
      <c r="AF13" s="199"/>
    </row>
    <row r="14" spans="1:32" s="148" customFormat="1" ht="21.75" customHeight="1" thickBot="1" x14ac:dyDescent="0.3">
      <c r="A14" s="767" t="s">
        <v>193</v>
      </c>
      <c r="B14" s="252" t="s">
        <v>194</v>
      </c>
      <c r="C14" s="208"/>
      <c r="D14" s="252" t="s">
        <v>195</v>
      </c>
      <c r="E14" s="209"/>
      <c r="F14" s="252" t="s">
        <v>196</v>
      </c>
      <c r="G14" s="209"/>
      <c r="H14" s="252" t="s">
        <v>197</v>
      </c>
      <c r="I14" s="210"/>
      <c r="J14" s="166"/>
      <c r="K14" s="766" t="s">
        <v>198</v>
      </c>
      <c r="L14" s="766"/>
      <c r="M14" s="1169" t="s">
        <v>199</v>
      </c>
      <c r="N14" s="1169"/>
      <c r="O14" s="1169"/>
      <c r="P14" s="213"/>
      <c r="Q14" s="279"/>
      <c r="R14" s="200"/>
      <c r="S14" s="200"/>
      <c r="T14" s="200"/>
      <c r="U14" s="200"/>
      <c r="V14" s="200"/>
      <c r="W14" s="200"/>
      <c r="X14" s="200"/>
      <c r="Y14" s="200"/>
      <c r="Z14" s="200"/>
      <c r="AA14" s="200"/>
      <c r="AB14" s="200"/>
      <c r="AC14" s="200"/>
      <c r="AD14" s="200"/>
      <c r="AE14" s="200"/>
      <c r="AF14" s="200"/>
    </row>
    <row r="15" spans="1:32" s="148" customFormat="1" ht="21.75" customHeight="1" x14ac:dyDescent="0.25">
      <c r="A15" s="767"/>
      <c r="B15" s="253" t="s">
        <v>200</v>
      </c>
      <c r="C15" s="211"/>
      <c r="D15" s="252" t="s">
        <v>201</v>
      </c>
      <c r="E15" s="212"/>
      <c r="F15" s="252" t="s">
        <v>202</v>
      </c>
      <c r="G15" s="212"/>
      <c r="H15" s="252" t="s">
        <v>203</v>
      </c>
      <c r="I15" s="563"/>
      <c r="J15" s="166"/>
      <c r="K15" s="766"/>
      <c r="L15" s="766"/>
      <c r="M15" s="1169" t="s">
        <v>204</v>
      </c>
      <c r="N15" s="1169"/>
      <c r="O15" s="1169"/>
      <c r="P15" s="213"/>
      <c r="Q15" s="279"/>
      <c r="R15" s="200"/>
      <c r="S15" s="200"/>
      <c r="T15" s="200"/>
      <c r="U15" s="200"/>
      <c r="V15" s="200"/>
      <c r="W15" s="200"/>
      <c r="X15" s="200"/>
      <c r="Y15" s="200"/>
      <c r="Z15" s="200"/>
      <c r="AA15" s="200"/>
      <c r="AB15" s="200"/>
      <c r="AC15" s="200"/>
      <c r="AD15" s="200"/>
      <c r="AE15" s="200"/>
      <c r="AF15" s="200"/>
    </row>
    <row r="16" spans="1:32" s="148" customFormat="1" ht="21.75" customHeight="1" thickBot="1" x14ac:dyDescent="0.3">
      <c r="A16" s="767"/>
      <c r="B16" s="252" t="s">
        <v>205</v>
      </c>
      <c r="C16" s="208" t="s">
        <v>206</v>
      </c>
      <c r="D16" s="252" t="s">
        <v>207</v>
      </c>
      <c r="E16" s="212"/>
      <c r="F16" s="252" t="s">
        <v>208</v>
      </c>
      <c r="G16" s="212"/>
      <c r="H16" s="252" t="s">
        <v>209</v>
      </c>
      <c r="I16" s="210"/>
      <c r="K16" s="766"/>
      <c r="L16" s="766"/>
      <c r="M16" s="1169" t="s">
        <v>210</v>
      </c>
      <c r="N16" s="1169"/>
      <c r="O16" s="1169"/>
      <c r="P16" s="213" t="s">
        <v>206</v>
      </c>
      <c r="Q16" s="279"/>
      <c r="R16" s="200"/>
      <c r="S16" s="200"/>
      <c r="T16" s="200"/>
      <c r="U16" s="200"/>
      <c r="V16" s="200"/>
      <c r="W16" s="200"/>
      <c r="X16" s="200"/>
      <c r="Y16" s="200"/>
      <c r="Z16" s="200"/>
      <c r="AA16" s="200"/>
      <c r="AB16" s="200"/>
      <c r="AC16" s="200"/>
      <c r="AD16" s="200"/>
      <c r="AE16" s="200"/>
      <c r="AF16" s="200"/>
    </row>
    <row r="17" spans="1:32" s="148" customFormat="1" ht="21.75" customHeight="1" x14ac:dyDescent="0.25">
      <c r="A17" s="66"/>
      <c r="B17" s="66"/>
      <c r="C17" s="66"/>
      <c r="D17" s="66"/>
      <c r="E17" s="66"/>
      <c r="F17" s="66"/>
      <c r="G17" s="166"/>
      <c r="H17" s="166"/>
      <c r="I17" s="166"/>
      <c r="J17" s="166"/>
      <c r="K17" s="167"/>
      <c r="L17" s="167"/>
      <c r="M17" s="165"/>
      <c r="N17" s="165"/>
      <c r="O17" s="165"/>
      <c r="P17" s="200"/>
      <c r="Q17" s="200"/>
      <c r="R17" s="200"/>
      <c r="S17" s="200"/>
      <c r="T17" s="200"/>
      <c r="U17" s="200"/>
      <c r="V17" s="200"/>
      <c r="W17" s="200"/>
      <c r="X17" s="200"/>
      <c r="Y17" s="200"/>
      <c r="Z17" s="200"/>
      <c r="AA17" s="200"/>
      <c r="AB17" s="200"/>
      <c r="AC17" s="200"/>
      <c r="AD17" s="200"/>
      <c r="AE17" s="200"/>
      <c r="AF17" s="200"/>
    </row>
    <row r="18" spans="1:32" s="90" customFormat="1" ht="17.25" customHeight="1" thickBot="1" x14ac:dyDescent="0.25">
      <c r="E18" s="166"/>
      <c r="G18" s="166"/>
      <c r="H18" s="166"/>
      <c r="I18" s="166"/>
      <c r="J18" s="166"/>
      <c r="K18" s="164"/>
      <c r="L18" s="164"/>
      <c r="M18" s="164"/>
      <c r="N18" s="164"/>
      <c r="O18" s="164"/>
    </row>
    <row r="19" spans="1:32" s="66" customFormat="1" ht="48" customHeight="1" thickBot="1" x14ac:dyDescent="0.3">
      <c r="A19" s="784" t="s">
        <v>1063</v>
      </c>
      <c r="B19" s="785"/>
      <c r="C19" s="785"/>
      <c r="D19" s="785"/>
      <c r="E19" s="785"/>
      <c r="F19" s="785"/>
      <c r="G19" s="785"/>
      <c r="H19" s="785"/>
      <c r="I19" s="785"/>
      <c r="J19" s="785"/>
      <c r="K19" s="785"/>
      <c r="L19" s="785"/>
      <c r="M19" s="785"/>
      <c r="N19" s="785"/>
      <c r="O19" s="785"/>
      <c r="P19" s="785"/>
      <c r="Q19" s="785"/>
      <c r="R19" s="785"/>
      <c r="S19" s="785"/>
      <c r="T19" s="785"/>
      <c r="U19" s="785"/>
      <c r="V19" s="785"/>
      <c r="W19" s="785"/>
      <c r="X19" s="785"/>
      <c r="Y19" s="785"/>
      <c r="Z19" s="785"/>
      <c r="AA19" s="785"/>
      <c r="AB19" s="785"/>
      <c r="AC19" s="785"/>
      <c r="AD19" s="785"/>
      <c r="AE19" s="785"/>
      <c r="AF19" s="786"/>
    </row>
    <row r="20" spans="1:32" s="66" customFormat="1" ht="50.25" customHeight="1" thickBot="1" x14ac:dyDescent="0.3">
      <c r="A20" s="782" t="s">
        <v>1064</v>
      </c>
      <c r="B20" s="783"/>
      <c r="C20" s="1145" t="s">
        <v>1065</v>
      </c>
      <c r="D20" s="1145"/>
      <c r="E20" s="1145"/>
      <c r="F20" s="1145"/>
      <c r="G20" s="1145"/>
      <c r="H20" s="1145"/>
      <c r="I20" s="1145"/>
      <c r="J20" s="1145"/>
      <c r="K20" s="1145"/>
      <c r="L20" s="1145"/>
      <c r="M20" s="1145"/>
      <c r="N20" s="1145"/>
      <c r="O20" s="1145"/>
      <c r="P20" s="1145"/>
      <c r="Q20" s="1145"/>
      <c r="R20" s="1145"/>
      <c r="S20" s="1145"/>
      <c r="T20" s="1145"/>
      <c r="U20" s="1145"/>
      <c r="V20" s="1145"/>
      <c r="W20" s="1145"/>
      <c r="X20" s="1145"/>
      <c r="Y20" s="1145"/>
      <c r="Z20" s="1145"/>
      <c r="AA20" s="1145"/>
      <c r="AB20" s="1145"/>
      <c r="AC20" s="1145"/>
      <c r="AD20" s="1145"/>
      <c r="AE20" s="1145"/>
      <c r="AF20" s="1146"/>
    </row>
    <row r="21" spans="1:32" s="94" customFormat="1" ht="21.75" customHeight="1" thickBot="1" x14ac:dyDescent="0.3">
      <c r="A21" s="801" t="s">
        <v>1066</v>
      </c>
      <c r="B21" s="1147" t="s">
        <v>1067</v>
      </c>
      <c r="C21" s="1057" t="s">
        <v>99</v>
      </c>
      <c r="D21" s="1151"/>
      <c r="E21" s="1151"/>
      <c r="F21" s="1151"/>
      <c r="G21" s="1151"/>
      <c r="H21" s="1151"/>
      <c r="I21" s="1151"/>
      <c r="J21" s="1151"/>
      <c r="K21" s="1151"/>
      <c r="L21" s="1151"/>
      <c r="M21" s="1151"/>
      <c r="N21" s="1058"/>
      <c r="O21" s="1120" t="s">
        <v>242</v>
      </c>
      <c r="P21" s="1121"/>
      <c r="Q21" s="1121"/>
      <c r="R21" s="1121"/>
      <c r="S21" s="1121"/>
      <c r="T21" s="1121"/>
      <c r="U21" s="1121"/>
      <c r="V21" s="1121"/>
      <c r="W21" s="1121"/>
      <c r="X21" s="1121"/>
      <c r="Y21" s="1121"/>
      <c r="Z21" s="1121"/>
      <c r="AA21" s="1121"/>
      <c r="AB21" s="1121"/>
      <c r="AC21" s="1121"/>
      <c r="AD21" s="1121"/>
      <c r="AE21" s="1121"/>
      <c r="AF21" s="1122"/>
    </row>
    <row r="22" spans="1:32" s="94" customFormat="1" ht="21.75" customHeight="1" x14ac:dyDescent="0.25">
      <c r="A22" s="1148"/>
      <c r="B22" s="1147"/>
      <c r="C22" s="1143" t="s">
        <v>240</v>
      </c>
      <c r="D22" s="1144"/>
      <c r="E22" s="1143" t="s">
        <v>250</v>
      </c>
      <c r="F22" s="1144"/>
      <c r="G22" s="1143" t="s">
        <v>253</v>
      </c>
      <c r="H22" s="1144"/>
      <c r="I22" s="1143" t="s">
        <v>257</v>
      </c>
      <c r="J22" s="1144"/>
      <c r="K22" s="1143" t="s">
        <v>261</v>
      </c>
      <c r="L22" s="1144"/>
      <c r="M22" s="1143" t="s">
        <v>264</v>
      </c>
      <c r="N22" s="1144"/>
      <c r="O22" s="1120" t="s">
        <v>240</v>
      </c>
      <c r="P22" s="1121"/>
      <c r="Q22" s="1122"/>
      <c r="R22" s="1140" t="s">
        <v>250</v>
      </c>
      <c r="S22" s="1141"/>
      <c r="T22" s="1142"/>
      <c r="U22" s="1140" t="s">
        <v>253</v>
      </c>
      <c r="V22" s="1141"/>
      <c r="W22" s="1142"/>
      <c r="X22" s="1140" t="s">
        <v>257</v>
      </c>
      <c r="Y22" s="1141"/>
      <c r="Z22" s="1142"/>
      <c r="AA22" s="1140" t="s">
        <v>261</v>
      </c>
      <c r="AB22" s="1141"/>
      <c r="AC22" s="1142"/>
      <c r="AD22" s="1140" t="s">
        <v>264</v>
      </c>
      <c r="AE22" s="1141"/>
      <c r="AF22" s="1142"/>
    </row>
    <row r="23" spans="1:32" s="94" customFormat="1" ht="28.5" customHeight="1" x14ac:dyDescent="0.25">
      <c r="A23" s="1148"/>
      <c r="B23" s="1147"/>
      <c r="C23" s="396" t="s">
        <v>100</v>
      </c>
      <c r="D23" s="204" t="s">
        <v>1068</v>
      </c>
      <c r="E23" s="204" t="s">
        <v>100</v>
      </c>
      <c r="F23" s="204" t="s">
        <v>1068</v>
      </c>
      <c r="G23" s="204" t="s">
        <v>100</v>
      </c>
      <c r="H23" s="204" t="s">
        <v>1068</v>
      </c>
      <c r="I23" s="204" t="s">
        <v>100</v>
      </c>
      <c r="J23" s="204" t="s">
        <v>1068</v>
      </c>
      <c r="K23" s="204" t="s">
        <v>100</v>
      </c>
      <c r="L23" s="204" t="s">
        <v>1068</v>
      </c>
      <c r="M23" s="204" t="s">
        <v>100</v>
      </c>
      <c r="N23" s="204" t="s">
        <v>1068</v>
      </c>
      <c r="O23" s="205" t="s">
        <v>100</v>
      </c>
      <c r="P23" s="205" t="s">
        <v>1069</v>
      </c>
      <c r="Q23" s="205" t="s">
        <v>229</v>
      </c>
      <c r="R23" s="205" t="s">
        <v>100</v>
      </c>
      <c r="S23" s="205" t="s">
        <v>1069</v>
      </c>
      <c r="T23" s="205" t="s">
        <v>229</v>
      </c>
      <c r="U23" s="205" t="s">
        <v>100</v>
      </c>
      <c r="V23" s="205" t="s">
        <v>1069</v>
      </c>
      <c r="W23" s="205" t="s">
        <v>229</v>
      </c>
      <c r="X23" s="205" t="s">
        <v>100</v>
      </c>
      <c r="Y23" s="205" t="s">
        <v>1069</v>
      </c>
      <c r="Z23" s="205" t="s">
        <v>229</v>
      </c>
      <c r="AA23" s="205" t="s">
        <v>100</v>
      </c>
      <c r="AB23" s="205" t="s">
        <v>1069</v>
      </c>
      <c r="AC23" s="205" t="s">
        <v>229</v>
      </c>
      <c r="AD23" s="205" t="s">
        <v>100</v>
      </c>
      <c r="AE23" s="205" t="s">
        <v>1069</v>
      </c>
      <c r="AF23" s="205" t="s">
        <v>229</v>
      </c>
    </row>
    <row r="24" spans="1:32" s="94" customFormat="1" ht="15.75" customHeight="1" x14ac:dyDescent="0.25">
      <c r="A24" s="1148"/>
      <c r="B24" s="399" t="s">
        <v>1070</v>
      </c>
      <c r="C24" s="400">
        <v>1</v>
      </c>
      <c r="D24" s="451">
        <v>78220009</v>
      </c>
      <c r="E24" s="400">
        <v>1</v>
      </c>
      <c r="F24" s="451">
        <v>234977302</v>
      </c>
      <c r="G24" s="400">
        <v>1</v>
      </c>
      <c r="H24" s="451">
        <v>7461304</v>
      </c>
      <c r="I24" s="400">
        <v>1</v>
      </c>
      <c r="J24" s="451">
        <v>77468237</v>
      </c>
      <c r="K24" s="400">
        <v>1</v>
      </c>
      <c r="L24" s="451">
        <v>18469965</v>
      </c>
      <c r="M24" s="400">
        <v>1</v>
      </c>
      <c r="N24" s="451">
        <v>68261381</v>
      </c>
      <c r="O24" s="400">
        <v>1</v>
      </c>
      <c r="P24" s="471">
        <v>78220009</v>
      </c>
      <c r="Q24" s="448">
        <v>384420</v>
      </c>
      <c r="R24" s="400">
        <v>1</v>
      </c>
      <c r="S24" s="448">
        <v>185098204</v>
      </c>
      <c r="T24" s="448">
        <v>2955572</v>
      </c>
      <c r="U24" s="400">
        <v>1</v>
      </c>
      <c r="V24" s="448">
        <v>6904847</v>
      </c>
      <c r="W24" s="448">
        <v>11668515</v>
      </c>
      <c r="X24" s="400">
        <v>1</v>
      </c>
      <c r="Y24" s="448">
        <v>370315</v>
      </c>
      <c r="Z24" s="448">
        <v>25804748</v>
      </c>
      <c r="AA24" s="400">
        <v>1</v>
      </c>
      <c r="AB24" s="448">
        <v>60080997</v>
      </c>
      <c r="AC24" s="448">
        <v>28192310</v>
      </c>
      <c r="AD24" s="400">
        <v>1</v>
      </c>
      <c r="AE24" s="448">
        <v>22428133</v>
      </c>
      <c r="AF24" s="448">
        <v>28178875</v>
      </c>
    </row>
    <row r="25" spans="1:32" s="94" customFormat="1" ht="15.75" customHeight="1" x14ac:dyDescent="0.25">
      <c r="A25" s="1148"/>
      <c r="B25" s="373" t="s">
        <v>1071</v>
      </c>
      <c r="C25" s="400">
        <v>1</v>
      </c>
      <c r="D25" s="451">
        <v>78220009</v>
      </c>
      <c r="E25" s="400">
        <v>1</v>
      </c>
      <c r="F25" s="451">
        <v>234977302</v>
      </c>
      <c r="G25" s="400">
        <v>1</v>
      </c>
      <c r="H25" s="451">
        <v>7461304</v>
      </c>
      <c r="I25" s="400">
        <v>1</v>
      </c>
      <c r="J25" s="451">
        <v>77468237</v>
      </c>
      <c r="K25" s="400">
        <v>1</v>
      </c>
      <c r="L25" s="451">
        <v>18469965</v>
      </c>
      <c r="M25" s="400">
        <v>1</v>
      </c>
      <c r="N25" s="451">
        <v>68261381</v>
      </c>
      <c r="O25" s="400">
        <v>1</v>
      </c>
      <c r="P25" s="471">
        <v>78220009</v>
      </c>
      <c r="Q25" s="448">
        <v>384420</v>
      </c>
      <c r="R25" s="400">
        <v>1</v>
      </c>
      <c r="S25" s="448">
        <v>185098204</v>
      </c>
      <c r="T25" s="448">
        <v>2955572</v>
      </c>
      <c r="U25" s="400">
        <v>1</v>
      </c>
      <c r="V25" s="448">
        <v>6904847</v>
      </c>
      <c r="W25" s="448">
        <v>11668515</v>
      </c>
      <c r="X25" s="400">
        <v>1</v>
      </c>
      <c r="Y25" s="448">
        <v>370315</v>
      </c>
      <c r="Z25" s="448">
        <v>25804748</v>
      </c>
      <c r="AA25" s="400">
        <v>1</v>
      </c>
      <c r="AB25" s="448">
        <v>60080997</v>
      </c>
      <c r="AC25" s="448">
        <v>28192310</v>
      </c>
      <c r="AD25" s="400">
        <v>1</v>
      </c>
      <c r="AE25" s="448">
        <v>22428133</v>
      </c>
      <c r="AF25" s="448">
        <v>28178875</v>
      </c>
    </row>
    <row r="26" spans="1:32" s="94" customFormat="1" ht="15.75" customHeight="1" x14ac:dyDescent="0.25">
      <c r="A26" s="1148"/>
      <c r="B26" s="373" t="s">
        <v>1072</v>
      </c>
      <c r="C26" s="400">
        <v>1</v>
      </c>
      <c r="D26" s="451">
        <v>78220009</v>
      </c>
      <c r="E26" s="400">
        <v>1</v>
      </c>
      <c r="F26" s="451">
        <v>234977302</v>
      </c>
      <c r="G26" s="400">
        <v>1</v>
      </c>
      <c r="H26" s="451">
        <v>7461304</v>
      </c>
      <c r="I26" s="400">
        <v>1</v>
      </c>
      <c r="J26" s="451">
        <v>77468237</v>
      </c>
      <c r="K26" s="400">
        <v>1</v>
      </c>
      <c r="L26" s="451">
        <v>18469965</v>
      </c>
      <c r="M26" s="400">
        <v>1</v>
      </c>
      <c r="N26" s="451">
        <v>68261381</v>
      </c>
      <c r="O26" s="400">
        <v>1</v>
      </c>
      <c r="P26" s="471">
        <v>78220009</v>
      </c>
      <c r="Q26" s="448">
        <v>384420</v>
      </c>
      <c r="R26" s="400">
        <v>1</v>
      </c>
      <c r="S26" s="448">
        <v>185098204</v>
      </c>
      <c r="T26" s="448">
        <v>2955572</v>
      </c>
      <c r="U26" s="400">
        <v>1</v>
      </c>
      <c r="V26" s="448">
        <v>6904847</v>
      </c>
      <c r="W26" s="448">
        <v>11668515</v>
      </c>
      <c r="X26" s="400">
        <v>1</v>
      </c>
      <c r="Y26" s="448">
        <v>370315</v>
      </c>
      <c r="Z26" s="448">
        <v>25804748</v>
      </c>
      <c r="AA26" s="400">
        <v>1</v>
      </c>
      <c r="AB26" s="448">
        <v>60080997</v>
      </c>
      <c r="AC26" s="448">
        <v>28192310</v>
      </c>
      <c r="AD26" s="400">
        <v>1</v>
      </c>
      <c r="AE26" s="448">
        <v>22428133</v>
      </c>
      <c r="AF26" s="448">
        <v>28178875</v>
      </c>
    </row>
    <row r="27" spans="1:32" s="94" customFormat="1" ht="15.75" customHeight="1" x14ac:dyDescent="0.25">
      <c r="A27" s="1148"/>
      <c r="B27" s="373" t="s">
        <v>1073</v>
      </c>
      <c r="C27" s="400">
        <v>1</v>
      </c>
      <c r="D27" s="451">
        <v>78220009</v>
      </c>
      <c r="E27" s="400">
        <v>1</v>
      </c>
      <c r="F27" s="451">
        <v>234977302</v>
      </c>
      <c r="G27" s="400">
        <v>1</v>
      </c>
      <c r="H27" s="451">
        <v>7461304</v>
      </c>
      <c r="I27" s="400">
        <v>1</v>
      </c>
      <c r="J27" s="451">
        <v>77468237</v>
      </c>
      <c r="K27" s="400">
        <v>1</v>
      </c>
      <c r="L27" s="451">
        <v>18469965</v>
      </c>
      <c r="M27" s="400">
        <v>1</v>
      </c>
      <c r="N27" s="451">
        <v>68261381</v>
      </c>
      <c r="O27" s="400">
        <v>1</v>
      </c>
      <c r="P27" s="471">
        <v>78220009</v>
      </c>
      <c r="Q27" s="448">
        <v>384420</v>
      </c>
      <c r="R27" s="400">
        <v>1</v>
      </c>
      <c r="S27" s="448">
        <v>185098204</v>
      </c>
      <c r="T27" s="448">
        <v>2955572</v>
      </c>
      <c r="U27" s="400">
        <v>1</v>
      </c>
      <c r="V27" s="448">
        <v>6904847</v>
      </c>
      <c r="W27" s="448">
        <v>11668515</v>
      </c>
      <c r="X27" s="400">
        <v>1</v>
      </c>
      <c r="Y27" s="448">
        <v>370315</v>
      </c>
      <c r="Z27" s="448">
        <v>25804748</v>
      </c>
      <c r="AA27" s="400">
        <v>1</v>
      </c>
      <c r="AB27" s="448">
        <v>60080997</v>
      </c>
      <c r="AC27" s="448">
        <v>28192310</v>
      </c>
      <c r="AD27" s="400">
        <v>1</v>
      </c>
      <c r="AE27" s="448">
        <v>22428133</v>
      </c>
      <c r="AF27" s="448">
        <v>28178875</v>
      </c>
    </row>
    <row r="28" spans="1:32" s="94" customFormat="1" ht="15.75" customHeight="1" x14ac:dyDescent="0.25">
      <c r="A28" s="1148"/>
      <c r="B28" s="373" t="s">
        <v>1074</v>
      </c>
      <c r="C28" s="400">
        <v>1</v>
      </c>
      <c r="D28" s="451">
        <v>78220009</v>
      </c>
      <c r="E28" s="400">
        <v>1</v>
      </c>
      <c r="F28" s="451">
        <v>234977302</v>
      </c>
      <c r="G28" s="400">
        <v>1</v>
      </c>
      <c r="H28" s="451">
        <v>7461304</v>
      </c>
      <c r="I28" s="400">
        <v>1</v>
      </c>
      <c r="J28" s="451">
        <v>77468237</v>
      </c>
      <c r="K28" s="400">
        <v>1</v>
      </c>
      <c r="L28" s="451">
        <v>18469965</v>
      </c>
      <c r="M28" s="400">
        <v>1</v>
      </c>
      <c r="N28" s="451">
        <v>68261381</v>
      </c>
      <c r="O28" s="400">
        <v>1</v>
      </c>
      <c r="P28" s="471">
        <v>78220009</v>
      </c>
      <c r="Q28" s="448">
        <v>384420</v>
      </c>
      <c r="R28" s="400">
        <v>1</v>
      </c>
      <c r="S28" s="448">
        <v>185098204</v>
      </c>
      <c r="T28" s="448">
        <v>2955572</v>
      </c>
      <c r="U28" s="400">
        <v>1</v>
      </c>
      <c r="V28" s="448">
        <v>6904847</v>
      </c>
      <c r="W28" s="448">
        <v>11668515</v>
      </c>
      <c r="X28" s="400">
        <v>1</v>
      </c>
      <c r="Y28" s="448">
        <v>370315</v>
      </c>
      <c r="Z28" s="448">
        <v>25804748</v>
      </c>
      <c r="AA28" s="400">
        <v>1</v>
      </c>
      <c r="AB28" s="448">
        <v>60080997</v>
      </c>
      <c r="AC28" s="448">
        <v>28192310</v>
      </c>
      <c r="AD28" s="400">
        <v>1</v>
      </c>
      <c r="AE28" s="448">
        <v>22428133</v>
      </c>
      <c r="AF28" s="448">
        <v>28178875</v>
      </c>
    </row>
    <row r="29" spans="1:32" s="94" customFormat="1" ht="15.75" customHeight="1" x14ac:dyDescent="0.25">
      <c r="A29" s="1148"/>
      <c r="B29" s="373" t="s">
        <v>1075</v>
      </c>
      <c r="C29" s="400">
        <v>1</v>
      </c>
      <c r="D29" s="451">
        <v>78220009</v>
      </c>
      <c r="E29" s="400">
        <v>1</v>
      </c>
      <c r="F29" s="451">
        <v>234977302</v>
      </c>
      <c r="G29" s="400">
        <v>1</v>
      </c>
      <c r="H29" s="451">
        <v>7461304</v>
      </c>
      <c r="I29" s="400">
        <v>1</v>
      </c>
      <c r="J29" s="451">
        <v>77468237</v>
      </c>
      <c r="K29" s="400">
        <v>1</v>
      </c>
      <c r="L29" s="451">
        <v>18469965</v>
      </c>
      <c r="M29" s="400">
        <v>1</v>
      </c>
      <c r="N29" s="451">
        <v>68261381</v>
      </c>
      <c r="O29" s="400">
        <v>1</v>
      </c>
      <c r="P29" s="471">
        <v>78220009</v>
      </c>
      <c r="Q29" s="448">
        <v>384420</v>
      </c>
      <c r="R29" s="400">
        <v>1</v>
      </c>
      <c r="S29" s="448">
        <v>185098204</v>
      </c>
      <c r="T29" s="448">
        <v>2955572</v>
      </c>
      <c r="U29" s="400">
        <v>1</v>
      </c>
      <c r="V29" s="448">
        <v>6904847</v>
      </c>
      <c r="W29" s="448">
        <v>11668515</v>
      </c>
      <c r="X29" s="400">
        <v>1</v>
      </c>
      <c r="Y29" s="448">
        <v>370315</v>
      </c>
      <c r="Z29" s="448">
        <v>25804748</v>
      </c>
      <c r="AA29" s="400">
        <v>1</v>
      </c>
      <c r="AB29" s="448">
        <v>60080997</v>
      </c>
      <c r="AC29" s="448">
        <v>28192310</v>
      </c>
      <c r="AD29" s="400">
        <v>1</v>
      </c>
      <c r="AE29" s="448">
        <v>22428133</v>
      </c>
      <c r="AF29" s="448">
        <v>28178875</v>
      </c>
    </row>
    <row r="30" spans="1:32" s="94" customFormat="1" ht="15.75" customHeight="1" x14ac:dyDescent="0.25">
      <c r="A30" s="1148"/>
      <c r="B30" s="373" t="s">
        <v>1076</v>
      </c>
      <c r="C30" s="400">
        <v>1</v>
      </c>
      <c r="D30" s="451">
        <v>78220009</v>
      </c>
      <c r="E30" s="400">
        <v>1</v>
      </c>
      <c r="F30" s="451">
        <v>234977302</v>
      </c>
      <c r="G30" s="400">
        <v>1</v>
      </c>
      <c r="H30" s="451">
        <v>7461304</v>
      </c>
      <c r="I30" s="400">
        <v>1</v>
      </c>
      <c r="J30" s="451">
        <v>77468237</v>
      </c>
      <c r="K30" s="400">
        <v>1</v>
      </c>
      <c r="L30" s="451">
        <v>18469965</v>
      </c>
      <c r="M30" s="400">
        <v>1</v>
      </c>
      <c r="N30" s="451">
        <v>68261381</v>
      </c>
      <c r="O30" s="400">
        <v>1</v>
      </c>
      <c r="P30" s="471">
        <v>78220009</v>
      </c>
      <c r="Q30" s="448">
        <v>384420</v>
      </c>
      <c r="R30" s="400">
        <v>1</v>
      </c>
      <c r="S30" s="448">
        <v>185098204</v>
      </c>
      <c r="T30" s="448">
        <v>2955572</v>
      </c>
      <c r="U30" s="400">
        <v>1</v>
      </c>
      <c r="V30" s="448">
        <v>6904847</v>
      </c>
      <c r="W30" s="448">
        <v>11668515</v>
      </c>
      <c r="X30" s="400">
        <v>1</v>
      </c>
      <c r="Y30" s="448">
        <v>370315</v>
      </c>
      <c r="Z30" s="448">
        <v>25804748</v>
      </c>
      <c r="AA30" s="400">
        <v>1</v>
      </c>
      <c r="AB30" s="448">
        <v>60080997</v>
      </c>
      <c r="AC30" s="448">
        <v>28192310</v>
      </c>
      <c r="AD30" s="400">
        <v>1</v>
      </c>
      <c r="AE30" s="448">
        <v>22428133</v>
      </c>
      <c r="AF30" s="448">
        <v>28178875</v>
      </c>
    </row>
    <row r="31" spans="1:32" s="94" customFormat="1" ht="15.75" customHeight="1" x14ac:dyDescent="0.25">
      <c r="A31" s="1148"/>
      <c r="B31" s="373" t="s">
        <v>1077</v>
      </c>
      <c r="C31" s="400">
        <v>1</v>
      </c>
      <c r="D31" s="451">
        <v>78220009</v>
      </c>
      <c r="E31" s="400">
        <v>1</v>
      </c>
      <c r="F31" s="451">
        <v>234977302</v>
      </c>
      <c r="G31" s="400">
        <v>1</v>
      </c>
      <c r="H31" s="451">
        <v>7461304</v>
      </c>
      <c r="I31" s="400">
        <v>1</v>
      </c>
      <c r="J31" s="451">
        <v>77468237</v>
      </c>
      <c r="K31" s="400">
        <v>1</v>
      </c>
      <c r="L31" s="451">
        <v>18469965</v>
      </c>
      <c r="M31" s="400">
        <v>1</v>
      </c>
      <c r="N31" s="451">
        <v>68261381</v>
      </c>
      <c r="O31" s="400">
        <v>1</v>
      </c>
      <c r="P31" s="471">
        <v>78220009</v>
      </c>
      <c r="Q31" s="448">
        <v>384420</v>
      </c>
      <c r="R31" s="400">
        <v>1</v>
      </c>
      <c r="S31" s="448">
        <v>185098204</v>
      </c>
      <c r="T31" s="448">
        <v>2955572</v>
      </c>
      <c r="U31" s="400">
        <v>1</v>
      </c>
      <c r="V31" s="448">
        <v>6904847</v>
      </c>
      <c r="W31" s="448">
        <v>11668515</v>
      </c>
      <c r="X31" s="400">
        <v>1</v>
      </c>
      <c r="Y31" s="448">
        <v>370315</v>
      </c>
      <c r="Z31" s="448">
        <v>25804748</v>
      </c>
      <c r="AA31" s="400">
        <v>1</v>
      </c>
      <c r="AB31" s="448">
        <v>60080997</v>
      </c>
      <c r="AC31" s="448">
        <v>28192310</v>
      </c>
      <c r="AD31" s="400">
        <v>1</v>
      </c>
      <c r="AE31" s="448">
        <v>22428133</v>
      </c>
      <c r="AF31" s="448">
        <v>28178875</v>
      </c>
    </row>
    <row r="32" spans="1:32" s="94" customFormat="1" ht="15.75" customHeight="1" x14ac:dyDescent="0.25">
      <c r="A32" s="1148"/>
      <c r="B32" s="373" t="s">
        <v>1078</v>
      </c>
      <c r="C32" s="400">
        <v>1</v>
      </c>
      <c r="D32" s="451">
        <v>78220009</v>
      </c>
      <c r="E32" s="400">
        <v>1</v>
      </c>
      <c r="F32" s="451">
        <v>234977302</v>
      </c>
      <c r="G32" s="400">
        <v>1</v>
      </c>
      <c r="H32" s="451">
        <v>7461304</v>
      </c>
      <c r="I32" s="400">
        <v>1</v>
      </c>
      <c r="J32" s="451">
        <v>77468237</v>
      </c>
      <c r="K32" s="400">
        <v>1</v>
      </c>
      <c r="L32" s="451">
        <v>18469965</v>
      </c>
      <c r="M32" s="400">
        <v>1</v>
      </c>
      <c r="N32" s="451">
        <v>68261381</v>
      </c>
      <c r="O32" s="400">
        <v>1</v>
      </c>
      <c r="P32" s="471">
        <v>78220009</v>
      </c>
      <c r="Q32" s="448">
        <v>384420</v>
      </c>
      <c r="R32" s="400">
        <v>1</v>
      </c>
      <c r="S32" s="448">
        <v>185098204</v>
      </c>
      <c r="T32" s="448">
        <v>2955572</v>
      </c>
      <c r="U32" s="400">
        <v>1</v>
      </c>
      <c r="V32" s="448">
        <v>6904847</v>
      </c>
      <c r="W32" s="448">
        <v>11668515</v>
      </c>
      <c r="X32" s="400">
        <v>1</v>
      </c>
      <c r="Y32" s="448">
        <v>370315</v>
      </c>
      <c r="Z32" s="448">
        <v>25804748</v>
      </c>
      <c r="AA32" s="400">
        <v>1</v>
      </c>
      <c r="AB32" s="448">
        <v>60080997</v>
      </c>
      <c r="AC32" s="448">
        <v>28192310</v>
      </c>
      <c r="AD32" s="400">
        <v>1</v>
      </c>
      <c r="AE32" s="448">
        <v>22428133</v>
      </c>
      <c r="AF32" s="448">
        <v>28178875</v>
      </c>
    </row>
    <row r="33" spans="1:32" s="94" customFormat="1" ht="15.75" customHeight="1" x14ac:dyDescent="0.25">
      <c r="A33" s="1148"/>
      <c r="B33" s="373" t="s">
        <v>1079</v>
      </c>
      <c r="C33" s="400">
        <v>1</v>
      </c>
      <c r="D33" s="451">
        <v>78220009</v>
      </c>
      <c r="E33" s="400">
        <v>1</v>
      </c>
      <c r="F33" s="451">
        <v>234977302</v>
      </c>
      <c r="G33" s="400">
        <v>1</v>
      </c>
      <c r="H33" s="451">
        <v>7461304</v>
      </c>
      <c r="I33" s="400">
        <v>1</v>
      </c>
      <c r="J33" s="451">
        <v>77468237</v>
      </c>
      <c r="K33" s="400">
        <v>1</v>
      </c>
      <c r="L33" s="451">
        <v>18469965</v>
      </c>
      <c r="M33" s="400">
        <v>1</v>
      </c>
      <c r="N33" s="451">
        <v>68261381</v>
      </c>
      <c r="O33" s="400">
        <v>1</v>
      </c>
      <c r="P33" s="471">
        <v>78220009</v>
      </c>
      <c r="Q33" s="448">
        <v>384420</v>
      </c>
      <c r="R33" s="400">
        <v>1</v>
      </c>
      <c r="S33" s="448">
        <v>185098204</v>
      </c>
      <c r="T33" s="448">
        <v>2955572</v>
      </c>
      <c r="U33" s="400">
        <v>1</v>
      </c>
      <c r="V33" s="448">
        <v>6904847</v>
      </c>
      <c r="W33" s="448">
        <v>11668516</v>
      </c>
      <c r="X33" s="400">
        <v>1</v>
      </c>
      <c r="Y33" s="448">
        <v>370315</v>
      </c>
      <c r="Z33" s="448">
        <v>25804748</v>
      </c>
      <c r="AA33" s="400">
        <v>1</v>
      </c>
      <c r="AB33" s="448">
        <v>60080997</v>
      </c>
      <c r="AC33" s="448">
        <v>28192310</v>
      </c>
      <c r="AD33" s="400">
        <v>1</v>
      </c>
      <c r="AE33" s="448">
        <v>22428133</v>
      </c>
      <c r="AF33" s="448">
        <v>28178875</v>
      </c>
    </row>
    <row r="34" spans="1:32" s="94" customFormat="1" ht="15.75" customHeight="1" x14ac:dyDescent="0.25">
      <c r="A34" s="1148"/>
      <c r="B34" s="373" t="s">
        <v>1080</v>
      </c>
      <c r="C34" s="400">
        <v>1</v>
      </c>
      <c r="D34" s="451">
        <v>78220009</v>
      </c>
      <c r="E34" s="400">
        <v>1</v>
      </c>
      <c r="F34" s="451">
        <v>234977302</v>
      </c>
      <c r="G34" s="400">
        <v>1</v>
      </c>
      <c r="H34" s="451">
        <v>7461304</v>
      </c>
      <c r="I34" s="400">
        <v>1</v>
      </c>
      <c r="J34" s="451">
        <v>77468237</v>
      </c>
      <c r="K34" s="400">
        <v>1</v>
      </c>
      <c r="L34" s="451">
        <v>18469965</v>
      </c>
      <c r="M34" s="400">
        <v>1</v>
      </c>
      <c r="N34" s="451">
        <v>68261381</v>
      </c>
      <c r="O34" s="400">
        <v>1</v>
      </c>
      <c r="P34" s="471">
        <v>78220009</v>
      </c>
      <c r="Q34" s="448">
        <v>384420</v>
      </c>
      <c r="R34" s="400">
        <v>1</v>
      </c>
      <c r="S34" s="448">
        <v>185098204</v>
      </c>
      <c r="T34" s="448">
        <v>2955572</v>
      </c>
      <c r="U34" s="400">
        <v>1</v>
      </c>
      <c r="V34" s="448">
        <v>6904847</v>
      </c>
      <c r="W34" s="448">
        <v>11668516</v>
      </c>
      <c r="X34" s="400">
        <v>1</v>
      </c>
      <c r="Y34" s="448">
        <v>370315</v>
      </c>
      <c r="Z34" s="448">
        <v>25804748</v>
      </c>
      <c r="AA34" s="400">
        <v>1</v>
      </c>
      <c r="AB34" s="448">
        <v>60080997</v>
      </c>
      <c r="AC34" s="448">
        <v>28192310</v>
      </c>
      <c r="AD34" s="400">
        <v>1</v>
      </c>
      <c r="AE34" s="448">
        <v>22428133</v>
      </c>
      <c r="AF34" s="448">
        <v>28178875</v>
      </c>
    </row>
    <row r="35" spans="1:32" s="94" customFormat="1" ht="15.75" customHeight="1" x14ac:dyDescent="0.25">
      <c r="A35" s="1148"/>
      <c r="B35" s="373" t="s">
        <v>1081</v>
      </c>
      <c r="C35" s="400">
        <v>1</v>
      </c>
      <c r="D35" s="451">
        <v>78220009</v>
      </c>
      <c r="E35" s="400">
        <v>1</v>
      </c>
      <c r="F35" s="451">
        <v>234977302</v>
      </c>
      <c r="G35" s="400">
        <v>1</v>
      </c>
      <c r="H35" s="451">
        <v>7461304</v>
      </c>
      <c r="I35" s="400">
        <v>1</v>
      </c>
      <c r="J35" s="451">
        <v>77468237</v>
      </c>
      <c r="K35" s="400">
        <v>1</v>
      </c>
      <c r="L35" s="451">
        <v>18469965</v>
      </c>
      <c r="M35" s="400">
        <v>1</v>
      </c>
      <c r="N35" s="451">
        <v>68261381</v>
      </c>
      <c r="O35" s="400">
        <v>1</v>
      </c>
      <c r="P35" s="471">
        <v>78220009</v>
      </c>
      <c r="Q35" s="448">
        <v>384420</v>
      </c>
      <c r="R35" s="400">
        <v>1</v>
      </c>
      <c r="S35" s="448">
        <v>185098204</v>
      </c>
      <c r="T35" s="448">
        <v>2955572</v>
      </c>
      <c r="U35" s="400">
        <v>1</v>
      </c>
      <c r="V35" s="448">
        <v>6904847</v>
      </c>
      <c r="W35" s="448">
        <v>11668516</v>
      </c>
      <c r="X35" s="400">
        <v>1</v>
      </c>
      <c r="Y35" s="448">
        <v>370315</v>
      </c>
      <c r="Z35" s="448">
        <v>25804748</v>
      </c>
      <c r="AA35" s="400">
        <v>1</v>
      </c>
      <c r="AB35" s="448">
        <v>60080998</v>
      </c>
      <c r="AC35" s="448">
        <v>28192310</v>
      </c>
      <c r="AD35" s="400">
        <v>1</v>
      </c>
      <c r="AE35" s="448">
        <v>22428133</v>
      </c>
      <c r="AF35" s="448">
        <v>28178875</v>
      </c>
    </row>
    <row r="36" spans="1:32" s="94" customFormat="1" ht="15.75" customHeight="1" x14ac:dyDescent="0.25">
      <c r="A36" s="1148"/>
      <c r="B36" s="373" t="s">
        <v>1082</v>
      </c>
      <c r="C36" s="400">
        <v>1</v>
      </c>
      <c r="D36" s="451">
        <v>78220009</v>
      </c>
      <c r="E36" s="400">
        <v>1</v>
      </c>
      <c r="F36" s="451">
        <v>234977302</v>
      </c>
      <c r="G36" s="400">
        <v>1</v>
      </c>
      <c r="H36" s="451">
        <v>7461304</v>
      </c>
      <c r="I36" s="400">
        <v>1</v>
      </c>
      <c r="J36" s="451">
        <v>77468237</v>
      </c>
      <c r="K36" s="400">
        <v>1</v>
      </c>
      <c r="L36" s="451">
        <v>18469965</v>
      </c>
      <c r="M36" s="400">
        <v>1</v>
      </c>
      <c r="N36" s="451">
        <v>68261380</v>
      </c>
      <c r="O36" s="400">
        <v>1</v>
      </c>
      <c r="P36" s="471">
        <v>78220009</v>
      </c>
      <c r="Q36" s="448">
        <v>384420</v>
      </c>
      <c r="R36" s="400">
        <v>1</v>
      </c>
      <c r="S36" s="448">
        <v>185098204</v>
      </c>
      <c r="T36" s="448">
        <v>2955572</v>
      </c>
      <c r="U36" s="400">
        <v>1</v>
      </c>
      <c r="V36" s="448">
        <v>6904847</v>
      </c>
      <c r="W36" s="448">
        <v>11668516</v>
      </c>
      <c r="X36" s="400">
        <v>1</v>
      </c>
      <c r="Y36" s="448">
        <v>370316</v>
      </c>
      <c r="Z36" s="448">
        <v>25804748</v>
      </c>
      <c r="AA36" s="400">
        <v>1</v>
      </c>
      <c r="AB36" s="448">
        <v>60080998</v>
      </c>
      <c r="AC36" s="448">
        <v>28192310</v>
      </c>
      <c r="AD36" s="400">
        <v>1</v>
      </c>
      <c r="AE36" s="448">
        <v>22428134</v>
      </c>
      <c r="AF36" s="448">
        <v>28178875</v>
      </c>
    </row>
    <row r="37" spans="1:32" s="94" customFormat="1" ht="15.75" customHeight="1" x14ac:dyDescent="0.25">
      <c r="A37" s="1148"/>
      <c r="B37" s="373" t="s">
        <v>1083</v>
      </c>
      <c r="C37" s="400">
        <v>1</v>
      </c>
      <c r="D37" s="451">
        <v>78220009</v>
      </c>
      <c r="E37" s="400">
        <v>1</v>
      </c>
      <c r="F37" s="451">
        <v>234977302</v>
      </c>
      <c r="G37" s="400">
        <v>1</v>
      </c>
      <c r="H37" s="451">
        <v>7461304</v>
      </c>
      <c r="I37" s="400">
        <v>1</v>
      </c>
      <c r="J37" s="451">
        <v>77468237</v>
      </c>
      <c r="K37" s="400">
        <v>1</v>
      </c>
      <c r="L37" s="451">
        <v>18469965</v>
      </c>
      <c r="M37" s="400">
        <v>1</v>
      </c>
      <c r="N37" s="451">
        <v>68261380</v>
      </c>
      <c r="O37" s="400">
        <v>1</v>
      </c>
      <c r="P37" s="471">
        <v>78220009</v>
      </c>
      <c r="Q37" s="448">
        <v>384420</v>
      </c>
      <c r="R37" s="400">
        <v>1</v>
      </c>
      <c r="S37" s="448">
        <v>185098204</v>
      </c>
      <c r="T37" s="448">
        <v>2955572</v>
      </c>
      <c r="U37" s="400">
        <v>1</v>
      </c>
      <c r="V37" s="448">
        <v>6904847</v>
      </c>
      <c r="W37" s="448">
        <v>11668516</v>
      </c>
      <c r="X37" s="400">
        <v>1</v>
      </c>
      <c r="Y37" s="448">
        <v>370316</v>
      </c>
      <c r="Z37" s="448">
        <v>25804748</v>
      </c>
      <c r="AA37" s="400">
        <v>1</v>
      </c>
      <c r="AB37" s="448">
        <v>60080998</v>
      </c>
      <c r="AC37" s="448">
        <v>28192310</v>
      </c>
      <c r="AD37" s="400">
        <v>1</v>
      </c>
      <c r="AE37" s="448">
        <v>22428134</v>
      </c>
      <c r="AF37" s="448">
        <v>28178875</v>
      </c>
    </row>
    <row r="38" spans="1:32" s="94" customFormat="1" ht="15.75" customHeight="1" x14ac:dyDescent="0.25">
      <c r="A38" s="1148"/>
      <c r="B38" s="373" t="s">
        <v>1084</v>
      </c>
      <c r="C38" s="400">
        <v>1</v>
      </c>
      <c r="D38" s="451">
        <v>78220009</v>
      </c>
      <c r="E38" s="400">
        <v>1</v>
      </c>
      <c r="F38" s="451">
        <v>234977302</v>
      </c>
      <c r="G38" s="400">
        <v>1</v>
      </c>
      <c r="H38" s="451">
        <v>7461304</v>
      </c>
      <c r="I38" s="400">
        <v>1</v>
      </c>
      <c r="J38" s="451">
        <v>77468237</v>
      </c>
      <c r="K38" s="400">
        <v>1</v>
      </c>
      <c r="L38" s="451">
        <v>18469965</v>
      </c>
      <c r="M38" s="400">
        <v>1</v>
      </c>
      <c r="N38" s="451">
        <v>68261380</v>
      </c>
      <c r="O38" s="400">
        <v>1</v>
      </c>
      <c r="P38" s="471">
        <v>78220009</v>
      </c>
      <c r="Q38" s="448">
        <v>384420</v>
      </c>
      <c r="R38" s="400">
        <v>1</v>
      </c>
      <c r="S38" s="448">
        <v>185098204</v>
      </c>
      <c r="T38" s="448">
        <v>2955572</v>
      </c>
      <c r="U38" s="400">
        <v>1</v>
      </c>
      <c r="V38" s="448">
        <v>6904847</v>
      </c>
      <c r="W38" s="448">
        <v>11668516</v>
      </c>
      <c r="X38" s="400">
        <v>1</v>
      </c>
      <c r="Y38" s="448">
        <v>370316</v>
      </c>
      <c r="Z38" s="448">
        <v>25804748</v>
      </c>
      <c r="AA38" s="400">
        <v>1</v>
      </c>
      <c r="AB38" s="448">
        <v>60080998</v>
      </c>
      <c r="AC38" s="448">
        <v>28192310</v>
      </c>
      <c r="AD38" s="400">
        <v>1</v>
      </c>
      <c r="AE38" s="448">
        <v>22428134</v>
      </c>
      <c r="AF38" s="448">
        <v>28178875</v>
      </c>
    </row>
    <row r="39" spans="1:32" s="94" customFormat="1" ht="15.75" customHeight="1" x14ac:dyDescent="0.25">
      <c r="A39" s="1148"/>
      <c r="B39" s="373" t="s">
        <v>1085</v>
      </c>
      <c r="C39" s="400">
        <v>1</v>
      </c>
      <c r="D39" s="451">
        <v>78220009</v>
      </c>
      <c r="E39" s="400">
        <v>1</v>
      </c>
      <c r="F39" s="451">
        <v>234977302</v>
      </c>
      <c r="G39" s="400">
        <v>1</v>
      </c>
      <c r="H39" s="451">
        <v>7461304</v>
      </c>
      <c r="I39" s="400">
        <v>1</v>
      </c>
      <c r="J39" s="451">
        <v>77468237</v>
      </c>
      <c r="K39" s="400">
        <v>1</v>
      </c>
      <c r="L39" s="451">
        <v>18469965</v>
      </c>
      <c r="M39" s="400">
        <v>1</v>
      </c>
      <c r="N39" s="451">
        <v>68261380</v>
      </c>
      <c r="O39" s="400">
        <v>1</v>
      </c>
      <c r="P39" s="471">
        <v>78220009</v>
      </c>
      <c r="Q39" s="448">
        <v>384420</v>
      </c>
      <c r="R39" s="400">
        <v>1</v>
      </c>
      <c r="S39" s="448">
        <v>185098205</v>
      </c>
      <c r="T39" s="448">
        <v>2955572</v>
      </c>
      <c r="U39" s="400">
        <v>1</v>
      </c>
      <c r="V39" s="448">
        <v>6904847</v>
      </c>
      <c r="W39" s="448">
        <v>11668516</v>
      </c>
      <c r="X39" s="400">
        <v>1</v>
      </c>
      <c r="Y39" s="448">
        <v>370316</v>
      </c>
      <c r="Z39" s="448">
        <v>25804748</v>
      </c>
      <c r="AA39" s="400">
        <v>1</v>
      </c>
      <c r="AB39" s="448">
        <v>60080998</v>
      </c>
      <c r="AC39" s="448">
        <v>28192310</v>
      </c>
      <c r="AD39" s="400">
        <v>1</v>
      </c>
      <c r="AE39" s="448">
        <v>22428134</v>
      </c>
      <c r="AF39" s="448">
        <v>28178875</v>
      </c>
    </row>
    <row r="40" spans="1:32" s="94" customFormat="1" ht="15.75" customHeight="1" x14ac:dyDescent="0.25">
      <c r="A40" s="1148"/>
      <c r="B40" s="373" t="s">
        <v>1086</v>
      </c>
      <c r="C40" s="400">
        <v>1</v>
      </c>
      <c r="D40" s="451">
        <v>78220009</v>
      </c>
      <c r="E40" s="400">
        <v>1</v>
      </c>
      <c r="F40" s="451">
        <v>234977302</v>
      </c>
      <c r="G40" s="400">
        <v>1</v>
      </c>
      <c r="H40" s="451">
        <v>7461304</v>
      </c>
      <c r="I40" s="400">
        <v>1</v>
      </c>
      <c r="J40" s="451">
        <v>77468237</v>
      </c>
      <c r="K40" s="400">
        <v>1</v>
      </c>
      <c r="L40" s="451">
        <v>18469965</v>
      </c>
      <c r="M40" s="400">
        <v>1</v>
      </c>
      <c r="N40" s="451">
        <v>68261380</v>
      </c>
      <c r="O40" s="400">
        <v>1</v>
      </c>
      <c r="P40" s="471">
        <v>78220009</v>
      </c>
      <c r="Q40" s="448">
        <v>384420</v>
      </c>
      <c r="R40" s="400">
        <v>1</v>
      </c>
      <c r="S40" s="448">
        <v>185098205</v>
      </c>
      <c r="T40" s="448">
        <v>2955572</v>
      </c>
      <c r="U40" s="400">
        <v>1</v>
      </c>
      <c r="V40" s="448">
        <v>6904847</v>
      </c>
      <c r="W40" s="448">
        <v>11668516</v>
      </c>
      <c r="X40" s="400">
        <v>1</v>
      </c>
      <c r="Y40" s="448">
        <v>370316</v>
      </c>
      <c r="Z40" s="448">
        <v>25804747</v>
      </c>
      <c r="AA40" s="400">
        <v>1</v>
      </c>
      <c r="AB40" s="448">
        <v>60080998</v>
      </c>
      <c r="AC40" s="448">
        <v>28192309</v>
      </c>
      <c r="AD40" s="400">
        <v>1</v>
      </c>
      <c r="AE40" s="448">
        <v>22428134</v>
      </c>
      <c r="AF40" s="448">
        <v>28178875</v>
      </c>
    </row>
    <row r="41" spans="1:32" s="94" customFormat="1" ht="15.75" customHeight="1" x14ac:dyDescent="0.25">
      <c r="A41" s="1148"/>
      <c r="B41" s="373" t="s">
        <v>1087</v>
      </c>
      <c r="C41" s="400">
        <v>1</v>
      </c>
      <c r="D41" s="451">
        <v>78220009</v>
      </c>
      <c r="E41" s="400">
        <v>1</v>
      </c>
      <c r="F41" s="451">
        <v>234977302</v>
      </c>
      <c r="G41" s="400">
        <v>1</v>
      </c>
      <c r="H41" s="451">
        <v>7461304</v>
      </c>
      <c r="I41" s="400">
        <v>1</v>
      </c>
      <c r="J41" s="451">
        <v>77468237</v>
      </c>
      <c r="K41" s="400">
        <v>1</v>
      </c>
      <c r="L41" s="451">
        <v>18469965</v>
      </c>
      <c r="M41" s="400">
        <v>1</v>
      </c>
      <c r="N41" s="451">
        <v>68261380</v>
      </c>
      <c r="O41" s="400">
        <v>1</v>
      </c>
      <c r="P41" s="471">
        <v>78220009</v>
      </c>
      <c r="Q41" s="448">
        <v>384420</v>
      </c>
      <c r="R41" s="400">
        <v>1</v>
      </c>
      <c r="S41" s="448">
        <v>185098205</v>
      </c>
      <c r="T41" s="448">
        <v>2955572</v>
      </c>
      <c r="U41" s="400">
        <v>1</v>
      </c>
      <c r="V41" s="448">
        <v>6904846</v>
      </c>
      <c r="W41" s="448">
        <v>11668516</v>
      </c>
      <c r="X41" s="400">
        <v>1</v>
      </c>
      <c r="Y41" s="448">
        <v>370316</v>
      </c>
      <c r="Z41" s="448">
        <v>25804747</v>
      </c>
      <c r="AA41" s="400">
        <v>1</v>
      </c>
      <c r="AB41" s="448">
        <v>60080998</v>
      </c>
      <c r="AC41" s="448">
        <v>28192309</v>
      </c>
      <c r="AD41" s="400">
        <v>1</v>
      </c>
      <c r="AE41" s="448">
        <v>22428134</v>
      </c>
      <c r="AF41" s="448">
        <v>28178876</v>
      </c>
    </row>
    <row r="42" spans="1:32" s="94" customFormat="1" ht="15.75" customHeight="1" x14ac:dyDescent="0.25">
      <c r="A42" s="1148"/>
      <c r="B42" s="373" t="s">
        <v>1088</v>
      </c>
      <c r="C42" s="400">
        <v>1</v>
      </c>
      <c r="D42" s="451">
        <v>78220009</v>
      </c>
      <c r="E42" s="400">
        <v>1</v>
      </c>
      <c r="F42" s="451">
        <v>234977302</v>
      </c>
      <c r="G42" s="400">
        <v>1</v>
      </c>
      <c r="H42" s="451">
        <v>7461312</v>
      </c>
      <c r="I42" s="400">
        <v>1</v>
      </c>
      <c r="J42" s="451">
        <v>77468237</v>
      </c>
      <c r="K42" s="400">
        <v>1</v>
      </c>
      <c r="L42" s="451">
        <v>18469966</v>
      </c>
      <c r="M42" s="400">
        <v>1</v>
      </c>
      <c r="N42" s="451">
        <v>68261380</v>
      </c>
      <c r="O42" s="400">
        <v>1</v>
      </c>
      <c r="P42" s="471">
        <v>78220009</v>
      </c>
      <c r="Q42" s="448">
        <v>384420</v>
      </c>
      <c r="R42" s="400">
        <v>1</v>
      </c>
      <c r="S42" s="448">
        <v>185098205</v>
      </c>
      <c r="T42" s="448">
        <v>2955572</v>
      </c>
      <c r="U42" s="400">
        <v>1</v>
      </c>
      <c r="V42" s="448">
        <v>6904846</v>
      </c>
      <c r="W42" s="448">
        <v>11668516</v>
      </c>
      <c r="X42" s="400">
        <v>1</v>
      </c>
      <c r="Y42" s="448">
        <v>370316</v>
      </c>
      <c r="Z42" s="448">
        <v>25804747</v>
      </c>
      <c r="AA42" s="400">
        <v>1</v>
      </c>
      <c r="AB42" s="448">
        <v>60080998</v>
      </c>
      <c r="AC42" s="448">
        <v>28192309</v>
      </c>
      <c r="AD42" s="400">
        <v>1</v>
      </c>
      <c r="AE42" s="448">
        <v>22428134</v>
      </c>
      <c r="AF42" s="448">
        <v>28178876</v>
      </c>
    </row>
    <row r="43" spans="1:32" s="94" customFormat="1" ht="15.75" customHeight="1" x14ac:dyDescent="0.25">
      <c r="A43" s="1148"/>
      <c r="B43" s="373" t="s">
        <v>1089</v>
      </c>
      <c r="C43" s="400">
        <v>1</v>
      </c>
      <c r="D43" s="451">
        <v>46346297</v>
      </c>
      <c r="E43" s="400">
        <v>1</v>
      </c>
      <c r="F43" s="451">
        <v>25148628</v>
      </c>
      <c r="G43" s="400">
        <v>1</v>
      </c>
      <c r="H43" s="447" t="s">
        <v>1090</v>
      </c>
      <c r="I43" s="400">
        <v>1</v>
      </c>
      <c r="J43" s="451">
        <v>251379281</v>
      </c>
      <c r="K43" s="400">
        <v>1</v>
      </c>
      <c r="L43" s="447"/>
      <c r="M43" s="400">
        <v>1</v>
      </c>
      <c r="N43" s="447"/>
      <c r="O43" s="400">
        <v>1</v>
      </c>
      <c r="P43" s="471">
        <v>46346297</v>
      </c>
      <c r="Q43" s="448"/>
      <c r="R43" s="400">
        <v>1</v>
      </c>
      <c r="S43" s="448">
        <v>25148628</v>
      </c>
      <c r="T43" s="448">
        <v>1403646</v>
      </c>
      <c r="U43" s="400">
        <v>1</v>
      </c>
      <c r="V43" s="214">
        <v>0</v>
      </c>
      <c r="W43" s="448">
        <v>11668516</v>
      </c>
      <c r="X43" s="400">
        <v>1</v>
      </c>
      <c r="Y43" s="448">
        <v>370316</v>
      </c>
      <c r="Z43" s="448">
        <v>25804747</v>
      </c>
      <c r="AA43" s="400">
        <v>1</v>
      </c>
      <c r="AB43" s="214"/>
      <c r="AC43" s="448">
        <v>28192309</v>
      </c>
      <c r="AD43" s="400">
        <v>1</v>
      </c>
      <c r="AE43" s="214"/>
      <c r="AF43" s="448">
        <v>28178876</v>
      </c>
    </row>
    <row r="44" spans="1:32" s="94" customFormat="1" ht="29.25" customHeight="1" x14ac:dyDescent="0.25">
      <c r="A44" s="802"/>
      <c r="B44" s="142" t="s">
        <v>93</v>
      </c>
      <c r="C44" s="460">
        <v>1</v>
      </c>
      <c r="D44" s="452">
        <v>1532526468</v>
      </c>
      <c r="E44" s="460">
        <v>1</v>
      </c>
      <c r="F44" s="452">
        <v>4489717366</v>
      </c>
      <c r="G44" s="460">
        <v>1</v>
      </c>
      <c r="H44" s="452">
        <v>141764784</v>
      </c>
      <c r="I44" s="460">
        <v>1</v>
      </c>
      <c r="J44" s="452">
        <v>1723275784</v>
      </c>
      <c r="K44" s="460">
        <v>1</v>
      </c>
      <c r="L44" s="452">
        <v>350929336</v>
      </c>
      <c r="M44" s="460">
        <v>1</v>
      </c>
      <c r="N44" s="452">
        <v>1296966232</v>
      </c>
      <c r="O44" s="460">
        <v>1</v>
      </c>
      <c r="P44" s="472">
        <v>1532526468</v>
      </c>
      <c r="Q44" s="450">
        <f>SUM(Q24:Q43)</f>
        <v>7303980</v>
      </c>
      <c r="R44" s="460">
        <v>1</v>
      </c>
      <c r="S44" s="450">
        <f>SUM(S24:S43)</f>
        <v>3542014508</v>
      </c>
      <c r="T44" s="450">
        <f>SUM(T24:T43)</f>
        <v>57559514</v>
      </c>
      <c r="U44" s="460">
        <v>1</v>
      </c>
      <c r="V44" s="486">
        <f>SUM(V24:V43)</f>
        <v>131192091</v>
      </c>
      <c r="W44" s="486">
        <f>SUM(W24:W43)</f>
        <v>233370311</v>
      </c>
      <c r="X44" s="460">
        <v>1</v>
      </c>
      <c r="Y44" s="486">
        <f>SUM(Y24:Y43)</f>
        <v>7406308</v>
      </c>
      <c r="Z44" s="486">
        <f>SUM(Z24:Z43)</f>
        <v>516094956</v>
      </c>
      <c r="AA44" s="460">
        <v>1</v>
      </c>
      <c r="AB44" s="486">
        <f>SUM(AB24:AB43)</f>
        <v>1141538951</v>
      </c>
      <c r="AC44" s="486">
        <f>SUM(AC24:AC43)</f>
        <v>563846196</v>
      </c>
      <c r="AD44" s="460">
        <v>1</v>
      </c>
      <c r="AE44" s="486">
        <f>SUM(AE24:AE43)</f>
        <v>426134534</v>
      </c>
      <c r="AF44" s="486">
        <f>SUM(AF24:AF43)</f>
        <v>563577503</v>
      </c>
    </row>
    <row r="45" spans="1:32" s="66" customFormat="1" ht="24" customHeight="1" x14ac:dyDescent="0.25">
      <c r="K45" s="162"/>
      <c r="L45" s="162"/>
      <c r="M45" s="162"/>
      <c r="N45" s="162"/>
      <c r="O45" s="162"/>
    </row>
    <row r="46" spans="1:32" s="66" customFormat="1" ht="24" customHeight="1" thickBot="1" x14ac:dyDescent="0.3">
      <c r="A46" s="801" t="s">
        <v>1091</v>
      </c>
      <c r="B46" s="1170" t="s">
        <v>1067</v>
      </c>
      <c r="C46" s="1057" t="s">
        <v>99</v>
      </c>
      <c r="D46" s="1151"/>
      <c r="E46" s="1151"/>
      <c r="F46" s="1151"/>
      <c r="G46" s="1151"/>
      <c r="H46" s="1151"/>
      <c r="I46" s="1151"/>
      <c r="J46" s="1151"/>
      <c r="K46" s="1151"/>
      <c r="L46" s="1151"/>
      <c r="M46" s="1151"/>
      <c r="N46" s="1058"/>
      <c r="O46" s="1120" t="s">
        <v>242</v>
      </c>
      <c r="P46" s="1121"/>
      <c r="Q46" s="1121"/>
      <c r="R46" s="1121"/>
      <c r="S46" s="1121"/>
      <c r="T46" s="1121"/>
      <c r="U46" s="1121"/>
      <c r="V46" s="1121"/>
      <c r="W46" s="1121"/>
      <c r="X46" s="1121"/>
      <c r="Y46" s="1121"/>
      <c r="Z46" s="1121"/>
      <c r="AA46" s="1121"/>
      <c r="AB46" s="1121"/>
      <c r="AC46" s="1121"/>
      <c r="AD46" s="1121"/>
      <c r="AE46" s="1121"/>
      <c r="AF46" s="1122"/>
    </row>
    <row r="47" spans="1:32" s="66" customFormat="1" ht="24" customHeight="1" thickBot="1" x14ac:dyDescent="0.3">
      <c r="A47" s="1148"/>
      <c r="B47" s="1171"/>
      <c r="C47" s="1057" t="s">
        <v>267</v>
      </c>
      <c r="D47" s="1058"/>
      <c r="E47" s="1057" t="s">
        <v>271</v>
      </c>
      <c r="F47" s="1058"/>
      <c r="G47" s="1057" t="s">
        <v>274</v>
      </c>
      <c r="H47" s="1058"/>
      <c r="I47" s="1057" t="s">
        <v>276</v>
      </c>
      <c r="J47" s="1058"/>
      <c r="K47" s="1057" t="s">
        <v>1059</v>
      </c>
      <c r="L47" s="1058"/>
      <c r="M47" s="1057" t="s">
        <v>278</v>
      </c>
      <c r="N47" s="1058"/>
      <c r="O47" s="1120" t="s">
        <v>267</v>
      </c>
      <c r="P47" s="1121"/>
      <c r="Q47" s="1122"/>
      <c r="R47" s="1120" t="s">
        <v>271</v>
      </c>
      <c r="S47" s="1121"/>
      <c r="T47" s="1122"/>
      <c r="U47" s="1120" t="s">
        <v>274</v>
      </c>
      <c r="V47" s="1121"/>
      <c r="W47" s="1122"/>
      <c r="X47" s="1120" t="s">
        <v>276</v>
      </c>
      <c r="Y47" s="1121"/>
      <c r="Z47" s="1122"/>
      <c r="AA47" s="1120" t="s">
        <v>1059</v>
      </c>
      <c r="AB47" s="1121"/>
      <c r="AC47" s="1122"/>
      <c r="AD47" s="1120" t="s">
        <v>278</v>
      </c>
      <c r="AE47" s="1121"/>
      <c r="AF47" s="1122"/>
    </row>
    <row r="48" spans="1:32" s="66" customFormat="1" ht="29.25" customHeight="1" thickBot="1" x14ac:dyDescent="0.3">
      <c r="A48" s="1148"/>
      <c r="B48" s="1172"/>
      <c r="C48" s="217" t="s">
        <v>100</v>
      </c>
      <c r="D48" s="202" t="s">
        <v>1068</v>
      </c>
      <c r="E48" s="217" t="s">
        <v>100</v>
      </c>
      <c r="F48" s="202" t="s">
        <v>1068</v>
      </c>
      <c r="G48" s="217" t="s">
        <v>100</v>
      </c>
      <c r="H48" s="202" t="s">
        <v>1068</v>
      </c>
      <c r="I48" s="217" t="s">
        <v>100</v>
      </c>
      <c r="J48" s="202" t="s">
        <v>1068</v>
      </c>
      <c r="K48" s="217" t="s">
        <v>100</v>
      </c>
      <c r="L48" s="202" t="s">
        <v>1068</v>
      </c>
      <c r="M48" s="217" t="s">
        <v>100</v>
      </c>
      <c r="N48" s="202" t="s">
        <v>1068</v>
      </c>
      <c r="O48" s="205" t="s">
        <v>100</v>
      </c>
      <c r="P48" s="205" t="s">
        <v>1069</v>
      </c>
      <c r="Q48" s="205" t="s">
        <v>229</v>
      </c>
      <c r="R48" s="205" t="s">
        <v>100</v>
      </c>
      <c r="S48" s="205" t="s">
        <v>1069</v>
      </c>
      <c r="T48" s="205" t="s">
        <v>229</v>
      </c>
      <c r="U48" s="205" t="s">
        <v>100</v>
      </c>
      <c r="V48" s="205" t="s">
        <v>1069</v>
      </c>
      <c r="W48" s="205" t="s">
        <v>229</v>
      </c>
      <c r="X48" s="205" t="s">
        <v>100</v>
      </c>
      <c r="Y48" s="205" t="s">
        <v>1069</v>
      </c>
      <c r="Z48" s="205" t="s">
        <v>229</v>
      </c>
      <c r="AA48" s="205" t="s">
        <v>100</v>
      </c>
      <c r="AB48" s="205" t="s">
        <v>1069</v>
      </c>
      <c r="AC48" s="205" t="s">
        <v>229</v>
      </c>
      <c r="AD48" s="205" t="s">
        <v>100</v>
      </c>
      <c r="AE48" s="205" t="s">
        <v>1069</v>
      </c>
      <c r="AF48" s="205" t="s">
        <v>229</v>
      </c>
    </row>
    <row r="49" spans="1:32" s="66" customFormat="1" ht="16.5" x14ac:dyDescent="0.25">
      <c r="A49" s="1148"/>
      <c r="B49" s="293" t="s">
        <v>1070</v>
      </c>
      <c r="C49" s="461">
        <v>1</v>
      </c>
      <c r="D49" s="457">
        <v>12962778</v>
      </c>
      <c r="E49" s="400">
        <v>1</v>
      </c>
      <c r="F49" s="457">
        <v>5399620</v>
      </c>
      <c r="G49" s="400">
        <v>1</v>
      </c>
      <c r="H49" s="457">
        <v>2093515</v>
      </c>
      <c r="I49" s="400">
        <v>1</v>
      </c>
      <c r="J49" s="457">
        <v>962778</v>
      </c>
      <c r="K49" s="400">
        <v>1</v>
      </c>
      <c r="L49" s="457">
        <v>11352727</v>
      </c>
      <c r="M49" s="400">
        <v>1</v>
      </c>
      <c r="N49" s="457">
        <v>962778</v>
      </c>
      <c r="O49" s="400">
        <v>1</v>
      </c>
      <c r="P49" s="457">
        <v>13122339</v>
      </c>
      <c r="Q49" s="457">
        <v>61046584</v>
      </c>
      <c r="R49" s="400">
        <v>1</v>
      </c>
      <c r="S49" s="457">
        <v>12152183</v>
      </c>
      <c r="T49" s="457">
        <v>37452890</v>
      </c>
      <c r="U49" s="400">
        <v>1</v>
      </c>
      <c r="V49" s="457">
        <v>7377214</v>
      </c>
      <c r="W49" s="457">
        <v>36231562</v>
      </c>
      <c r="X49" s="141"/>
      <c r="Y49" s="214"/>
      <c r="Z49" s="216"/>
      <c r="AA49" s="141"/>
      <c r="AB49" s="214"/>
      <c r="AC49" s="216"/>
      <c r="AD49" s="141"/>
      <c r="AE49" s="280"/>
      <c r="AF49" s="216"/>
    </row>
    <row r="50" spans="1:32" s="66" customFormat="1" ht="16.5" x14ac:dyDescent="0.25">
      <c r="A50" s="1148"/>
      <c r="B50" s="294" t="s">
        <v>1071</v>
      </c>
      <c r="C50" s="461">
        <v>1</v>
      </c>
      <c r="D50" s="457">
        <v>12962778</v>
      </c>
      <c r="E50" s="400">
        <v>1</v>
      </c>
      <c r="F50" s="457">
        <v>5399620</v>
      </c>
      <c r="G50" s="400">
        <v>1</v>
      </c>
      <c r="H50" s="457">
        <v>2093515</v>
      </c>
      <c r="I50" s="400">
        <v>1</v>
      </c>
      <c r="J50" s="457">
        <v>962778</v>
      </c>
      <c r="K50" s="400">
        <v>1</v>
      </c>
      <c r="L50" s="457">
        <v>11352727</v>
      </c>
      <c r="M50" s="400">
        <v>1</v>
      </c>
      <c r="N50" s="457">
        <v>962778</v>
      </c>
      <c r="O50" s="400">
        <v>1</v>
      </c>
      <c r="P50" s="457">
        <v>13122339</v>
      </c>
      <c r="Q50" s="457">
        <v>61046584</v>
      </c>
      <c r="R50" s="400">
        <v>1</v>
      </c>
      <c r="S50" s="457">
        <v>12152183</v>
      </c>
      <c r="T50" s="457">
        <v>37452890</v>
      </c>
      <c r="U50" s="400">
        <v>1</v>
      </c>
      <c r="V50" s="457">
        <v>7377214</v>
      </c>
      <c r="W50" s="457">
        <v>36231562</v>
      </c>
      <c r="X50" s="141"/>
      <c r="Y50" s="214"/>
      <c r="Z50" s="216"/>
      <c r="AA50" s="141"/>
      <c r="AB50" s="214"/>
      <c r="AC50" s="216"/>
      <c r="AD50" s="141"/>
      <c r="AE50" s="280"/>
      <c r="AF50" s="216"/>
    </row>
    <row r="51" spans="1:32" s="66" customFormat="1" ht="16.5" x14ac:dyDescent="0.25">
      <c r="A51" s="1148"/>
      <c r="B51" s="294" t="s">
        <v>1072</v>
      </c>
      <c r="C51" s="461">
        <v>1</v>
      </c>
      <c r="D51" s="457">
        <v>12962778</v>
      </c>
      <c r="E51" s="400">
        <v>1</v>
      </c>
      <c r="F51" s="457">
        <v>5399620</v>
      </c>
      <c r="G51" s="400">
        <v>1</v>
      </c>
      <c r="H51" s="457">
        <v>2093515</v>
      </c>
      <c r="I51" s="400">
        <v>1</v>
      </c>
      <c r="J51" s="457">
        <v>962778</v>
      </c>
      <c r="K51" s="400">
        <v>1</v>
      </c>
      <c r="L51" s="457">
        <v>11352727</v>
      </c>
      <c r="M51" s="400">
        <v>1</v>
      </c>
      <c r="N51" s="457">
        <v>962778</v>
      </c>
      <c r="O51" s="400">
        <v>1</v>
      </c>
      <c r="P51" s="457">
        <v>13122339</v>
      </c>
      <c r="Q51" s="457">
        <v>61046584</v>
      </c>
      <c r="R51" s="400">
        <v>1</v>
      </c>
      <c r="S51" s="457">
        <v>12152183</v>
      </c>
      <c r="T51" s="457">
        <v>37452890</v>
      </c>
      <c r="U51" s="400">
        <v>1</v>
      </c>
      <c r="V51" s="457">
        <v>7377214</v>
      </c>
      <c r="W51" s="457">
        <v>36231562</v>
      </c>
      <c r="X51" s="141"/>
      <c r="Y51" s="214"/>
      <c r="Z51" s="216"/>
      <c r="AA51" s="141"/>
      <c r="AB51" s="214"/>
      <c r="AC51" s="216"/>
      <c r="AD51" s="141"/>
      <c r="AE51" s="280"/>
      <c r="AF51" s="216"/>
    </row>
    <row r="52" spans="1:32" s="66" customFormat="1" ht="16.5" x14ac:dyDescent="0.25">
      <c r="A52" s="1148"/>
      <c r="B52" s="294" t="s">
        <v>1073</v>
      </c>
      <c r="C52" s="461">
        <v>1</v>
      </c>
      <c r="D52" s="457">
        <v>12962778</v>
      </c>
      <c r="E52" s="400">
        <v>1</v>
      </c>
      <c r="F52" s="457">
        <v>5399620</v>
      </c>
      <c r="G52" s="400">
        <v>1</v>
      </c>
      <c r="H52" s="457">
        <v>2093515</v>
      </c>
      <c r="I52" s="400">
        <v>1</v>
      </c>
      <c r="J52" s="457">
        <v>962778</v>
      </c>
      <c r="K52" s="400">
        <v>1</v>
      </c>
      <c r="L52" s="457">
        <v>11352727</v>
      </c>
      <c r="M52" s="400">
        <v>1</v>
      </c>
      <c r="N52" s="457">
        <v>962778</v>
      </c>
      <c r="O52" s="400">
        <v>1</v>
      </c>
      <c r="P52" s="457">
        <v>13122339</v>
      </c>
      <c r="Q52" s="457">
        <v>61046584</v>
      </c>
      <c r="R52" s="400">
        <v>1</v>
      </c>
      <c r="S52" s="457">
        <v>12152183</v>
      </c>
      <c r="T52" s="457">
        <v>37452890</v>
      </c>
      <c r="U52" s="400">
        <v>1</v>
      </c>
      <c r="V52" s="457">
        <v>7377214</v>
      </c>
      <c r="W52" s="457">
        <v>36231562</v>
      </c>
      <c r="X52" s="141"/>
      <c r="Y52" s="214"/>
      <c r="Z52" s="216"/>
      <c r="AA52" s="141"/>
      <c r="AB52" s="214"/>
      <c r="AC52" s="216"/>
      <c r="AD52" s="141"/>
      <c r="AE52" s="280"/>
      <c r="AF52" s="216"/>
    </row>
    <row r="53" spans="1:32" s="66" customFormat="1" ht="16.5" x14ac:dyDescent="0.25">
      <c r="A53" s="1148"/>
      <c r="B53" s="294" t="s">
        <v>1074</v>
      </c>
      <c r="C53" s="461">
        <v>1</v>
      </c>
      <c r="D53" s="457">
        <v>12962778</v>
      </c>
      <c r="E53" s="400">
        <v>1</v>
      </c>
      <c r="F53" s="457">
        <v>5399620</v>
      </c>
      <c r="G53" s="400">
        <v>1</v>
      </c>
      <c r="H53" s="457">
        <v>2093515</v>
      </c>
      <c r="I53" s="400">
        <v>1</v>
      </c>
      <c r="J53" s="457">
        <v>962778</v>
      </c>
      <c r="K53" s="400">
        <v>1</v>
      </c>
      <c r="L53" s="457">
        <v>11352727</v>
      </c>
      <c r="M53" s="400">
        <v>1</v>
      </c>
      <c r="N53" s="457">
        <v>962778</v>
      </c>
      <c r="O53" s="400">
        <v>1</v>
      </c>
      <c r="P53" s="457">
        <v>13122339</v>
      </c>
      <c r="Q53" s="457">
        <v>61046584</v>
      </c>
      <c r="R53" s="400">
        <v>1</v>
      </c>
      <c r="S53" s="457">
        <v>12152183</v>
      </c>
      <c r="T53" s="457">
        <v>37452890</v>
      </c>
      <c r="U53" s="400">
        <v>1</v>
      </c>
      <c r="V53" s="457">
        <v>7377214</v>
      </c>
      <c r="W53" s="457">
        <v>36231562</v>
      </c>
      <c r="X53" s="141"/>
      <c r="Y53" s="214"/>
      <c r="Z53" s="216"/>
      <c r="AA53" s="141"/>
      <c r="AB53" s="214"/>
      <c r="AC53" s="216"/>
      <c r="AD53" s="141"/>
      <c r="AE53" s="280"/>
      <c r="AF53" s="216"/>
    </row>
    <row r="54" spans="1:32" s="66" customFormat="1" ht="16.5" x14ac:dyDescent="0.25">
      <c r="A54" s="1148"/>
      <c r="B54" s="294" t="s">
        <v>1075</v>
      </c>
      <c r="C54" s="461">
        <v>1</v>
      </c>
      <c r="D54" s="457">
        <v>12962778</v>
      </c>
      <c r="E54" s="400">
        <v>1</v>
      </c>
      <c r="F54" s="457">
        <v>5399620</v>
      </c>
      <c r="G54" s="400">
        <v>1</v>
      </c>
      <c r="H54" s="457">
        <v>2093515</v>
      </c>
      <c r="I54" s="400">
        <v>1</v>
      </c>
      <c r="J54" s="457">
        <v>962778</v>
      </c>
      <c r="K54" s="400">
        <v>1</v>
      </c>
      <c r="L54" s="457">
        <v>11352727</v>
      </c>
      <c r="M54" s="400">
        <v>1</v>
      </c>
      <c r="N54" s="457">
        <v>962778</v>
      </c>
      <c r="O54" s="400">
        <v>1</v>
      </c>
      <c r="P54" s="457">
        <v>13122339</v>
      </c>
      <c r="Q54" s="457">
        <v>61046584</v>
      </c>
      <c r="R54" s="400">
        <v>1</v>
      </c>
      <c r="S54" s="457">
        <v>12152183</v>
      </c>
      <c r="T54" s="457">
        <v>37452890</v>
      </c>
      <c r="U54" s="400">
        <v>1</v>
      </c>
      <c r="V54" s="457">
        <v>7377214</v>
      </c>
      <c r="W54" s="457">
        <v>36231562</v>
      </c>
      <c r="X54" s="141"/>
      <c r="Y54" s="214"/>
      <c r="Z54" s="216"/>
      <c r="AA54" s="141"/>
      <c r="AB54" s="214"/>
      <c r="AC54" s="216"/>
      <c r="AD54" s="141"/>
      <c r="AE54" s="280"/>
      <c r="AF54" s="216"/>
    </row>
    <row r="55" spans="1:32" s="66" customFormat="1" ht="16.5" x14ac:dyDescent="0.25">
      <c r="A55" s="1148"/>
      <c r="B55" s="294" t="s">
        <v>1076</v>
      </c>
      <c r="C55" s="461">
        <v>1</v>
      </c>
      <c r="D55" s="457">
        <v>12962778</v>
      </c>
      <c r="E55" s="400">
        <v>1</v>
      </c>
      <c r="F55" s="457">
        <v>5399620</v>
      </c>
      <c r="G55" s="400">
        <v>1</v>
      </c>
      <c r="H55" s="457">
        <v>2093515</v>
      </c>
      <c r="I55" s="400">
        <v>1</v>
      </c>
      <c r="J55" s="457">
        <v>962778</v>
      </c>
      <c r="K55" s="400">
        <v>1</v>
      </c>
      <c r="L55" s="457">
        <v>11352727</v>
      </c>
      <c r="M55" s="400">
        <v>1</v>
      </c>
      <c r="N55" s="457">
        <v>962778</v>
      </c>
      <c r="O55" s="400">
        <v>1</v>
      </c>
      <c r="P55" s="457">
        <v>13122339</v>
      </c>
      <c r="Q55" s="457">
        <v>61046584</v>
      </c>
      <c r="R55" s="400">
        <v>1</v>
      </c>
      <c r="S55" s="457">
        <v>12152183</v>
      </c>
      <c r="T55" s="457">
        <v>37452890</v>
      </c>
      <c r="U55" s="400">
        <v>1</v>
      </c>
      <c r="V55" s="457">
        <v>7377214</v>
      </c>
      <c r="W55" s="457">
        <v>36231562</v>
      </c>
      <c r="X55" s="141"/>
      <c r="Y55" s="214"/>
      <c r="Z55" s="216"/>
      <c r="AA55" s="141"/>
      <c r="AB55" s="214"/>
      <c r="AC55" s="216"/>
      <c r="AD55" s="141"/>
      <c r="AE55" s="280"/>
      <c r="AF55" s="216"/>
    </row>
    <row r="56" spans="1:32" s="66" customFormat="1" ht="16.5" x14ac:dyDescent="0.25">
      <c r="A56" s="1148"/>
      <c r="B56" s="294" t="s">
        <v>1077</v>
      </c>
      <c r="C56" s="461">
        <v>1</v>
      </c>
      <c r="D56" s="457">
        <v>12962778</v>
      </c>
      <c r="E56" s="400">
        <v>1</v>
      </c>
      <c r="F56" s="457">
        <v>5399620</v>
      </c>
      <c r="G56" s="400">
        <v>1</v>
      </c>
      <c r="H56" s="457">
        <v>2093515</v>
      </c>
      <c r="I56" s="400">
        <v>1</v>
      </c>
      <c r="J56" s="457">
        <v>962778</v>
      </c>
      <c r="K56" s="400">
        <v>1</v>
      </c>
      <c r="L56" s="457">
        <v>11352727</v>
      </c>
      <c r="M56" s="400">
        <v>1</v>
      </c>
      <c r="N56" s="457">
        <v>962778</v>
      </c>
      <c r="O56" s="400">
        <v>1</v>
      </c>
      <c r="P56" s="457">
        <v>13122339</v>
      </c>
      <c r="Q56" s="457">
        <v>61046584</v>
      </c>
      <c r="R56" s="400">
        <v>1</v>
      </c>
      <c r="S56" s="457">
        <v>12152183</v>
      </c>
      <c r="T56" s="457">
        <v>37452890</v>
      </c>
      <c r="U56" s="400">
        <v>1</v>
      </c>
      <c r="V56" s="457">
        <v>7377214</v>
      </c>
      <c r="W56" s="457">
        <v>36231562</v>
      </c>
      <c r="X56" s="141"/>
      <c r="Y56" s="214"/>
      <c r="Z56" s="216"/>
      <c r="AA56" s="141"/>
      <c r="AB56" s="214"/>
      <c r="AC56" s="216"/>
      <c r="AD56" s="141"/>
      <c r="AE56" s="280"/>
      <c r="AF56" s="216"/>
    </row>
    <row r="57" spans="1:32" s="66" customFormat="1" ht="16.5" x14ac:dyDescent="0.25">
      <c r="A57" s="1148"/>
      <c r="B57" s="294" t="s">
        <v>1078</v>
      </c>
      <c r="C57" s="461">
        <v>1</v>
      </c>
      <c r="D57" s="457">
        <v>12962778</v>
      </c>
      <c r="E57" s="400">
        <v>1</v>
      </c>
      <c r="F57" s="457">
        <v>5399620</v>
      </c>
      <c r="G57" s="400">
        <v>1</v>
      </c>
      <c r="H57" s="457">
        <v>2093515</v>
      </c>
      <c r="I57" s="400">
        <v>1</v>
      </c>
      <c r="J57" s="457">
        <v>962778</v>
      </c>
      <c r="K57" s="400">
        <v>1</v>
      </c>
      <c r="L57" s="457">
        <v>11352727</v>
      </c>
      <c r="M57" s="400">
        <v>1</v>
      </c>
      <c r="N57" s="457">
        <v>962778</v>
      </c>
      <c r="O57" s="400">
        <v>1</v>
      </c>
      <c r="P57" s="457">
        <v>13122339</v>
      </c>
      <c r="Q57" s="457">
        <v>61046584</v>
      </c>
      <c r="R57" s="400">
        <v>1</v>
      </c>
      <c r="S57" s="457">
        <v>12152184</v>
      </c>
      <c r="T57" s="457">
        <v>37452891</v>
      </c>
      <c r="U57" s="400">
        <v>1</v>
      </c>
      <c r="V57" s="457">
        <v>7377214</v>
      </c>
      <c r="W57" s="457">
        <v>36231562</v>
      </c>
      <c r="X57" s="141"/>
      <c r="Y57" s="214"/>
      <c r="Z57" s="216"/>
      <c r="AA57" s="141"/>
      <c r="AB57" s="214"/>
      <c r="AC57" s="216"/>
      <c r="AD57" s="141"/>
      <c r="AE57" s="280"/>
      <c r="AF57" s="216"/>
    </row>
    <row r="58" spans="1:32" s="66" customFormat="1" ht="16.5" x14ac:dyDescent="0.25">
      <c r="A58" s="1148"/>
      <c r="B58" s="294" t="s">
        <v>1079</v>
      </c>
      <c r="C58" s="461">
        <v>1</v>
      </c>
      <c r="D58" s="457">
        <v>12962778</v>
      </c>
      <c r="E58" s="400">
        <v>1</v>
      </c>
      <c r="F58" s="457">
        <v>5399620</v>
      </c>
      <c r="G58" s="400">
        <v>1</v>
      </c>
      <c r="H58" s="457">
        <v>2093515</v>
      </c>
      <c r="I58" s="400">
        <v>1</v>
      </c>
      <c r="J58" s="457">
        <v>962778</v>
      </c>
      <c r="K58" s="400">
        <v>1</v>
      </c>
      <c r="L58" s="457">
        <v>11352727</v>
      </c>
      <c r="M58" s="400">
        <v>1</v>
      </c>
      <c r="N58" s="457">
        <v>962778</v>
      </c>
      <c r="O58" s="400">
        <v>1</v>
      </c>
      <c r="P58" s="457">
        <v>13122339</v>
      </c>
      <c r="Q58" s="457">
        <v>61046584</v>
      </c>
      <c r="R58" s="400">
        <v>1</v>
      </c>
      <c r="S58" s="457">
        <v>12152184</v>
      </c>
      <c r="T58" s="457">
        <v>37452891</v>
      </c>
      <c r="U58" s="400">
        <v>1</v>
      </c>
      <c r="V58" s="457">
        <v>7377214</v>
      </c>
      <c r="W58" s="457">
        <v>36231562</v>
      </c>
      <c r="X58" s="141"/>
      <c r="Y58" s="214"/>
      <c r="Z58" s="216"/>
      <c r="AA58" s="141"/>
      <c r="AB58" s="214"/>
      <c r="AC58" s="216"/>
      <c r="AD58" s="141"/>
      <c r="AE58" s="280"/>
      <c r="AF58" s="216"/>
    </row>
    <row r="59" spans="1:32" s="66" customFormat="1" ht="16.5" x14ac:dyDescent="0.25">
      <c r="A59" s="1148"/>
      <c r="B59" s="294" t="s">
        <v>1080</v>
      </c>
      <c r="C59" s="461">
        <v>1</v>
      </c>
      <c r="D59" s="457">
        <v>12962778</v>
      </c>
      <c r="E59" s="400">
        <v>1</v>
      </c>
      <c r="F59" s="457">
        <v>5399620</v>
      </c>
      <c r="G59" s="400">
        <v>1</v>
      </c>
      <c r="H59" s="457">
        <v>2093515</v>
      </c>
      <c r="I59" s="400">
        <v>1</v>
      </c>
      <c r="J59" s="457">
        <v>962778</v>
      </c>
      <c r="K59" s="400">
        <v>1</v>
      </c>
      <c r="L59" s="457">
        <v>11352727</v>
      </c>
      <c r="M59" s="400">
        <v>1</v>
      </c>
      <c r="N59" s="457">
        <v>962778</v>
      </c>
      <c r="O59" s="400">
        <v>1</v>
      </c>
      <c r="P59" s="457">
        <v>13122339</v>
      </c>
      <c r="Q59" s="457">
        <v>61046584</v>
      </c>
      <c r="R59" s="400">
        <v>1</v>
      </c>
      <c r="S59" s="457">
        <v>12152184</v>
      </c>
      <c r="T59" s="457">
        <v>37452891</v>
      </c>
      <c r="U59" s="400">
        <v>1</v>
      </c>
      <c r="V59" s="457">
        <v>7377214</v>
      </c>
      <c r="W59" s="457">
        <v>36231562</v>
      </c>
      <c r="X59" s="141"/>
      <c r="Y59" s="214"/>
      <c r="Z59" s="216"/>
      <c r="AA59" s="141"/>
      <c r="AB59" s="214"/>
      <c r="AC59" s="216"/>
      <c r="AD59" s="141"/>
      <c r="AE59" s="280"/>
      <c r="AF59" s="216"/>
    </row>
    <row r="60" spans="1:32" s="66" customFormat="1" ht="16.5" x14ac:dyDescent="0.25">
      <c r="A60" s="1148"/>
      <c r="B60" s="294" t="s">
        <v>1081</v>
      </c>
      <c r="C60" s="461">
        <v>1</v>
      </c>
      <c r="D60" s="457">
        <v>12962778</v>
      </c>
      <c r="E60" s="400">
        <v>1</v>
      </c>
      <c r="F60" s="457">
        <v>5399620</v>
      </c>
      <c r="G60" s="400">
        <v>1</v>
      </c>
      <c r="H60" s="457">
        <v>2093515</v>
      </c>
      <c r="I60" s="400">
        <v>1</v>
      </c>
      <c r="J60" s="457">
        <v>962778</v>
      </c>
      <c r="K60" s="400">
        <v>1</v>
      </c>
      <c r="L60" s="457">
        <v>11352727</v>
      </c>
      <c r="M60" s="400">
        <v>1</v>
      </c>
      <c r="N60" s="457">
        <v>962778</v>
      </c>
      <c r="O60" s="400">
        <v>1</v>
      </c>
      <c r="P60" s="457">
        <v>13122339</v>
      </c>
      <c r="Q60" s="457">
        <v>61046584</v>
      </c>
      <c r="R60" s="400">
        <v>1</v>
      </c>
      <c r="S60" s="457">
        <v>12152184</v>
      </c>
      <c r="T60" s="457">
        <v>37452891</v>
      </c>
      <c r="U60" s="400">
        <v>1</v>
      </c>
      <c r="V60" s="457">
        <v>7377214</v>
      </c>
      <c r="W60" s="457">
        <v>36231562</v>
      </c>
      <c r="X60" s="141"/>
      <c r="Y60" s="214"/>
      <c r="Z60" s="216"/>
      <c r="AA60" s="141"/>
      <c r="AB60" s="214"/>
      <c r="AC60" s="216"/>
      <c r="AD60" s="141"/>
      <c r="AE60" s="280"/>
      <c r="AF60" s="216"/>
    </row>
    <row r="61" spans="1:32" s="66" customFormat="1" ht="16.5" x14ac:dyDescent="0.25">
      <c r="A61" s="1148"/>
      <c r="B61" s="294" t="s">
        <v>1082</v>
      </c>
      <c r="C61" s="461">
        <v>1</v>
      </c>
      <c r="D61" s="457">
        <v>12962778</v>
      </c>
      <c r="E61" s="400">
        <v>1</v>
      </c>
      <c r="F61" s="457">
        <v>5399620</v>
      </c>
      <c r="G61" s="400">
        <v>1</v>
      </c>
      <c r="H61" s="457">
        <v>2093515</v>
      </c>
      <c r="I61" s="400">
        <v>1</v>
      </c>
      <c r="J61" s="457">
        <v>962778</v>
      </c>
      <c r="K61" s="400">
        <v>1</v>
      </c>
      <c r="L61" s="457">
        <v>11352727</v>
      </c>
      <c r="M61" s="400">
        <v>1</v>
      </c>
      <c r="N61" s="457">
        <v>962778</v>
      </c>
      <c r="O61" s="400">
        <v>1</v>
      </c>
      <c r="P61" s="457">
        <v>13122339</v>
      </c>
      <c r="Q61" s="457">
        <v>61046584</v>
      </c>
      <c r="R61" s="400">
        <v>1</v>
      </c>
      <c r="S61" s="457">
        <v>12152184</v>
      </c>
      <c r="T61" s="457">
        <v>37452891</v>
      </c>
      <c r="U61" s="400">
        <v>1</v>
      </c>
      <c r="V61" s="457">
        <v>7377214</v>
      </c>
      <c r="W61" s="457">
        <v>36231562</v>
      </c>
      <c r="X61" s="141"/>
      <c r="Y61" s="214"/>
      <c r="Z61" s="216"/>
      <c r="AA61" s="141"/>
      <c r="AB61" s="214"/>
      <c r="AC61" s="216"/>
      <c r="AD61" s="141"/>
      <c r="AE61" s="280"/>
      <c r="AF61" s="216"/>
    </row>
    <row r="62" spans="1:32" s="66" customFormat="1" ht="16.5" x14ac:dyDescent="0.25">
      <c r="A62" s="1148"/>
      <c r="B62" s="294" t="s">
        <v>1083</v>
      </c>
      <c r="C62" s="461">
        <v>1</v>
      </c>
      <c r="D62" s="457">
        <v>12962778</v>
      </c>
      <c r="E62" s="400">
        <v>1</v>
      </c>
      <c r="F62" s="457">
        <v>5399620</v>
      </c>
      <c r="G62" s="400">
        <v>1</v>
      </c>
      <c r="H62" s="457">
        <v>2093515</v>
      </c>
      <c r="I62" s="400">
        <v>1</v>
      </c>
      <c r="J62" s="457">
        <v>962778</v>
      </c>
      <c r="K62" s="400">
        <v>1</v>
      </c>
      <c r="L62" s="457">
        <v>11352727</v>
      </c>
      <c r="M62" s="400">
        <v>1</v>
      </c>
      <c r="N62" s="457">
        <v>962778</v>
      </c>
      <c r="O62" s="400">
        <v>1</v>
      </c>
      <c r="P62" s="457">
        <v>13122339</v>
      </c>
      <c r="Q62" s="457">
        <v>61046584</v>
      </c>
      <c r="R62" s="400">
        <v>1</v>
      </c>
      <c r="S62" s="457">
        <v>12152184</v>
      </c>
      <c r="T62" s="457">
        <v>37452891</v>
      </c>
      <c r="U62" s="400">
        <v>1</v>
      </c>
      <c r="V62" s="457">
        <v>7377214</v>
      </c>
      <c r="W62" s="457">
        <v>36231562</v>
      </c>
      <c r="X62" s="141"/>
      <c r="Y62" s="214"/>
      <c r="Z62" s="216"/>
      <c r="AA62" s="141"/>
      <c r="AB62" s="214"/>
      <c r="AC62" s="216"/>
      <c r="AD62" s="141"/>
      <c r="AE62" s="280"/>
      <c r="AF62" s="216"/>
    </row>
    <row r="63" spans="1:32" s="66" customFormat="1" ht="16.5" x14ac:dyDescent="0.25">
      <c r="A63" s="1148"/>
      <c r="B63" s="294" t="s">
        <v>1084</v>
      </c>
      <c r="C63" s="461">
        <v>1</v>
      </c>
      <c r="D63" s="457">
        <v>12962778</v>
      </c>
      <c r="E63" s="400">
        <v>1</v>
      </c>
      <c r="F63" s="457">
        <v>5399620</v>
      </c>
      <c r="G63" s="400">
        <v>1</v>
      </c>
      <c r="H63" s="457">
        <v>2093515</v>
      </c>
      <c r="I63" s="400">
        <v>1</v>
      </c>
      <c r="J63" s="457">
        <v>962778</v>
      </c>
      <c r="K63" s="400">
        <v>1</v>
      </c>
      <c r="L63" s="457">
        <v>11352727</v>
      </c>
      <c r="M63" s="400">
        <v>1</v>
      </c>
      <c r="N63" s="457">
        <v>962778</v>
      </c>
      <c r="O63" s="400">
        <v>1</v>
      </c>
      <c r="P63" s="457">
        <v>13122340</v>
      </c>
      <c r="Q63" s="457">
        <v>61046584</v>
      </c>
      <c r="R63" s="400">
        <v>1</v>
      </c>
      <c r="S63" s="457">
        <v>12152184</v>
      </c>
      <c r="T63" s="457">
        <v>37452891</v>
      </c>
      <c r="U63" s="400">
        <v>1</v>
      </c>
      <c r="V63" s="457">
        <v>7377214</v>
      </c>
      <c r="W63" s="457">
        <v>36231562</v>
      </c>
      <c r="X63" s="141"/>
      <c r="Y63" s="214"/>
      <c r="Z63" s="216"/>
      <c r="AA63" s="141"/>
      <c r="AB63" s="214"/>
      <c r="AC63" s="216"/>
      <c r="AD63" s="141"/>
      <c r="AE63" s="280"/>
      <c r="AF63" s="216"/>
    </row>
    <row r="64" spans="1:32" s="66" customFormat="1" ht="16.5" x14ac:dyDescent="0.25">
      <c r="A64" s="1148"/>
      <c r="B64" s="294" t="s">
        <v>1085</v>
      </c>
      <c r="C64" s="461">
        <v>1</v>
      </c>
      <c r="D64" s="457">
        <v>12962778</v>
      </c>
      <c r="E64" s="400">
        <v>1</v>
      </c>
      <c r="F64" s="457">
        <v>5399620</v>
      </c>
      <c r="G64" s="400">
        <v>1</v>
      </c>
      <c r="H64" s="457">
        <v>2093515</v>
      </c>
      <c r="I64" s="400">
        <v>1</v>
      </c>
      <c r="J64" s="457">
        <v>962778</v>
      </c>
      <c r="K64" s="400">
        <v>1</v>
      </c>
      <c r="L64" s="457">
        <v>11352727</v>
      </c>
      <c r="M64" s="400">
        <v>1</v>
      </c>
      <c r="N64" s="457">
        <v>962778</v>
      </c>
      <c r="O64" s="400">
        <v>1</v>
      </c>
      <c r="P64" s="457">
        <v>13122340</v>
      </c>
      <c r="Q64" s="457">
        <v>61046584</v>
      </c>
      <c r="R64" s="400">
        <v>1</v>
      </c>
      <c r="S64" s="457">
        <v>12152184</v>
      </c>
      <c r="T64" s="457">
        <v>37452891</v>
      </c>
      <c r="U64" s="400">
        <v>1</v>
      </c>
      <c r="V64" s="457">
        <v>7377214</v>
      </c>
      <c r="W64" s="457">
        <v>36231562</v>
      </c>
      <c r="X64" s="141"/>
      <c r="Y64" s="214"/>
      <c r="Z64" s="216"/>
      <c r="AA64" s="141"/>
      <c r="AB64" s="214"/>
      <c r="AC64" s="216"/>
      <c r="AD64" s="141"/>
      <c r="AE64" s="280"/>
      <c r="AF64" s="216"/>
    </row>
    <row r="65" spans="1:32" s="66" customFormat="1" ht="16.5" x14ac:dyDescent="0.25">
      <c r="A65" s="1148"/>
      <c r="B65" s="294" t="s">
        <v>1086</v>
      </c>
      <c r="C65" s="461">
        <v>1</v>
      </c>
      <c r="D65" s="457">
        <v>12962778</v>
      </c>
      <c r="E65" s="400">
        <v>1</v>
      </c>
      <c r="F65" s="457">
        <v>5399620</v>
      </c>
      <c r="G65" s="400">
        <v>1</v>
      </c>
      <c r="H65" s="457">
        <v>2093515</v>
      </c>
      <c r="I65" s="400">
        <v>1</v>
      </c>
      <c r="J65" s="457">
        <v>962778</v>
      </c>
      <c r="K65" s="400">
        <v>1</v>
      </c>
      <c r="L65" s="457">
        <v>11352727</v>
      </c>
      <c r="M65" s="400">
        <v>1</v>
      </c>
      <c r="N65" s="457">
        <v>962778</v>
      </c>
      <c r="O65" s="400">
        <v>1</v>
      </c>
      <c r="P65" s="457">
        <v>13122340</v>
      </c>
      <c r="Q65" s="457">
        <v>61046585</v>
      </c>
      <c r="R65" s="400">
        <v>1</v>
      </c>
      <c r="S65" s="457">
        <v>12152184</v>
      </c>
      <c r="T65" s="457">
        <v>37452891</v>
      </c>
      <c r="U65" s="400">
        <v>1</v>
      </c>
      <c r="V65" s="457">
        <v>7377214</v>
      </c>
      <c r="W65" s="457">
        <v>36231562</v>
      </c>
      <c r="X65" s="141"/>
      <c r="Y65" s="214"/>
      <c r="Z65" s="216"/>
      <c r="AA65" s="141"/>
      <c r="AB65" s="214"/>
      <c r="AC65" s="216"/>
      <c r="AD65" s="141"/>
      <c r="AE65" s="280"/>
      <c r="AF65" s="216"/>
    </row>
    <row r="66" spans="1:32" s="66" customFormat="1" ht="16.5" x14ac:dyDescent="0.25">
      <c r="A66" s="1148"/>
      <c r="B66" s="294" t="s">
        <v>1087</v>
      </c>
      <c r="C66" s="461">
        <v>1</v>
      </c>
      <c r="D66" s="457">
        <v>12962778</v>
      </c>
      <c r="E66" s="400">
        <v>1</v>
      </c>
      <c r="F66" s="457">
        <v>5399620</v>
      </c>
      <c r="G66" s="400">
        <v>1</v>
      </c>
      <c r="H66" s="457">
        <v>2093515</v>
      </c>
      <c r="I66" s="400">
        <v>1</v>
      </c>
      <c r="J66" s="457">
        <v>962778</v>
      </c>
      <c r="K66" s="400">
        <v>1</v>
      </c>
      <c r="L66" s="457">
        <v>11352727</v>
      </c>
      <c r="M66" s="400">
        <v>1</v>
      </c>
      <c r="N66" s="457">
        <v>962778</v>
      </c>
      <c r="O66" s="400">
        <v>1</v>
      </c>
      <c r="P66" s="457">
        <v>13122340</v>
      </c>
      <c r="Q66" s="457">
        <v>61046585</v>
      </c>
      <c r="R66" s="400">
        <v>1</v>
      </c>
      <c r="S66" s="457">
        <v>12152184</v>
      </c>
      <c r="T66" s="457">
        <v>37452891</v>
      </c>
      <c r="U66" s="400">
        <v>1</v>
      </c>
      <c r="V66" s="457">
        <v>7377214</v>
      </c>
      <c r="W66" s="457">
        <v>36231562</v>
      </c>
      <c r="X66" s="141"/>
      <c r="Y66" s="214"/>
      <c r="Z66" s="216"/>
      <c r="AA66" s="141"/>
      <c r="AB66" s="214"/>
      <c r="AC66" s="216"/>
      <c r="AD66" s="141"/>
      <c r="AE66" s="280"/>
      <c r="AF66" s="216"/>
    </row>
    <row r="67" spans="1:32" s="66" customFormat="1" ht="16.5" x14ac:dyDescent="0.25">
      <c r="A67" s="1148"/>
      <c r="B67" s="294" t="s">
        <v>1088</v>
      </c>
      <c r="C67" s="461">
        <v>1</v>
      </c>
      <c r="D67" s="457">
        <v>12962780</v>
      </c>
      <c r="E67" s="400">
        <v>1</v>
      </c>
      <c r="F67" s="457">
        <v>5399624</v>
      </c>
      <c r="G67" s="400">
        <v>1</v>
      </c>
      <c r="H67" s="457">
        <v>2093514</v>
      </c>
      <c r="I67" s="400">
        <v>1</v>
      </c>
      <c r="J67" s="457">
        <v>962780</v>
      </c>
      <c r="K67" s="400">
        <v>1</v>
      </c>
      <c r="L67" s="457">
        <v>11352727</v>
      </c>
      <c r="M67" s="400">
        <v>1</v>
      </c>
      <c r="N67" s="457">
        <v>962787</v>
      </c>
      <c r="O67" s="400">
        <v>1</v>
      </c>
      <c r="P67" s="457">
        <v>13122340</v>
      </c>
      <c r="Q67" s="457">
        <v>61046585</v>
      </c>
      <c r="R67" s="400">
        <v>1</v>
      </c>
      <c r="S67" s="457">
        <v>12152184</v>
      </c>
      <c r="T67" s="457">
        <v>37452891</v>
      </c>
      <c r="U67" s="400">
        <v>1</v>
      </c>
      <c r="V67" s="457">
        <v>7377214</v>
      </c>
      <c r="W67" s="457">
        <v>36231562</v>
      </c>
      <c r="X67" s="141"/>
      <c r="Y67" s="359"/>
      <c r="Z67" s="605"/>
      <c r="AA67" s="141"/>
      <c r="AB67" s="214"/>
      <c r="AC67" s="216"/>
      <c r="AD67" s="141"/>
      <c r="AE67" s="280"/>
      <c r="AF67" s="216"/>
    </row>
    <row r="68" spans="1:32" s="66" customFormat="1" ht="16.5" x14ac:dyDescent="0.25">
      <c r="A68" s="1148"/>
      <c r="B68" s="295" t="s">
        <v>1089</v>
      </c>
      <c r="C68" s="461">
        <v>1</v>
      </c>
      <c r="D68" s="457"/>
      <c r="E68" s="400">
        <v>1</v>
      </c>
      <c r="F68" s="458"/>
      <c r="G68" s="400">
        <v>1</v>
      </c>
      <c r="H68" s="458"/>
      <c r="I68" s="400">
        <v>1</v>
      </c>
      <c r="J68" s="458"/>
      <c r="K68" s="400">
        <v>1</v>
      </c>
      <c r="L68" s="459">
        <v>1312290</v>
      </c>
      <c r="M68" s="400">
        <v>1</v>
      </c>
      <c r="N68" s="458"/>
      <c r="O68" s="400">
        <v>1</v>
      </c>
      <c r="P68" s="457"/>
      <c r="Q68" s="457">
        <v>61046585</v>
      </c>
      <c r="R68" s="400">
        <v>1</v>
      </c>
      <c r="S68" s="290"/>
      <c r="T68" s="457">
        <v>37452891</v>
      </c>
      <c r="U68" s="400">
        <v>1</v>
      </c>
      <c r="V68" s="457">
        <v>160167040</v>
      </c>
      <c r="W68" s="457">
        <v>36231561</v>
      </c>
      <c r="X68" s="288"/>
      <c r="Y68" s="289"/>
      <c r="Z68" s="291"/>
      <c r="AA68" s="288"/>
      <c r="AB68" s="289"/>
      <c r="AC68" s="291"/>
      <c r="AD68" s="288"/>
      <c r="AE68" s="289"/>
      <c r="AF68" s="291"/>
    </row>
    <row r="69" spans="1:32" s="66" customFormat="1" ht="17.25" thickBot="1" x14ac:dyDescent="0.3">
      <c r="A69" s="802"/>
      <c r="B69" s="281" t="s">
        <v>93</v>
      </c>
      <c r="C69" s="462">
        <v>1</v>
      </c>
      <c r="D69" s="457">
        <v>246292784</v>
      </c>
      <c r="E69" s="460">
        <v>1</v>
      </c>
      <c r="F69" s="455">
        <v>102592784</v>
      </c>
      <c r="G69" s="460">
        <v>1</v>
      </c>
      <c r="H69" s="455">
        <v>39776784</v>
      </c>
      <c r="I69" s="460">
        <v>1</v>
      </c>
      <c r="J69" s="455">
        <v>18292784</v>
      </c>
      <c r="K69" s="460">
        <v>1</v>
      </c>
      <c r="L69" s="456">
        <v>217014103</v>
      </c>
      <c r="M69" s="460">
        <v>1</v>
      </c>
      <c r="N69" s="456">
        <v>18292791</v>
      </c>
      <c r="O69" s="460">
        <v>1</v>
      </c>
      <c r="P69" s="457">
        <f>SUM(P49:P68)</f>
        <v>249324446</v>
      </c>
      <c r="Q69" s="457">
        <f>SUM(Q49:Q68)</f>
        <v>1220931684</v>
      </c>
      <c r="R69" s="460">
        <v>1</v>
      </c>
      <c r="S69" s="603">
        <f>SUM(S49:S68)</f>
        <v>230891488</v>
      </c>
      <c r="T69" s="603">
        <f>SUM(T49:T68)</f>
        <v>749057812</v>
      </c>
      <c r="U69" s="460">
        <v>1</v>
      </c>
      <c r="V69" s="457">
        <f>SUM(V49:V68)</f>
        <v>300334106</v>
      </c>
      <c r="W69" s="457">
        <f>SUM(W49:W68)</f>
        <v>724631239</v>
      </c>
      <c r="X69" s="193"/>
      <c r="Y69" s="194"/>
      <c r="Z69" s="292"/>
      <c r="AA69" s="193"/>
      <c r="AB69" s="194"/>
      <c r="AC69" s="292"/>
      <c r="AD69" s="193"/>
      <c r="AE69" s="194"/>
      <c r="AF69" s="292"/>
    </row>
    <row r="72" spans="1:32" s="66" customFormat="1" ht="50.25" customHeight="1" thickBot="1" x14ac:dyDescent="0.3">
      <c r="A72" s="782" t="s">
        <v>1064</v>
      </c>
      <c r="B72" s="783"/>
      <c r="C72" s="1145" t="s">
        <v>1092</v>
      </c>
      <c r="D72" s="1145"/>
      <c r="E72" s="1145"/>
      <c r="F72" s="1145"/>
      <c r="G72" s="1145"/>
      <c r="H72" s="1145"/>
      <c r="I72" s="1145"/>
      <c r="J72" s="1145"/>
      <c r="K72" s="1145"/>
      <c r="L72" s="1145"/>
      <c r="M72" s="1145"/>
      <c r="N72" s="1145"/>
      <c r="O72" s="1145"/>
      <c r="P72" s="1145"/>
      <c r="Q72" s="1145"/>
      <c r="R72" s="1145"/>
      <c r="S72" s="1145"/>
      <c r="T72" s="1145"/>
      <c r="U72" s="1145"/>
      <c r="V72" s="1145"/>
      <c r="W72" s="1145"/>
      <c r="X72" s="1145"/>
      <c r="Y72" s="1145"/>
      <c r="Z72" s="1145"/>
      <c r="AA72" s="1145"/>
      <c r="AB72" s="1145"/>
      <c r="AC72" s="1145"/>
      <c r="AD72" s="1145"/>
      <c r="AE72" s="1145"/>
      <c r="AF72" s="1146"/>
    </row>
    <row r="73" spans="1:32" s="94" customFormat="1" ht="21.75" customHeight="1" thickBot="1" x14ac:dyDescent="0.3">
      <c r="A73" s="801" t="s">
        <v>1066</v>
      </c>
      <c r="B73" s="1147" t="s">
        <v>1067</v>
      </c>
      <c r="C73" s="1057" t="s">
        <v>99</v>
      </c>
      <c r="D73" s="1151"/>
      <c r="E73" s="1151"/>
      <c r="F73" s="1151"/>
      <c r="G73" s="1151"/>
      <c r="H73" s="1151"/>
      <c r="I73" s="1151"/>
      <c r="J73" s="1151"/>
      <c r="K73" s="1151"/>
      <c r="L73" s="1151"/>
      <c r="M73" s="1151"/>
      <c r="N73" s="1058"/>
      <c r="O73" s="1120" t="s">
        <v>242</v>
      </c>
      <c r="P73" s="1121"/>
      <c r="Q73" s="1121"/>
      <c r="R73" s="1121"/>
      <c r="S73" s="1121"/>
      <c r="T73" s="1121"/>
      <c r="U73" s="1121"/>
      <c r="V73" s="1121"/>
      <c r="W73" s="1121"/>
      <c r="X73" s="1121"/>
      <c r="Y73" s="1121"/>
      <c r="Z73" s="1121"/>
      <c r="AA73" s="1121"/>
      <c r="AB73" s="1121"/>
      <c r="AC73" s="1121"/>
      <c r="AD73" s="1121"/>
      <c r="AE73" s="1121"/>
      <c r="AF73" s="1122"/>
    </row>
    <row r="74" spans="1:32" s="94" customFormat="1" ht="21.75" customHeight="1" thickBot="1" x14ac:dyDescent="0.3">
      <c r="A74" s="1148"/>
      <c r="B74" s="1147"/>
      <c r="C74" s="1143" t="s">
        <v>240</v>
      </c>
      <c r="D74" s="1144"/>
      <c r="E74" s="1143" t="s">
        <v>250</v>
      </c>
      <c r="F74" s="1144"/>
      <c r="G74" s="1143" t="s">
        <v>253</v>
      </c>
      <c r="H74" s="1144"/>
      <c r="I74" s="1143" t="s">
        <v>257</v>
      </c>
      <c r="J74" s="1144"/>
      <c r="K74" s="1143" t="s">
        <v>261</v>
      </c>
      <c r="L74" s="1144"/>
      <c r="M74" s="1143" t="s">
        <v>264</v>
      </c>
      <c r="N74" s="1144"/>
      <c r="O74" s="1120" t="s">
        <v>240</v>
      </c>
      <c r="P74" s="1121"/>
      <c r="Q74" s="1122"/>
      <c r="R74" s="1140" t="s">
        <v>250</v>
      </c>
      <c r="S74" s="1141"/>
      <c r="T74" s="1142"/>
      <c r="U74" s="1140" t="s">
        <v>253</v>
      </c>
      <c r="V74" s="1141"/>
      <c r="W74" s="1142"/>
      <c r="X74" s="1140" t="s">
        <v>257</v>
      </c>
      <c r="Y74" s="1141"/>
      <c r="Z74" s="1142"/>
      <c r="AA74" s="1140" t="s">
        <v>261</v>
      </c>
      <c r="AB74" s="1141"/>
      <c r="AC74" s="1142"/>
      <c r="AD74" s="1140" t="s">
        <v>264</v>
      </c>
      <c r="AE74" s="1141"/>
      <c r="AF74" s="1142"/>
    </row>
    <row r="75" spans="1:32" s="94" customFormat="1" ht="28.5" customHeight="1" thickBot="1" x14ac:dyDescent="0.3">
      <c r="A75" s="1148"/>
      <c r="B75" s="1147"/>
      <c r="C75" s="204" t="s">
        <v>100</v>
      </c>
      <c r="D75" s="204" t="s">
        <v>1068</v>
      </c>
      <c r="E75" s="204" t="s">
        <v>100</v>
      </c>
      <c r="F75" s="204" t="s">
        <v>1068</v>
      </c>
      <c r="G75" s="204" t="s">
        <v>100</v>
      </c>
      <c r="H75" s="204" t="s">
        <v>1068</v>
      </c>
      <c r="I75" s="204" t="s">
        <v>100</v>
      </c>
      <c r="J75" s="204" t="s">
        <v>1068</v>
      </c>
      <c r="K75" s="204" t="s">
        <v>100</v>
      </c>
      <c r="L75" s="204" t="s">
        <v>1068</v>
      </c>
      <c r="M75" s="204" t="s">
        <v>100</v>
      </c>
      <c r="N75" s="204" t="s">
        <v>1068</v>
      </c>
      <c r="O75" s="205" t="s">
        <v>100</v>
      </c>
      <c r="P75" s="205" t="s">
        <v>1069</v>
      </c>
      <c r="Q75" s="205" t="s">
        <v>229</v>
      </c>
      <c r="R75" s="205" t="s">
        <v>100</v>
      </c>
      <c r="S75" s="205" t="s">
        <v>1069</v>
      </c>
      <c r="T75" s="205" t="s">
        <v>229</v>
      </c>
      <c r="U75" s="205" t="s">
        <v>100</v>
      </c>
      <c r="V75" s="205" t="s">
        <v>1069</v>
      </c>
      <c r="W75" s="205" t="s">
        <v>229</v>
      </c>
      <c r="X75" s="205" t="s">
        <v>100</v>
      </c>
      <c r="Y75" s="205" t="s">
        <v>1069</v>
      </c>
      <c r="Z75" s="205" t="s">
        <v>229</v>
      </c>
      <c r="AA75" s="205" t="s">
        <v>100</v>
      </c>
      <c r="AB75" s="205" t="s">
        <v>1069</v>
      </c>
      <c r="AC75" s="205" t="s">
        <v>229</v>
      </c>
      <c r="AD75" s="205" t="s">
        <v>100</v>
      </c>
      <c r="AE75" s="205" t="s">
        <v>1069</v>
      </c>
      <c r="AF75" s="205" t="s">
        <v>229</v>
      </c>
    </row>
    <row r="76" spans="1:32" s="94" customFormat="1" ht="15.75" customHeight="1" x14ac:dyDescent="0.25">
      <c r="A76" s="1148"/>
      <c r="B76" s="143" t="s">
        <v>1070</v>
      </c>
      <c r="C76" s="463">
        <v>1</v>
      </c>
      <c r="D76" s="453">
        <v>25766429</v>
      </c>
      <c r="E76" s="463">
        <v>1</v>
      </c>
      <c r="F76" s="453">
        <v>22090822</v>
      </c>
      <c r="G76" s="463">
        <v>1</v>
      </c>
      <c r="H76" s="447"/>
      <c r="I76" s="463">
        <v>1</v>
      </c>
      <c r="J76" s="447"/>
      <c r="K76" s="463">
        <v>1</v>
      </c>
      <c r="L76" s="447"/>
      <c r="M76" s="463">
        <v>1</v>
      </c>
      <c r="N76" s="447"/>
      <c r="O76" s="464">
        <v>1</v>
      </c>
      <c r="P76" s="453">
        <v>25766429</v>
      </c>
      <c r="Q76" s="447"/>
      <c r="R76" s="465"/>
      <c r="S76" s="453">
        <v>22090595</v>
      </c>
      <c r="T76" s="453"/>
      <c r="U76" s="464">
        <v>1</v>
      </c>
      <c r="V76" s="447"/>
      <c r="W76" s="453">
        <v>3807122</v>
      </c>
      <c r="X76" s="464">
        <v>1</v>
      </c>
      <c r="Y76" s="471">
        <v>-301943</v>
      </c>
      <c r="Z76" s="453">
        <v>5455760</v>
      </c>
      <c r="AA76" s="464">
        <v>1</v>
      </c>
      <c r="AB76" s="214"/>
      <c r="AC76" s="453">
        <v>5317447</v>
      </c>
      <c r="AD76" s="464">
        <v>1</v>
      </c>
      <c r="AE76" s="280"/>
      <c r="AF76" s="453">
        <v>5317447</v>
      </c>
    </row>
    <row r="77" spans="1:32" s="94" customFormat="1" ht="15.75" customHeight="1" x14ac:dyDescent="0.25">
      <c r="A77" s="1148"/>
      <c r="B77" s="144" t="s">
        <v>1071</v>
      </c>
      <c r="C77" s="466">
        <v>1</v>
      </c>
      <c r="D77" s="453">
        <v>25766429</v>
      </c>
      <c r="E77" s="466">
        <v>1</v>
      </c>
      <c r="F77" s="453">
        <v>22090822</v>
      </c>
      <c r="G77" s="466">
        <v>1</v>
      </c>
      <c r="H77" s="447"/>
      <c r="I77" s="466">
        <v>1</v>
      </c>
      <c r="J77" s="447"/>
      <c r="K77" s="466">
        <v>1</v>
      </c>
      <c r="L77" s="447"/>
      <c r="M77" s="466">
        <v>1</v>
      </c>
      <c r="N77" s="447"/>
      <c r="O77" s="467"/>
      <c r="P77" s="453">
        <v>25766429</v>
      </c>
      <c r="Q77" s="447"/>
      <c r="R77" s="468">
        <v>1</v>
      </c>
      <c r="S77" s="453">
        <v>22090595</v>
      </c>
      <c r="T77" s="453">
        <v>27119</v>
      </c>
      <c r="U77" s="468">
        <v>1</v>
      </c>
      <c r="V77" s="447"/>
      <c r="W77" s="453">
        <v>3807122</v>
      </c>
      <c r="X77" s="468">
        <v>1</v>
      </c>
      <c r="Y77" s="471">
        <v>-301943</v>
      </c>
      <c r="Z77" s="453">
        <v>5455760</v>
      </c>
      <c r="AA77" s="468">
        <v>1</v>
      </c>
      <c r="AB77" s="214"/>
      <c r="AC77" s="453">
        <v>5317447</v>
      </c>
      <c r="AD77" s="468">
        <v>1</v>
      </c>
      <c r="AE77" s="280"/>
      <c r="AF77" s="453">
        <v>5317447</v>
      </c>
    </row>
    <row r="78" spans="1:32" s="94" customFormat="1" ht="15.75" customHeight="1" x14ac:dyDescent="0.25">
      <c r="A78" s="1148"/>
      <c r="B78" s="144" t="s">
        <v>1072</v>
      </c>
      <c r="C78" s="466">
        <v>1</v>
      </c>
      <c r="D78" s="453">
        <v>25766429</v>
      </c>
      <c r="E78" s="466">
        <v>1</v>
      </c>
      <c r="F78" s="453">
        <v>22090822</v>
      </c>
      <c r="G78" s="466">
        <v>1</v>
      </c>
      <c r="H78" s="447"/>
      <c r="I78" s="466">
        <v>1</v>
      </c>
      <c r="J78" s="447"/>
      <c r="K78" s="466">
        <v>1</v>
      </c>
      <c r="L78" s="447"/>
      <c r="M78" s="466">
        <v>1</v>
      </c>
      <c r="N78" s="447"/>
      <c r="O78" s="467"/>
      <c r="P78" s="453">
        <v>25766429</v>
      </c>
      <c r="Q78" s="447"/>
      <c r="R78" s="468">
        <v>1</v>
      </c>
      <c r="S78" s="453">
        <v>22090595</v>
      </c>
      <c r="T78" s="453">
        <v>27119</v>
      </c>
      <c r="U78" s="468">
        <v>1</v>
      </c>
      <c r="V78" s="447"/>
      <c r="W78" s="453">
        <v>3807122</v>
      </c>
      <c r="X78" s="468">
        <v>1</v>
      </c>
      <c r="Y78" s="471">
        <v>-301943</v>
      </c>
      <c r="Z78" s="453">
        <v>5455760</v>
      </c>
      <c r="AA78" s="468">
        <v>1</v>
      </c>
      <c r="AB78" s="214"/>
      <c r="AC78" s="453">
        <v>5317447</v>
      </c>
      <c r="AD78" s="468">
        <v>1</v>
      </c>
      <c r="AE78" s="280"/>
      <c r="AF78" s="453">
        <v>5317447</v>
      </c>
    </row>
    <row r="79" spans="1:32" s="94" customFormat="1" ht="15.75" customHeight="1" x14ac:dyDescent="0.25">
      <c r="A79" s="1148"/>
      <c r="B79" s="144" t="s">
        <v>1073</v>
      </c>
      <c r="C79" s="466">
        <v>1</v>
      </c>
      <c r="D79" s="453">
        <v>25766429</v>
      </c>
      <c r="E79" s="466">
        <v>1</v>
      </c>
      <c r="F79" s="453">
        <v>22090822</v>
      </c>
      <c r="G79" s="466">
        <v>1</v>
      </c>
      <c r="H79" s="447"/>
      <c r="I79" s="466">
        <v>1</v>
      </c>
      <c r="J79" s="447"/>
      <c r="K79" s="466">
        <v>1</v>
      </c>
      <c r="L79" s="447"/>
      <c r="M79" s="466">
        <v>1</v>
      </c>
      <c r="N79" s="447"/>
      <c r="O79" s="467"/>
      <c r="P79" s="453">
        <v>25766429</v>
      </c>
      <c r="Q79" s="447"/>
      <c r="R79" s="468">
        <v>1</v>
      </c>
      <c r="S79" s="453">
        <v>22090595</v>
      </c>
      <c r="T79" s="453">
        <v>27119</v>
      </c>
      <c r="U79" s="468">
        <v>1</v>
      </c>
      <c r="V79" s="447"/>
      <c r="W79" s="453">
        <v>3807122</v>
      </c>
      <c r="X79" s="468">
        <v>1</v>
      </c>
      <c r="Y79" s="471">
        <v>-301943</v>
      </c>
      <c r="Z79" s="453">
        <v>5455760</v>
      </c>
      <c r="AA79" s="468">
        <v>1</v>
      </c>
      <c r="AB79" s="214"/>
      <c r="AC79" s="453">
        <v>5317447</v>
      </c>
      <c r="AD79" s="468">
        <v>1</v>
      </c>
      <c r="AE79" s="280"/>
      <c r="AF79" s="453">
        <v>5317447</v>
      </c>
    </row>
    <row r="80" spans="1:32" s="94" customFormat="1" ht="15.75" customHeight="1" x14ac:dyDescent="0.25">
      <c r="A80" s="1148"/>
      <c r="B80" s="144" t="s">
        <v>1074</v>
      </c>
      <c r="C80" s="466">
        <v>1</v>
      </c>
      <c r="D80" s="453">
        <v>25766429</v>
      </c>
      <c r="E80" s="466">
        <v>1</v>
      </c>
      <c r="F80" s="453">
        <v>22090822</v>
      </c>
      <c r="G80" s="466">
        <v>1</v>
      </c>
      <c r="H80" s="447"/>
      <c r="I80" s="466">
        <v>1</v>
      </c>
      <c r="J80" s="447"/>
      <c r="K80" s="466">
        <v>1</v>
      </c>
      <c r="L80" s="447"/>
      <c r="M80" s="466">
        <v>1</v>
      </c>
      <c r="N80" s="447"/>
      <c r="O80" s="467"/>
      <c r="P80" s="453">
        <v>25766429</v>
      </c>
      <c r="Q80" s="447"/>
      <c r="R80" s="468">
        <v>1</v>
      </c>
      <c r="S80" s="453">
        <v>22090595</v>
      </c>
      <c r="T80" s="453">
        <v>27119</v>
      </c>
      <c r="U80" s="468">
        <v>1</v>
      </c>
      <c r="V80" s="447"/>
      <c r="W80" s="453">
        <v>3807122</v>
      </c>
      <c r="X80" s="468">
        <v>1</v>
      </c>
      <c r="Y80" s="471">
        <v>-301943</v>
      </c>
      <c r="Z80" s="453">
        <v>5455760</v>
      </c>
      <c r="AA80" s="468">
        <v>1</v>
      </c>
      <c r="AB80" s="214"/>
      <c r="AC80" s="453">
        <v>5317447</v>
      </c>
      <c r="AD80" s="468">
        <v>1</v>
      </c>
      <c r="AE80" s="280"/>
      <c r="AF80" s="453">
        <v>5317447</v>
      </c>
    </row>
    <row r="81" spans="1:32" s="94" customFormat="1" ht="15.75" customHeight="1" x14ac:dyDescent="0.25">
      <c r="A81" s="1148"/>
      <c r="B81" s="144" t="s">
        <v>1075</v>
      </c>
      <c r="C81" s="466">
        <v>1</v>
      </c>
      <c r="D81" s="453">
        <v>25766429</v>
      </c>
      <c r="E81" s="466">
        <v>1</v>
      </c>
      <c r="F81" s="453">
        <v>22090822</v>
      </c>
      <c r="G81" s="466">
        <v>1</v>
      </c>
      <c r="H81" s="447"/>
      <c r="I81" s="466">
        <v>1</v>
      </c>
      <c r="J81" s="447"/>
      <c r="K81" s="466">
        <v>1</v>
      </c>
      <c r="L81" s="447"/>
      <c r="M81" s="466">
        <v>1</v>
      </c>
      <c r="N81" s="447"/>
      <c r="O81" s="468">
        <v>1</v>
      </c>
      <c r="P81" s="453">
        <v>25766429</v>
      </c>
      <c r="Q81" s="447"/>
      <c r="R81" s="468">
        <v>1</v>
      </c>
      <c r="S81" s="453">
        <v>22090595</v>
      </c>
      <c r="T81" s="453">
        <v>27119</v>
      </c>
      <c r="U81" s="468">
        <v>1</v>
      </c>
      <c r="V81" s="447"/>
      <c r="W81" s="453">
        <v>3807122</v>
      </c>
      <c r="X81" s="468">
        <v>1</v>
      </c>
      <c r="Y81" s="471">
        <v>-301943</v>
      </c>
      <c r="Z81" s="453">
        <v>5455760</v>
      </c>
      <c r="AA81" s="468">
        <v>1</v>
      </c>
      <c r="AB81" s="214"/>
      <c r="AC81" s="453">
        <v>5317447</v>
      </c>
      <c r="AD81" s="468">
        <v>1</v>
      </c>
      <c r="AE81" s="280"/>
      <c r="AF81" s="453">
        <v>5317447</v>
      </c>
    </row>
    <row r="82" spans="1:32" s="94" customFormat="1" ht="15.75" customHeight="1" x14ac:dyDescent="0.25">
      <c r="A82" s="1148"/>
      <c r="B82" s="144" t="s">
        <v>1076</v>
      </c>
      <c r="C82" s="466">
        <v>1</v>
      </c>
      <c r="D82" s="453">
        <v>25766429</v>
      </c>
      <c r="E82" s="466">
        <v>1</v>
      </c>
      <c r="F82" s="453">
        <v>22090822</v>
      </c>
      <c r="G82" s="466">
        <v>1</v>
      </c>
      <c r="H82" s="447"/>
      <c r="I82" s="466">
        <v>1</v>
      </c>
      <c r="J82" s="447"/>
      <c r="K82" s="466">
        <v>1</v>
      </c>
      <c r="L82" s="447"/>
      <c r="M82" s="466">
        <v>1</v>
      </c>
      <c r="N82" s="447"/>
      <c r="O82" s="467"/>
      <c r="P82" s="453">
        <v>25766429</v>
      </c>
      <c r="Q82" s="447"/>
      <c r="R82" s="468">
        <v>1</v>
      </c>
      <c r="S82" s="453">
        <v>22090595</v>
      </c>
      <c r="T82" s="453">
        <v>27119</v>
      </c>
      <c r="U82" s="468">
        <v>1</v>
      </c>
      <c r="V82" s="447"/>
      <c r="W82" s="453">
        <v>3807122</v>
      </c>
      <c r="X82" s="468">
        <v>1</v>
      </c>
      <c r="Y82" s="471">
        <v>-301943</v>
      </c>
      <c r="Z82" s="453">
        <v>5455760</v>
      </c>
      <c r="AA82" s="468">
        <v>1</v>
      </c>
      <c r="AB82" s="214"/>
      <c r="AC82" s="453">
        <v>5317447</v>
      </c>
      <c r="AD82" s="468">
        <v>1</v>
      </c>
      <c r="AE82" s="280"/>
      <c r="AF82" s="453">
        <v>5317447</v>
      </c>
    </row>
    <row r="83" spans="1:32" s="94" customFormat="1" ht="15.75" customHeight="1" x14ac:dyDescent="0.25">
      <c r="A83" s="1148"/>
      <c r="B83" s="144" t="s">
        <v>1077</v>
      </c>
      <c r="C83" s="466">
        <v>1</v>
      </c>
      <c r="D83" s="453">
        <v>25766429</v>
      </c>
      <c r="E83" s="466">
        <v>1</v>
      </c>
      <c r="F83" s="453">
        <v>22090822</v>
      </c>
      <c r="G83" s="466">
        <v>1</v>
      </c>
      <c r="H83" s="447"/>
      <c r="I83" s="466">
        <v>1</v>
      </c>
      <c r="J83" s="447"/>
      <c r="K83" s="466">
        <v>1</v>
      </c>
      <c r="L83" s="447"/>
      <c r="M83" s="466">
        <v>1</v>
      </c>
      <c r="N83" s="447"/>
      <c r="O83" s="467"/>
      <c r="P83" s="453">
        <v>25766429</v>
      </c>
      <c r="Q83" s="447"/>
      <c r="R83" s="468">
        <v>1</v>
      </c>
      <c r="S83" s="453">
        <v>22090595</v>
      </c>
      <c r="T83" s="453">
        <v>27119</v>
      </c>
      <c r="U83" s="468">
        <v>1</v>
      </c>
      <c r="V83" s="447"/>
      <c r="W83" s="453">
        <v>3807122</v>
      </c>
      <c r="X83" s="468">
        <v>1</v>
      </c>
      <c r="Y83" s="471">
        <v>-301943</v>
      </c>
      <c r="Z83" s="453">
        <v>5455760</v>
      </c>
      <c r="AA83" s="468">
        <v>1</v>
      </c>
      <c r="AB83" s="214"/>
      <c r="AC83" s="453">
        <v>5317447</v>
      </c>
      <c r="AD83" s="468">
        <v>1</v>
      </c>
      <c r="AE83" s="280"/>
      <c r="AF83" s="453">
        <v>5317447</v>
      </c>
    </row>
    <row r="84" spans="1:32" s="94" customFormat="1" ht="15.75" customHeight="1" x14ac:dyDescent="0.25">
      <c r="A84" s="1148"/>
      <c r="B84" s="144" t="s">
        <v>1078</v>
      </c>
      <c r="C84" s="466">
        <v>1</v>
      </c>
      <c r="D84" s="453">
        <v>25766429</v>
      </c>
      <c r="E84" s="466">
        <v>1</v>
      </c>
      <c r="F84" s="453">
        <v>22090822</v>
      </c>
      <c r="G84" s="466">
        <v>1</v>
      </c>
      <c r="H84" s="447"/>
      <c r="I84" s="466">
        <v>1</v>
      </c>
      <c r="J84" s="447"/>
      <c r="K84" s="466">
        <v>1</v>
      </c>
      <c r="L84" s="447"/>
      <c r="M84" s="466">
        <v>1</v>
      </c>
      <c r="N84" s="447"/>
      <c r="O84" s="467"/>
      <c r="P84" s="453">
        <v>25766429</v>
      </c>
      <c r="Q84" s="447"/>
      <c r="R84" s="468">
        <v>1</v>
      </c>
      <c r="S84" s="453">
        <v>22090595</v>
      </c>
      <c r="T84" s="453">
        <v>27119</v>
      </c>
      <c r="U84" s="468">
        <v>1</v>
      </c>
      <c r="V84" s="447"/>
      <c r="W84" s="453">
        <v>3807122</v>
      </c>
      <c r="X84" s="468">
        <v>1</v>
      </c>
      <c r="Y84" s="471">
        <v>-301943</v>
      </c>
      <c r="Z84" s="453">
        <v>5455760</v>
      </c>
      <c r="AA84" s="468">
        <v>1</v>
      </c>
      <c r="AB84" s="214"/>
      <c r="AC84" s="453">
        <v>5317447</v>
      </c>
      <c r="AD84" s="468">
        <v>1</v>
      </c>
      <c r="AE84" s="280"/>
      <c r="AF84" s="453">
        <v>5317447</v>
      </c>
    </row>
    <row r="85" spans="1:32" s="94" customFormat="1" ht="15.75" customHeight="1" x14ac:dyDescent="0.25">
      <c r="A85" s="1148"/>
      <c r="B85" s="144" t="s">
        <v>1079</v>
      </c>
      <c r="C85" s="466">
        <v>1</v>
      </c>
      <c r="D85" s="453">
        <v>25766429</v>
      </c>
      <c r="E85" s="466">
        <v>1</v>
      </c>
      <c r="F85" s="453">
        <v>22090822</v>
      </c>
      <c r="G85" s="466">
        <v>1</v>
      </c>
      <c r="H85" s="447"/>
      <c r="I85" s="466">
        <v>1</v>
      </c>
      <c r="J85" s="447"/>
      <c r="K85" s="466">
        <v>1</v>
      </c>
      <c r="L85" s="447"/>
      <c r="M85" s="466">
        <v>1</v>
      </c>
      <c r="N85" s="447"/>
      <c r="O85" s="467"/>
      <c r="P85" s="453">
        <v>25766429</v>
      </c>
      <c r="Q85" s="447"/>
      <c r="R85" s="468">
        <v>1</v>
      </c>
      <c r="S85" s="453">
        <v>22090595</v>
      </c>
      <c r="T85" s="453">
        <v>27119</v>
      </c>
      <c r="U85" s="468">
        <v>1</v>
      </c>
      <c r="V85" s="447"/>
      <c r="W85" s="453">
        <v>3807122</v>
      </c>
      <c r="X85" s="468">
        <v>1</v>
      </c>
      <c r="Y85" s="471">
        <v>-301942</v>
      </c>
      <c r="Z85" s="453">
        <v>5455760</v>
      </c>
      <c r="AA85" s="468">
        <v>1</v>
      </c>
      <c r="AB85" s="214"/>
      <c r="AC85" s="453">
        <v>5317447</v>
      </c>
      <c r="AD85" s="468">
        <v>1</v>
      </c>
      <c r="AE85" s="280"/>
      <c r="AF85" s="453">
        <v>5317447</v>
      </c>
    </row>
    <row r="86" spans="1:32" s="94" customFormat="1" ht="15.75" customHeight="1" x14ac:dyDescent="0.25">
      <c r="A86" s="1148"/>
      <c r="B86" s="144" t="s">
        <v>1080</v>
      </c>
      <c r="C86" s="466">
        <v>1</v>
      </c>
      <c r="D86" s="453">
        <v>25766428</v>
      </c>
      <c r="E86" s="466">
        <v>1</v>
      </c>
      <c r="F86" s="453">
        <v>22090821</v>
      </c>
      <c r="G86" s="466">
        <v>1</v>
      </c>
      <c r="H86" s="447"/>
      <c r="I86" s="466">
        <v>1</v>
      </c>
      <c r="J86" s="447"/>
      <c r="K86" s="466">
        <v>1</v>
      </c>
      <c r="L86" s="447"/>
      <c r="M86" s="466">
        <v>1</v>
      </c>
      <c r="N86" s="447"/>
      <c r="O86" s="467"/>
      <c r="P86" s="453">
        <v>25766428</v>
      </c>
      <c r="Q86" s="447"/>
      <c r="R86" s="468">
        <v>1</v>
      </c>
      <c r="S86" s="453">
        <v>22090595</v>
      </c>
      <c r="T86" s="453">
        <v>27119</v>
      </c>
      <c r="U86" s="468">
        <v>1</v>
      </c>
      <c r="V86" s="447"/>
      <c r="W86" s="453">
        <v>3807122</v>
      </c>
      <c r="X86" s="468">
        <v>1</v>
      </c>
      <c r="Y86" s="471">
        <v>-301942</v>
      </c>
      <c r="Z86" s="453">
        <v>5455760</v>
      </c>
      <c r="AA86" s="468">
        <v>1</v>
      </c>
      <c r="AB86" s="214"/>
      <c r="AC86" s="453">
        <v>5317447</v>
      </c>
      <c r="AD86" s="468">
        <v>1</v>
      </c>
      <c r="AE86" s="280"/>
      <c r="AF86" s="453">
        <v>5317447</v>
      </c>
    </row>
    <row r="87" spans="1:32" s="94" customFormat="1" ht="15.75" customHeight="1" x14ac:dyDescent="0.25">
      <c r="A87" s="1148"/>
      <c r="B87" s="144" t="s">
        <v>1081</v>
      </c>
      <c r="C87" s="466">
        <v>1</v>
      </c>
      <c r="D87" s="453">
        <v>25766428</v>
      </c>
      <c r="E87" s="466">
        <v>1</v>
      </c>
      <c r="F87" s="453">
        <v>22090821</v>
      </c>
      <c r="G87" s="466">
        <v>1</v>
      </c>
      <c r="H87" s="447"/>
      <c r="I87" s="466">
        <v>1</v>
      </c>
      <c r="J87" s="447"/>
      <c r="K87" s="466">
        <v>1</v>
      </c>
      <c r="L87" s="447"/>
      <c r="M87" s="466">
        <v>1</v>
      </c>
      <c r="N87" s="447"/>
      <c r="O87" s="468">
        <v>1</v>
      </c>
      <c r="P87" s="453">
        <v>25766428</v>
      </c>
      <c r="Q87" s="447"/>
      <c r="R87" s="468">
        <v>1</v>
      </c>
      <c r="S87" s="453">
        <v>22090595</v>
      </c>
      <c r="T87" s="453">
        <v>27119</v>
      </c>
      <c r="U87" s="468">
        <v>1</v>
      </c>
      <c r="V87" s="447"/>
      <c r="W87" s="453">
        <v>3807122</v>
      </c>
      <c r="X87" s="468">
        <v>1</v>
      </c>
      <c r="Y87" s="471">
        <v>-301942</v>
      </c>
      <c r="Z87" s="453">
        <v>5455760</v>
      </c>
      <c r="AA87" s="468">
        <v>1</v>
      </c>
      <c r="AB87" s="214"/>
      <c r="AC87" s="453">
        <v>5317447</v>
      </c>
      <c r="AD87" s="468">
        <v>1</v>
      </c>
      <c r="AE87" s="280"/>
      <c r="AF87" s="453">
        <v>5317447</v>
      </c>
    </row>
    <row r="88" spans="1:32" s="94" customFormat="1" ht="15.75" customHeight="1" x14ac:dyDescent="0.25">
      <c r="A88" s="1148"/>
      <c r="B88" s="144" t="s">
        <v>1082</v>
      </c>
      <c r="C88" s="466">
        <v>1</v>
      </c>
      <c r="D88" s="453">
        <v>25766428</v>
      </c>
      <c r="E88" s="466">
        <v>1</v>
      </c>
      <c r="F88" s="453">
        <v>22090821</v>
      </c>
      <c r="G88" s="466">
        <v>1</v>
      </c>
      <c r="H88" s="447"/>
      <c r="I88" s="466">
        <v>1</v>
      </c>
      <c r="J88" s="447"/>
      <c r="K88" s="466">
        <v>1</v>
      </c>
      <c r="L88" s="447"/>
      <c r="M88" s="466">
        <v>1</v>
      </c>
      <c r="N88" s="447"/>
      <c r="O88" s="468">
        <v>1</v>
      </c>
      <c r="P88" s="453">
        <v>25766428</v>
      </c>
      <c r="Q88" s="447"/>
      <c r="R88" s="468">
        <v>1</v>
      </c>
      <c r="S88" s="453">
        <v>22090596</v>
      </c>
      <c r="T88" s="453">
        <v>27119</v>
      </c>
      <c r="U88" s="468">
        <v>1</v>
      </c>
      <c r="V88" s="447"/>
      <c r="W88" s="453">
        <v>3807122</v>
      </c>
      <c r="X88" s="468">
        <v>1</v>
      </c>
      <c r="Y88" s="471">
        <v>-301942</v>
      </c>
      <c r="Z88" s="453">
        <v>5455760</v>
      </c>
      <c r="AA88" s="468">
        <v>1</v>
      </c>
      <c r="AB88" s="214"/>
      <c r="AC88" s="453">
        <v>5317447</v>
      </c>
      <c r="AD88" s="468">
        <v>1</v>
      </c>
      <c r="AE88" s="280"/>
      <c r="AF88" s="453">
        <v>5317447</v>
      </c>
    </row>
    <row r="89" spans="1:32" s="94" customFormat="1" ht="15.75" customHeight="1" x14ac:dyDescent="0.25">
      <c r="A89" s="1148"/>
      <c r="B89" s="144" t="s">
        <v>1083</v>
      </c>
      <c r="C89" s="466">
        <v>1</v>
      </c>
      <c r="D89" s="453">
        <v>25766428</v>
      </c>
      <c r="E89" s="466">
        <v>1</v>
      </c>
      <c r="F89" s="453">
        <v>22090821</v>
      </c>
      <c r="G89" s="466">
        <v>1</v>
      </c>
      <c r="H89" s="447"/>
      <c r="I89" s="466">
        <v>1</v>
      </c>
      <c r="J89" s="447"/>
      <c r="K89" s="466">
        <v>1</v>
      </c>
      <c r="L89" s="447"/>
      <c r="M89" s="466">
        <v>1</v>
      </c>
      <c r="N89" s="447"/>
      <c r="O89" s="467"/>
      <c r="P89" s="453">
        <v>25766428</v>
      </c>
      <c r="Q89" s="447"/>
      <c r="R89" s="468">
        <v>1</v>
      </c>
      <c r="S89" s="453">
        <v>22090596</v>
      </c>
      <c r="T89" s="453">
        <v>27119</v>
      </c>
      <c r="U89" s="468">
        <v>1</v>
      </c>
      <c r="V89" s="447"/>
      <c r="W89" s="453">
        <v>3807122</v>
      </c>
      <c r="X89" s="468">
        <v>1</v>
      </c>
      <c r="Y89" s="471">
        <v>-301942</v>
      </c>
      <c r="Z89" s="453">
        <v>5455760</v>
      </c>
      <c r="AA89" s="468">
        <v>1</v>
      </c>
      <c r="AB89" s="214"/>
      <c r="AC89" s="453">
        <v>5317447</v>
      </c>
      <c r="AD89" s="468">
        <v>1</v>
      </c>
      <c r="AE89" s="280"/>
      <c r="AF89" s="453">
        <v>5317447</v>
      </c>
    </row>
    <row r="90" spans="1:32" s="94" customFormat="1" ht="15.75" customHeight="1" x14ac:dyDescent="0.25">
      <c r="A90" s="1148"/>
      <c r="B90" s="144" t="s">
        <v>1084</v>
      </c>
      <c r="C90" s="466">
        <v>1</v>
      </c>
      <c r="D90" s="453">
        <v>25766428</v>
      </c>
      <c r="E90" s="466">
        <v>1</v>
      </c>
      <c r="F90" s="453">
        <v>22090821</v>
      </c>
      <c r="G90" s="466">
        <v>1</v>
      </c>
      <c r="H90" s="447"/>
      <c r="I90" s="466">
        <v>1</v>
      </c>
      <c r="J90" s="447"/>
      <c r="K90" s="466">
        <v>1</v>
      </c>
      <c r="L90" s="447"/>
      <c r="M90" s="466">
        <v>1</v>
      </c>
      <c r="N90" s="447"/>
      <c r="O90" s="467"/>
      <c r="P90" s="453">
        <v>25766428</v>
      </c>
      <c r="Q90" s="447"/>
      <c r="R90" s="468">
        <v>1</v>
      </c>
      <c r="S90" s="453">
        <v>22090596</v>
      </c>
      <c r="T90" s="453">
        <v>27119</v>
      </c>
      <c r="U90" s="468">
        <v>1</v>
      </c>
      <c r="V90" s="447"/>
      <c r="W90" s="453">
        <v>3807121</v>
      </c>
      <c r="X90" s="468">
        <v>1</v>
      </c>
      <c r="Y90" s="471">
        <v>-301942</v>
      </c>
      <c r="Z90" s="453">
        <v>5455760</v>
      </c>
      <c r="AA90" s="468">
        <v>1</v>
      </c>
      <c r="AB90" s="214"/>
      <c r="AC90" s="453">
        <v>5317447</v>
      </c>
      <c r="AD90" s="468">
        <v>1</v>
      </c>
      <c r="AE90" s="280"/>
      <c r="AF90" s="453">
        <v>5317447</v>
      </c>
    </row>
    <row r="91" spans="1:32" s="94" customFormat="1" ht="15.75" customHeight="1" x14ac:dyDescent="0.25">
      <c r="A91" s="1148"/>
      <c r="B91" s="144" t="s">
        <v>1085</v>
      </c>
      <c r="C91" s="466">
        <v>1</v>
      </c>
      <c r="D91" s="453">
        <v>25766428</v>
      </c>
      <c r="E91" s="466">
        <v>1</v>
      </c>
      <c r="F91" s="453">
        <v>22090821</v>
      </c>
      <c r="G91" s="466">
        <v>1</v>
      </c>
      <c r="H91" s="447"/>
      <c r="I91" s="466">
        <v>1</v>
      </c>
      <c r="J91" s="447"/>
      <c r="K91" s="466">
        <v>1</v>
      </c>
      <c r="L91" s="447"/>
      <c r="M91" s="466">
        <v>1</v>
      </c>
      <c r="N91" s="447"/>
      <c r="O91" s="467"/>
      <c r="P91" s="453">
        <v>25766428</v>
      </c>
      <c r="Q91" s="447"/>
      <c r="R91" s="468">
        <v>1</v>
      </c>
      <c r="S91" s="453">
        <v>22090596</v>
      </c>
      <c r="T91" s="453">
        <v>27119</v>
      </c>
      <c r="U91" s="468">
        <v>1</v>
      </c>
      <c r="V91" s="447"/>
      <c r="W91" s="453">
        <v>3807121</v>
      </c>
      <c r="X91" s="468">
        <v>1</v>
      </c>
      <c r="Y91" s="471">
        <v>-301942</v>
      </c>
      <c r="Z91" s="453">
        <v>5455760</v>
      </c>
      <c r="AA91" s="468">
        <v>1</v>
      </c>
      <c r="AB91" s="214"/>
      <c r="AC91" s="453">
        <v>5317447</v>
      </c>
      <c r="AD91" s="468">
        <v>1</v>
      </c>
      <c r="AE91" s="280"/>
      <c r="AF91" s="453">
        <v>5317447</v>
      </c>
    </row>
    <row r="92" spans="1:32" s="94" customFormat="1" ht="15.75" customHeight="1" x14ac:dyDescent="0.25">
      <c r="A92" s="1148"/>
      <c r="B92" s="144" t="s">
        <v>1086</v>
      </c>
      <c r="C92" s="466">
        <v>1</v>
      </c>
      <c r="D92" s="453">
        <v>25766428</v>
      </c>
      <c r="E92" s="466">
        <v>1</v>
      </c>
      <c r="F92" s="453">
        <v>22090821</v>
      </c>
      <c r="G92" s="466">
        <v>1</v>
      </c>
      <c r="H92" s="447"/>
      <c r="I92" s="466">
        <v>1</v>
      </c>
      <c r="J92" s="447"/>
      <c r="K92" s="466">
        <v>1</v>
      </c>
      <c r="L92" s="447"/>
      <c r="M92" s="466">
        <v>1</v>
      </c>
      <c r="N92" s="447"/>
      <c r="O92" s="467"/>
      <c r="P92" s="453">
        <v>25766428</v>
      </c>
      <c r="Q92" s="447"/>
      <c r="R92" s="467"/>
      <c r="S92" s="453">
        <v>22090596</v>
      </c>
      <c r="T92" s="453"/>
      <c r="U92" s="468">
        <v>1</v>
      </c>
      <c r="V92" s="447"/>
      <c r="W92" s="453">
        <v>3807121</v>
      </c>
      <c r="X92" s="468">
        <v>1</v>
      </c>
      <c r="Y92" s="471">
        <v>-301942</v>
      </c>
      <c r="Z92" s="453">
        <v>5455760</v>
      </c>
      <c r="AA92" s="468">
        <v>1</v>
      </c>
      <c r="AB92" s="214"/>
      <c r="AC92" s="453">
        <v>5317447</v>
      </c>
      <c r="AD92" s="468">
        <v>1</v>
      </c>
      <c r="AE92" s="280"/>
      <c r="AF92" s="453">
        <v>5317447</v>
      </c>
    </row>
    <row r="93" spans="1:32" s="94" customFormat="1" ht="15.75" customHeight="1" x14ac:dyDescent="0.25">
      <c r="A93" s="1148"/>
      <c r="B93" s="144" t="s">
        <v>1087</v>
      </c>
      <c r="C93" s="466">
        <v>1</v>
      </c>
      <c r="D93" s="453">
        <v>25766428</v>
      </c>
      <c r="E93" s="466">
        <v>1</v>
      </c>
      <c r="F93" s="453">
        <v>22090821</v>
      </c>
      <c r="G93" s="466">
        <v>1</v>
      </c>
      <c r="H93" s="447"/>
      <c r="I93" s="466">
        <v>1</v>
      </c>
      <c r="J93" s="447"/>
      <c r="K93" s="466">
        <v>1</v>
      </c>
      <c r="L93" s="447"/>
      <c r="M93" s="466">
        <v>1</v>
      </c>
      <c r="N93" s="447"/>
      <c r="O93" s="467"/>
      <c r="P93" s="453">
        <v>25766428</v>
      </c>
      <c r="Q93" s="447"/>
      <c r="R93" s="468">
        <v>1</v>
      </c>
      <c r="S93" s="453">
        <v>22090596</v>
      </c>
      <c r="T93" s="453">
        <v>27119</v>
      </c>
      <c r="U93" s="468">
        <v>1</v>
      </c>
      <c r="V93" s="447"/>
      <c r="W93" s="453">
        <v>3807121</v>
      </c>
      <c r="X93" s="468">
        <v>1</v>
      </c>
      <c r="Y93" s="471">
        <v>-301942</v>
      </c>
      <c r="Z93" s="453">
        <v>5455759</v>
      </c>
      <c r="AA93" s="468">
        <v>1</v>
      </c>
      <c r="AB93" s="214"/>
      <c r="AC93" s="453">
        <v>5317447</v>
      </c>
      <c r="AD93" s="468">
        <v>1</v>
      </c>
      <c r="AE93" s="280"/>
      <c r="AF93" s="453">
        <v>5317447</v>
      </c>
    </row>
    <row r="94" spans="1:32" s="94" customFormat="1" ht="15.75" customHeight="1" x14ac:dyDescent="0.25">
      <c r="A94" s="1148"/>
      <c r="B94" s="144" t="s">
        <v>1088</v>
      </c>
      <c r="C94" s="466">
        <v>1</v>
      </c>
      <c r="D94" s="453">
        <v>25766428</v>
      </c>
      <c r="E94" s="466">
        <v>1</v>
      </c>
      <c r="F94" s="453">
        <v>22090821</v>
      </c>
      <c r="G94" s="466">
        <v>1</v>
      </c>
      <c r="H94" s="447"/>
      <c r="I94" s="466">
        <v>1</v>
      </c>
      <c r="J94" s="447"/>
      <c r="K94" s="466">
        <v>1</v>
      </c>
      <c r="L94" s="447"/>
      <c r="M94" s="466">
        <v>1</v>
      </c>
      <c r="N94" s="447"/>
      <c r="O94" s="467"/>
      <c r="P94" s="453">
        <v>25766428</v>
      </c>
      <c r="Q94" s="447"/>
      <c r="R94" s="468">
        <v>1</v>
      </c>
      <c r="S94" s="453">
        <v>22090596</v>
      </c>
      <c r="T94" s="453">
        <v>27124</v>
      </c>
      <c r="U94" s="468">
        <v>1</v>
      </c>
      <c r="V94" s="447"/>
      <c r="W94" s="453">
        <v>3807121</v>
      </c>
      <c r="X94" s="468">
        <v>1</v>
      </c>
      <c r="Y94" s="471">
        <v>-301942</v>
      </c>
      <c r="Z94" s="453">
        <v>5455759</v>
      </c>
      <c r="AA94" s="468">
        <v>1</v>
      </c>
      <c r="AB94" s="214"/>
      <c r="AC94" s="453">
        <v>5317448</v>
      </c>
      <c r="AD94" s="468">
        <v>1</v>
      </c>
      <c r="AE94" s="280"/>
      <c r="AF94" s="453">
        <v>5317448</v>
      </c>
    </row>
    <row r="95" spans="1:32" s="94" customFormat="1" ht="15.75" customHeight="1" x14ac:dyDescent="0.25">
      <c r="A95" s="1148"/>
      <c r="B95" s="144" t="s">
        <v>1089</v>
      </c>
      <c r="C95" s="466">
        <v>1</v>
      </c>
      <c r="D95" s="453">
        <v>25766428</v>
      </c>
      <c r="E95" s="466">
        <v>1</v>
      </c>
      <c r="F95" s="453">
        <v>22090821</v>
      </c>
      <c r="G95" s="466">
        <v>1</v>
      </c>
      <c r="H95" s="447"/>
      <c r="I95" s="466">
        <v>1</v>
      </c>
      <c r="J95" s="447"/>
      <c r="K95" s="466">
        <v>1</v>
      </c>
      <c r="L95" s="447"/>
      <c r="M95" s="466">
        <v>1</v>
      </c>
      <c r="N95" s="447"/>
      <c r="O95" s="467"/>
      <c r="P95" s="453">
        <v>25766428</v>
      </c>
      <c r="Q95" s="447"/>
      <c r="R95" s="467"/>
      <c r="S95" s="453">
        <v>22090596</v>
      </c>
      <c r="T95" s="453"/>
      <c r="U95" s="468">
        <v>1</v>
      </c>
      <c r="V95" s="447"/>
      <c r="W95" s="453">
        <v>3807121</v>
      </c>
      <c r="X95" s="468">
        <v>1</v>
      </c>
      <c r="Y95" s="471">
        <v>-301942</v>
      </c>
      <c r="Z95" s="453">
        <v>5455759</v>
      </c>
      <c r="AA95" s="468">
        <v>1</v>
      </c>
      <c r="AB95" s="214"/>
      <c r="AC95" s="453">
        <v>5317448</v>
      </c>
      <c r="AD95" s="468">
        <v>1</v>
      </c>
      <c r="AE95" s="280"/>
      <c r="AF95" s="453">
        <v>5317448</v>
      </c>
    </row>
    <row r="96" spans="1:32" s="94" customFormat="1" ht="29.25" customHeight="1" x14ac:dyDescent="0.25">
      <c r="A96" s="802"/>
      <c r="B96" s="142" t="s">
        <v>93</v>
      </c>
      <c r="C96" s="469">
        <f>SUM(C76:C95)</f>
        <v>20</v>
      </c>
      <c r="D96" s="454">
        <f>SUM(D76:D95)</f>
        <v>515328570</v>
      </c>
      <c r="E96" s="469">
        <f>SUM(E76:E95)</f>
        <v>20</v>
      </c>
      <c r="F96" s="454">
        <f>SUM(F76:F95)</f>
        <v>441816430</v>
      </c>
      <c r="G96" s="469">
        <f>SUM(G76:G95)</f>
        <v>20</v>
      </c>
      <c r="H96" s="449"/>
      <c r="I96" s="469">
        <f>SUM(I76:I95)</f>
        <v>20</v>
      </c>
      <c r="J96" s="449"/>
      <c r="K96" s="469">
        <f>SUM(K76:K95)</f>
        <v>20</v>
      </c>
      <c r="L96" s="449"/>
      <c r="M96" s="469">
        <f>SUM(M76:M95)</f>
        <v>20</v>
      </c>
      <c r="N96" s="449"/>
      <c r="O96" s="469">
        <f>SUM(O76:O95)</f>
        <v>4</v>
      </c>
      <c r="P96" s="454">
        <f>SUM(P76:P95)</f>
        <v>515328570</v>
      </c>
      <c r="Q96" s="449"/>
      <c r="R96" s="469">
        <f>SUM(R76:R95)</f>
        <v>17</v>
      </c>
      <c r="S96" s="454">
        <f>SUM(S76:S95)</f>
        <v>441811908</v>
      </c>
      <c r="T96" s="454">
        <f>SUM(T76:T95)</f>
        <v>461028</v>
      </c>
      <c r="U96" s="470">
        <f>SUM(U76:U95)</f>
        <v>20</v>
      </c>
      <c r="V96" s="449"/>
      <c r="W96" s="454">
        <f>SUM(W76:W95)</f>
        <v>76142434</v>
      </c>
      <c r="X96" s="470">
        <f>SUM(X76:X95)</f>
        <v>20</v>
      </c>
      <c r="Y96" s="522">
        <f>SUM(Y76:Y95)</f>
        <v>-6038849</v>
      </c>
      <c r="Z96" s="522">
        <f>SUM(Z76:Z95)</f>
        <v>109115197</v>
      </c>
      <c r="AA96" s="470">
        <v>20</v>
      </c>
      <c r="AB96" s="215"/>
      <c r="AC96" s="522">
        <f>SUM(AC76:AC95)</f>
        <v>106348942</v>
      </c>
      <c r="AD96" s="470">
        <v>20</v>
      </c>
      <c r="AE96" s="281"/>
      <c r="AF96" s="522">
        <f>SUM(AF76:AF95)</f>
        <v>106348942</v>
      </c>
    </row>
    <row r="97" spans="1:32" s="66" customFormat="1" ht="24" customHeight="1" thickBot="1" x14ac:dyDescent="0.3">
      <c r="K97" s="162"/>
      <c r="L97" s="162"/>
      <c r="M97" s="162"/>
      <c r="N97" s="162"/>
      <c r="O97" s="162"/>
    </row>
    <row r="98" spans="1:32" s="66" customFormat="1" ht="24" customHeight="1" thickBot="1" x14ac:dyDescent="0.3">
      <c r="A98" s="801" t="s">
        <v>1091</v>
      </c>
      <c r="B98" s="801" t="s">
        <v>1067</v>
      </c>
      <c r="C98" s="1057" t="s">
        <v>99</v>
      </c>
      <c r="D98" s="1151"/>
      <c r="E98" s="1151"/>
      <c r="F98" s="1151"/>
      <c r="G98" s="1151"/>
      <c r="H98" s="1151"/>
      <c r="I98" s="1151"/>
      <c r="J98" s="1151"/>
      <c r="K98" s="1151"/>
      <c r="L98" s="1151"/>
      <c r="M98" s="1151"/>
      <c r="N98" s="1058"/>
      <c r="O98" s="1120" t="s">
        <v>242</v>
      </c>
      <c r="P98" s="1121"/>
      <c r="Q98" s="1121"/>
      <c r="R98" s="1121"/>
      <c r="S98" s="1121"/>
      <c r="T98" s="1121"/>
      <c r="U98" s="1121"/>
      <c r="V98" s="1121"/>
      <c r="W98" s="1121"/>
      <c r="X98" s="1121"/>
      <c r="Y98" s="1121"/>
      <c r="Z98" s="1121"/>
      <c r="AA98" s="1121"/>
      <c r="AB98" s="1121"/>
      <c r="AC98" s="1121"/>
      <c r="AD98" s="1121"/>
      <c r="AE98" s="1121"/>
      <c r="AF98" s="1122"/>
    </row>
    <row r="99" spans="1:32" s="66" customFormat="1" ht="24" customHeight="1" thickBot="1" x14ac:dyDescent="0.3">
      <c r="A99" s="1148"/>
      <c r="B99" s="1148"/>
      <c r="C99" s="1057" t="s">
        <v>267</v>
      </c>
      <c r="D99" s="1058"/>
      <c r="E99" s="1057" t="s">
        <v>271</v>
      </c>
      <c r="F99" s="1058"/>
      <c r="G99" s="1057" t="s">
        <v>274</v>
      </c>
      <c r="H99" s="1058"/>
      <c r="I99" s="1057" t="s">
        <v>276</v>
      </c>
      <c r="J99" s="1058"/>
      <c r="K99" s="1057" t="s">
        <v>1059</v>
      </c>
      <c r="L99" s="1058"/>
      <c r="M99" s="1057" t="s">
        <v>278</v>
      </c>
      <c r="N99" s="1058"/>
      <c r="O99" s="1120" t="s">
        <v>267</v>
      </c>
      <c r="P99" s="1121"/>
      <c r="Q99" s="1122"/>
      <c r="R99" s="1120" t="s">
        <v>271</v>
      </c>
      <c r="S99" s="1121"/>
      <c r="T99" s="1122"/>
      <c r="U99" s="1120" t="s">
        <v>274</v>
      </c>
      <c r="V99" s="1121"/>
      <c r="W99" s="1122"/>
      <c r="X99" s="1120" t="s">
        <v>276</v>
      </c>
      <c r="Y99" s="1121"/>
      <c r="Z99" s="1122"/>
      <c r="AA99" s="1120" t="s">
        <v>1059</v>
      </c>
      <c r="AB99" s="1121"/>
      <c r="AC99" s="1122"/>
      <c r="AD99" s="1120" t="s">
        <v>278</v>
      </c>
      <c r="AE99" s="1121"/>
      <c r="AF99" s="1122"/>
    </row>
    <row r="100" spans="1:32" s="66" customFormat="1" ht="29.25" customHeight="1" x14ac:dyDescent="0.25">
      <c r="A100" s="1148"/>
      <c r="B100" s="802"/>
      <c r="C100" s="217" t="s">
        <v>100</v>
      </c>
      <c r="D100" s="202" t="s">
        <v>1068</v>
      </c>
      <c r="E100" s="217" t="s">
        <v>100</v>
      </c>
      <c r="F100" s="202" t="s">
        <v>1068</v>
      </c>
      <c r="G100" s="217" t="s">
        <v>100</v>
      </c>
      <c r="H100" s="202" t="s">
        <v>1068</v>
      </c>
      <c r="I100" s="217" t="s">
        <v>100</v>
      </c>
      <c r="J100" s="202" t="s">
        <v>1068</v>
      </c>
      <c r="K100" s="217" t="s">
        <v>100</v>
      </c>
      <c r="L100" s="202" t="s">
        <v>1068</v>
      </c>
      <c r="M100" s="217" t="s">
        <v>100</v>
      </c>
      <c r="N100" s="202" t="s">
        <v>1068</v>
      </c>
      <c r="O100" s="205" t="s">
        <v>100</v>
      </c>
      <c r="P100" s="205" t="s">
        <v>1069</v>
      </c>
      <c r="Q100" s="205" t="s">
        <v>229</v>
      </c>
      <c r="R100" s="205" t="s">
        <v>100</v>
      </c>
      <c r="S100" s="205" t="s">
        <v>1069</v>
      </c>
      <c r="T100" s="205" t="s">
        <v>229</v>
      </c>
      <c r="U100" s="205" t="s">
        <v>100</v>
      </c>
      <c r="V100" s="205" t="s">
        <v>1069</v>
      </c>
      <c r="W100" s="205" t="s">
        <v>229</v>
      </c>
      <c r="X100" s="205" t="s">
        <v>100</v>
      </c>
      <c r="Y100" s="205" t="s">
        <v>1069</v>
      </c>
      <c r="Z100" s="205" t="s">
        <v>229</v>
      </c>
      <c r="AA100" s="205" t="s">
        <v>100</v>
      </c>
      <c r="AB100" s="205" t="s">
        <v>1069</v>
      </c>
      <c r="AC100" s="205" t="s">
        <v>229</v>
      </c>
      <c r="AD100" s="205" t="s">
        <v>100</v>
      </c>
      <c r="AE100" s="205" t="s">
        <v>1069</v>
      </c>
      <c r="AF100" s="205" t="s">
        <v>229</v>
      </c>
    </row>
    <row r="101" spans="1:32" s="66" customFormat="1" ht="16.5" x14ac:dyDescent="0.25">
      <c r="A101" s="1148"/>
      <c r="B101" s="143" t="s">
        <v>1070</v>
      </c>
      <c r="C101" s="374">
        <v>1</v>
      </c>
      <c r="D101" s="214"/>
      <c r="E101" s="374">
        <v>1</v>
      </c>
      <c r="F101" s="214"/>
      <c r="G101" s="374">
        <v>1</v>
      </c>
      <c r="H101" s="214"/>
      <c r="I101" s="374">
        <v>1</v>
      </c>
      <c r="J101" s="214"/>
      <c r="K101" s="374">
        <v>1</v>
      </c>
      <c r="L101" s="214"/>
      <c r="M101" s="374">
        <v>1</v>
      </c>
      <c r="N101" s="214"/>
      <c r="O101" s="463">
        <v>1</v>
      </c>
      <c r="P101" s="214"/>
      <c r="Q101" s="453">
        <v>5317447</v>
      </c>
      <c r="R101" s="463">
        <v>1</v>
      </c>
      <c r="S101" s="214"/>
      <c r="T101" s="453">
        <v>5317447</v>
      </c>
      <c r="U101" s="463">
        <v>1</v>
      </c>
      <c r="V101" s="214"/>
      <c r="W101" s="453">
        <v>5317447</v>
      </c>
      <c r="X101" s="141"/>
      <c r="Y101" s="214"/>
      <c r="Z101" s="214"/>
      <c r="AA101" s="141"/>
      <c r="AB101" s="214"/>
      <c r="AC101" s="214"/>
      <c r="AD101" s="141"/>
      <c r="AE101" s="280"/>
      <c r="AF101" s="216"/>
    </row>
    <row r="102" spans="1:32" s="66" customFormat="1" ht="16.5" x14ac:dyDescent="0.25">
      <c r="A102" s="1148"/>
      <c r="B102" s="144" t="s">
        <v>1071</v>
      </c>
      <c r="C102" s="372">
        <v>1</v>
      </c>
      <c r="D102" s="214"/>
      <c r="E102" s="372">
        <v>1</v>
      </c>
      <c r="F102" s="214"/>
      <c r="G102" s="372">
        <v>1</v>
      </c>
      <c r="H102" s="214"/>
      <c r="I102" s="372">
        <v>1</v>
      </c>
      <c r="J102" s="214"/>
      <c r="K102" s="372">
        <v>1</v>
      </c>
      <c r="L102" s="214"/>
      <c r="M102" s="372">
        <v>1</v>
      </c>
      <c r="N102" s="214"/>
      <c r="O102" s="466">
        <v>1</v>
      </c>
      <c r="P102" s="214"/>
      <c r="Q102" s="453">
        <v>5317447</v>
      </c>
      <c r="R102" s="466">
        <v>1</v>
      </c>
      <c r="S102" s="214"/>
      <c r="T102" s="453">
        <v>5317447</v>
      </c>
      <c r="U102" s="466">
        <v>1</v>
      </c>
      <c r="V102" s="214"/>
      <c r="W102" s="453">
        <v>5317447</v>
      </c>
      <c r="X102" s="141"/>
      <c r="Y102" s="214"/>
      <c r="Z102" s="214"/>
      <c r="AA102" s="141"/>
      <c r="AB102" s="214"/>
      <c r="AC102" s="214"/>
      <c r="AD102" s="141"/>
      <c r="AE102" s="280"/>
      <c r="AF102" s="216"/>
    </row>
    <row r="103" spans="1:32" s="66" customFormat="1" ht="16.5" x14ac:dyDescent="0.25">
      <c r="A103" s="1148"/>
      <c r="B103" s="144" t="s">
        <v>1072</v>
      </c>
      <c r="C103" s="372">
        <v>1</v>
      </c>
      <c r="D103" s="214"/>
      <c r="E103" s="372">
        <v>1</v>
      </c>
      <c r="F103" s="214"/>
      <c r="G103" s="372">
        <v>1</v>
      </c>
      <c r="H103" s="214"/>
      <c r="I103" s="372">
        <v>1</v>
      </c>
      <c r="J103" s="214"/>
      <c r="K103" s="372">
        <v>1</v>
      </c>
      <c r="L103" s="214"/>
      <c r="M103" s="372">
        <v>1</v>
      </c>
      <c r="N103" s="214"/>
      <c r="O103" s="466">
        <v>1</v>
      </c>
      <c r="P103" s="214"/>
      <c r="Q103" s="453">
        <v>5317447</v>
      </c>
      <c r="R103" s="466">
        <v>1</v>
      </c>
      <c r="S103" s="214"/>
      <c r="T103" s="453">
        <v>5317447</v>
      </c>
      <c r="U103" s="466">
        <v>1</v>
      </c>
      <c r="V103" s="214"/>
      <c r="W103" s="453">
        <v>5317447</v>
      </c>
      <c r="X103" s="141"/>
      <c r="Y103" s="214"/>
      <c r="Z103" s="214"/>
      <c r="AA103" s="141"/>
      <c r="AB103" s="214"/>
      <c r="AC103" s="214"/>
      <c r="AD103" s="141"/>
      <c r="AE103" s="280"/>
      <c r="AF103" s="216"/>
    </row>
    <row r="104" spans="1:32" s="66" customFormat="1" ht="16.5" x14ac:dyDescent="0.25">
      <c r="A104" s="1148"/>
      <c r="B104" s="144" t="s">
        <v>1073</v>
      </c>
      <c r="C104" s="372">
        <v>1</v>
      </c>
      <c r="D104" s="214"/>
      <c r="E104" s="372">
        <v>1</v>
      </c>
      <c r="F104" s="214"/>
      <c r="G104" s="372">
        <v>1</v>
      </c>
      <c r="H104" s="214"/>
      <c r="I104" s="372">
        <v>1</v>
      </c>
      <c r="J104" s="214"/>
      <c r="K104" s="372">
        <v>1</v>
      </c>
      <c r="L104" s="214"/>
      <c r="M104" s="372">
        <v>1</v>
      </c>
      <c r="N104" s="214"/>
      <c r="O104" s="466">
        <v>1</v>
      </c>
      <c r="P104" s="214"/>
      <c r="Q104" s="453">
        <v>5317447</v>
      </c>
      <c r="R104" s="466">
        <v>1</v>
      </c>
      <c r="S104" s="214"/>
      <c r="T104" s="453">
        <v>5317447</v>
      </c>
      <c r="U104" s="466">
        <v>1</v>
      </c>
      <c r="V104" s="214"/>
      <c r="W104" s="453">
        <v>5317447</v>
      </c>
      <c r="X104" s="141"/>
      <c r="Y104" s="214"/>
      <c r="Z104" s="214"/>
      <c r="AA104" s="141"/>
      <c r="AB104" s="214"/>
      <c r="AC104" s="214"/>
      <c r="AD104" s="141"/>
      <c r="AE104" s="280"/>
      <c r="AF104" s="216"/>
    </row>
    <row r="105" spans="1:32" s="66" customFormat="1" ht="16.5" x14ac:dyDescent="0.25">
      <c r="A105" s="1148"/>
      <c r="B105" s="144" t="s">
        <v>1074</v>
      </c>
      <c r="C105" s="372">
        <v>1</v>
      </c>
      <c r="D105" s="214"/>
      <c r="E105" s="372">
        <v>1</v>
      </c>
      <c r="F105" s="214"/>
      <c r="G105" s="372">
        <v>1</v>
      </c>
      <c r="H105" s="214"/>
      <c r="I105" s="372">
        <v>1</v>
      </c>
      <c r="J105" s="214"/>
      <c r="K105" s="372">
        <v>1</v>
      </c>
      <c r="L105" s="214"/>
      <c r="M105" s="372">
        <v>1</v>
      </c>
      <c r="N105" s="214"/>
      <c r="O105" s="466">
        <v>1</v>
      </c>
      <c r="P105" s="214"/>
      <c r="Q105" s="453">
        <v>5317447</v>
      </c>
      <c r="R105" s="466">
        <v>1</v>
      </c>
      <c r="S105" s="214"/>
      <c r="T105" s="453">
        <v>5317447</v>
      </c>
      <c r="U105" s="466">
        <v>1</v>
      </c>
      <c r="V105" s="214"/>
      <c r="W105" s="453">
        <v>5317447</v>
      </c>
      <c r="X105" s="141"/>
      <c r="Y105" s="214"/>
      <c r="Z105" s="214"/>
      <c r="AA105" s="141"/>
      <c r="AB105" s="214"/>
      <c r="AC105" s="214"/>
      <c r="AD105" s="141"/>
      <c r="AE105" s="280"/>
      <c r="AF105" s="216"/>
    </row>
    <row r="106" spans="1:32" s="66" customFormat="1" ht="16.5" x14ac:dyDescent="0.25">
      <c r="A106" s="1148"/>
      <c r="B106" s="144" t="s">
        <v>1075</v>
      </c>
      <c r="C106" s="372">
        <v>1</v>
      </c>
      <c r="D106" s="214"/>
      <c r="E106" s="372">
        <v>1</v>
      </c>
      <c r="F106" s="214"/>
      <c r="G106" s="372">
        <v>1</v>
      </c>
      <c r="H106" s="214"/>
      <c r="I106" s="372">
        <v>1</v>
      </c>
      <c r="J106" s="214"/>
      <c r="K106" s="372">
        <v>1</v>
      </c>
      <c r="L106" s="214"/>
      <c r="M106" s="372">
        <v>1</v>
      </c>
      <c r="N106" s="214"/>
      <c r="O106" s="466">
        <v>1</v>
      </c>
      <c r="P106" s="214"/>
      <c r="Q106" s="453">
        <v>5317447</v>
      </c>
      <c r="R106" s="466">
        <v>1</v>
      </c>
      <c r="S106" s="214"/>
      <c r="T106" s="453">
        <v>5317447</v>
      </c>
      <c r="U106" s="466">
        <v>1</v>
      </c>
      <c r="V106" s="214"/>
      <c r="W106" s="453">
        <v>5317447</v>
      </c>
      <c r="X106" s="141"/>
      <c r="Y106" s="214"/>
      <c r="Z106" s="214"/>
      <c r="AA106" s="141"/>
      <c r="AB106" s="214"/>
      <c r="AC106" s="214"/>
      <c r="AD106" s="141"/>
      <c r="AE106" s="280"/>
      <c r="AF106" s="216"/>
    </row>
    <row r="107" spans="1:32" s="66" customFormat="1" ht="16.5" x14ac:dyDescent="0.25">
      <c r="A107" s="1148"/>
      <c r="B107" s="144" t="s">
        <v>1076</v>
      </c>
      <c r="C107" s="372">
        <v>1</v>
      </c>
      <c r="D107" s="214"/>
      <c r="E107" s="372">
        <v>1</v>
      </c>
      <c r="F107" s="214"/>
      <c r="G107" s="372">
        <v>1</v>
      </c>
      <c r="H107" s="214"/>
      <c r="I107" s="372">
        <v>1</v>
      </c>
      <c r="J107" s="214"/>
      <c r="K107" s="372">
        <v>1</v>
      </c>
      <c r="L107" s="214"/>
      <c r="M107" s="372">
        <v>1</v>
      </c>
      <c r="N107" s="214"/>
      <c r="O107" s="466">
        <v>1</v>
      </c>
      <c r="P107" s="214"/>
      <c r="Q107" s="453">
        <v>5317447</v>
      </c>
      <c r="R107" s="466">
        <v>1</v>
      </c>
      <c r="S107" s="214"/>
      <c r="T107" s="453">
        <v>5317447</v>
      </c>
      <c r="U107" s="466">
        <v>1</v>
      </c>
      <c r="V107" s="214"/>
      <c r="W107" s="453">
        <v>5317447</v>
      </c>
      <c r="X107" s="141"/>
      <c r="Y107" s="214"/>
      <c r="Z107" s="214"/>
      <c r="AA107" s="141"/>
      <c r="AB107" s="214"/>
      <c r="AC107" s="214"/>
      <c r="AD107" s="141"/>
      <c r="AE107" s="280"/>
      <c r="AF107" s="216"/>
    </row>
    <row r="108" spans="1:32" s="66" customFormat="1" ht="16.5" x14ac:dyDescent="0.25">
      <c r="A108" s="1148"/>
      <c r="B108" s="144" t="s">
        <v>1077</v>
      </c>
      <c r="C108" s="372">
        <v>1</v>
      </c>
      <c r="D108" s="214"/>
      <c r="E108" s="372">
        <v>1</v>
      </c>
      <c r="F108" s="214"/>
      <c r="G108" s="372">
        <v>1</v>
      </c>
      <c r="H108" s="214"/>
      <c r="I108" s="372">
        <v>1</v>
      </c>
      <c r="J108" s="214"/>
      <c r="K108" s="372">
        <v>1</v>
      </c>
      <c r="L108" s="214"/>
      <c r="M108" s="372">
        <v>1</v>
      </c>
      <c r="N108" s="214"/>
      <c r="O108" s="466">
        <v>1</v>
      </c>
      <c r="P108" s="214"/>
      <c r="Q108" s="453">
        <v>5317447</v>
      </c>
      <c r="R108" s="466">
        <v>1</v>
      </c>
      <c r="S108" s="214"/>
      <c r="T108" s="453">
        <v>5317447</v>
      </c>
      <c r="U108" s="466">
        <v>1</v>
      </c>
      <c r="V108" s="214"/>
      <c r="W108" s="453">
        <v>5317447</v>
      </c>
      <c r="X108" s="141"/>
      <c r="Y108" s="214"/>
      <c r="Z108" s="214"/>
      <c r="AA108" s="141"/>
      <c r="AB108" s="214"/>
      <c r="AC108" s="214"/>
      <c r="AD108" s="141"/>
      <c r="AE108" s="280"/>
      <c r="AF108" s="216"/>
    </row>
    <row r="109" spans="1:32" s="66" customFormat="1" ht="16.5" x14ac:dyDescent="0.25">
      <c r="A109" s="1148"/>
      <c r="B109" s="144" t="s">
        <v>1078</v>
      </c>
      <c r="C109" s="372">
        <v>1</v>
      </c>
      <c r="D109" s="214"/>
      <c r="E109" s="372">
        <v>1</v>
      </c>
      <c r="F109" s="214"/>
      <c r="G109" s="372">
        <v>1</v>
      </c>
      <c r="H109" s="214"/>
      <c r="I109" s="372">
        <v>1</v>
      </c>
      <c r="J109" s="214"/>
      <c r="K109" s="372">
        <v>1</v>
      </c>
      <c r="L109" s="214"/>
      <c r="M109" s="372">
        <v>1</v>
      </c>
      <c r="N109" s="214"/>
      <c r="O109" s="466">
        <v>1</v>
      </c>
      <c r="P109" s="214"/>
      <c r="Q109" s="453">
        <v>5317447</v>
      </c>
      <c r="R109" s="466">
        <v>1</v>
      </c>
      <c r="S109" s="214"/>
      <c r="T109" s="453">
        <v>5317447</v>
      </c>
      <c r="U109" s="466">
        <v>1</v>
      </c>
      <c r="V109" s="214"/>
      <c r="W109" s="453">
        <v>5317447</v>
      </c>
      <c r="X109" s="141"/>
      <c r="Y109" s="214"/>
      <c r="Z109" s="214"/>
      <c r="AA109" s="141"/>
      <c r="AB109" s="214"/>
      <c r="AC109" s="214"/>
      <c r="AD109" s="141"/>
      <c r="AE109" s="280"/>
      <c r="AF109" s="216"/>
    </row>
    <row r="110" spans="1:32" s="66" customFormat="1" ht="16.5" x14ac:dyDescent="0.25">
      <c r="A110" s="1148"/>
      <c r="B110" s="144" t="s">
        <v>1079</v>
      </c>
      <c r="C110" s="372">
        <v>1</v>
      </c>
      <c r="D110" s="214"/>
      <c r="E110" s="372">
        <v>1</v>
      </c>
      <c r="F110" s="214"/>
      <c r="G110" s="372">
        <v>1</v>
      </c>
      <c r="H110" s="214"/>
      <c r="I110" s="372">
        <v>1</v>
      </c>
      <c r="J110" s="214"/>
      <c r="K110" s="372">
        <v>1</v>
      </c>
      <c r="L110" s="214"/>
      <c r="M110" s="372">
        <v>1</v>
      </c>
      <c r="N110" s="214"/>
      <c r="O110" s="466">
        <v>1</v>
      </c>
      <c r="P110" s="214"/>
      <c r="Q110" s="453">
        <v>5317447</v>
      </c>
      <c r="R110" s="466">
        <v>1</v>
      </c>
      <c r="S110" s="214"/>
      <c r="T110" s="453">
        <v>5317447</v>
      </c>
      <c r="U110" s="466">
        <v>1</v>
      </c>
      <c r="V110" s="214"/>
      <c r="W110" s="453">
        <v>5317447</v>
      </c>
      <c r="X110" s="141"/>
      <c r="Y110" s="214"/>
      <c r="Z110" s="214"/>
      <c r="AA110" s="141"/>
      <c r="AB110" s="214"/>
      <c r="AC110" s="214"/>
      <c r="AD110" s="141"/>
      <c r="AE110" s="280"/>
      <c r="AF110" s="216"/>
    </row>
    <row r="111" spans="1:32" s="66" customFormat="1" ht="16.5" x14ac:dyDescent="0.25">
      <c r="A111" s="1148"/>
      <c r="B111" s="144" t="s">
        <v>1080</v>
      </c>
      <c r="C111" s="372">
        <v>1</v>
      </c>
      <c r="D111" s="214"/>
      <c r="E111" s="372">
        <v>1</v>
      </c>
      <c r="F111" s="214"/>
      <c r="G111" s="372">
        <v>1</v>
      </c>
      <c r="H111" s="214"/>
      <c r="I111" s="372">
        <v>1</v>
      </c>
      <c r="J111" s="214"/>
      <c r="K111" s="372">
        <v>1</v>
      </c>
      <c r="L111" s="214"/>
      <c r="M111" s="372">
        <v>1</v>
      </c>
      <c r="N111" s="214"/>
      <c r="O111" s="466">
        <v>1</v>
      </c>
      <c r="P111" s="214"/>
      <c r="Q111" s="453">
        <v>5317447</v>
      </c>
      <c r="R111" s="466">
        <v>1</v>
      </c>
      <c r="S111" s="214"/>
      <c r="T111" s="453">
        <v>5317447</v>
      </c>
      <c r="U111" s="466">
        <v>1</v>
      </c>
      <c r="V111" s="214"/>
      <c r="W111" s="453">
        <v>5317447</v>
      </c>
      <c r="X111" s="141"/>
      <c r="Y111" s="214"/>
      <c r="Z111" s="214"/>
      <c r="AA111" s="141"/>
      <c r="AB111" s="214"/>
      <c r="AC111" s="214"/>
      <c r="AD111" s="141"/>
      <c r="AE111" s="280"/>
      <c r="AF111" s="216"/>
    </row>
    <row r="112" spans="1:32" s="66" customFormat="1" ht="16.5" x14ac:dyDescent="0.25">
      <c r="A112" s="1148"/>
      <c r="B112" s="144" t="s">
        <v>1081</v>
      </c>
      <c r="C112" s="372">
        <v>1</v>
      </c>
      <c r="D112" s="214"/>
      <c r="E112" s="372">
        <v>1</v>
      </c>
      <c r="F112" s="214"/>
      <c r="G112" s="372">
        <v>1</v>
      </c>
      <c r="H112" s="214"/>
      <c r="I112" s="372">
        <v>1</v>
      </c>
      <c r="J112" s="214"/>
      <c r="K112" s="372">
        <v>1</v>
      </c>
      <c r="L112" s="214"/>
      <c r="M112" s="372">
        <v>1</v>
      </c>
      <c r="N112" s="214"/>
      <c r="O112" s="466">
        <v>1</v>
      </c>
      <c r="P112" s="214"/>
      <c r="Q112" s="453">
        <v>5317447</v>
      </c>
      <c r="R112" s="466">
        <v>1</v>
      </c>
      <c r="S112" s="214"/>
      <c r="T112" s="453">
        <v>5317447</v>
      </c>
      <c r="U112" s="466">
        <v>1</v>
      </c>
      <c r="V112" s="214"/>
      <c r="W112" s="453">
        <v>5317447</v>
      </c>
      <c r="X112" s="141"/>
      <c r="Y112" s="214"/>
      <c r="Z112" s="214"/>
      <c r="AA112" s="141"/>
      <c r="AB112" s="214"/>
      <c r="AC112" s="214"/>
      <c r="AD112" s="141"/>
      <c r="AE112" s="280"/>
      <c r="AF112" s="216"/>
    </row>
    <row r="113" spans="1:32" s="66" customFormat="1" ht="16.5" x14ac:dyDescent="0.25">
      <c r="A113" s="1148"/>
      <c r="B113" s="144" t="s">
        <v>1082</v>
      </c>
      <c r="C113" s="372">
        <v>1</v>
      </c>
      <c r="D113" s="214"/>
      <c r="E113" s="372">
        <v>1</v>
      </c>
      <c r="F113" s="214"/>
      <c r="G113" s="372">
        <v>1</v>
      </c>
      <c r="H113" s="214"/>
      <c r="I113" s="372">
        <v>1</v>
      </c>
      <c r="J113" s="214"/>
      <c r="K113" s="372">
        <v>1</v>
      </c>
      <c r="L113" s="214"/>
      <c r="M113" s="372">
        <v>1</v>
      </c>
      <c r="N113" s="214"/>
      <c r="O113" s="466">
        <v>1</v>
      </c>
      <c r="P113" s="214"/>
      <c r="Q113" s="453">
        <v>5317447</v>
      </c>
      <c r="R113" s="466">
        <v>1</v>
      </c>
      <c r="S113" s="214"/>
      <c r="T113" s="453">
        <v>5317447</v>
      </c>
      <c r="U113" s="466">
        <v>1</v>
      </c>
      <c r="V113" s="214"/>
      <c r="W113" s="453">
        <v>5317447</v>
      </c>
      <c r="X113" s="141"/>
      <c r="Y113" s="214"/>
      <c r="Z113" s="214"/>
      <c r="AA113" s="141"/>
      <c r="AB113" s="214"/>
      <c r="AC113" s="214"/>
      <c r="AD113" s="141"/>
      <c r="AE113" s="280"/>
      <c r="AF113" s="216"/>
    </row>
    <row r="114" spans="1:32" s="66" customFormat="1" ht="16.5" x14ac:dyDescent="0.25">
      <c r="A114" s="1148"/>
      <c r="B114" s="144" t="s">
        <v>1083</v>
      </c>
      <c r="C114" s="372">
        <v>1</v>
      </c>
      <c r="D114" s="214"/>
      <c r="E114" s="372">
        <v>1</v>
      </c>
      <c r="F114" s="214"/>
      <c r="G114" s="372">
        <v>1</v>
      </c>
      <c r="H114" s="214"/>
      <c r="I114" s="372">
        <v>1</v>
      </c>
      <c r="J114" s="214"/>
      <c r="K114" s="372">
        <v>1</v>
      </c>
      <c r="L114" s="214"/>
      <c r="M114" s="372">
        <v>1</v>
      </c>
      <c r="N114" s="214"/>
      <c r="O114" s="466">
        <v>1</v>
      </c>
      <c r="P114" s="214"/>
      <c r="Q114" s="453">
        <v>5317447</v>
      </c>
      <c r="R114" s="466">
        <v>1</v>
      </c>
      <c r="S114" s="214"/>
      <c r="T114" s="453">
        <v>5317447</v>
      </c>
      <c r="U114" s="466">
        <v>1</v>
      </c>
      <c r="V114" s="214"/>
      <c r="W114" s="453">
        <v>5317447</v>
      </c>
      <c r="X114" s="141"/>
      <c r="Y114" s="214"/>
      <c r="Z114" s="214"/>
      <c r="AA114" s="141"/>
      <c r="AB114" s="214"/>
      <c r="AC114" s="214"/>
      <c r="AD114" s="141"/>
      <c r="AE114" s="280"/>
      <c r="AF114" s="216"/>
    </row>
    <row r="115" spans="1:32" s="66" customFormat="1" ht="16.5" x14ac:dyDescent="0.25">
      <c r="A115" s="1148"/>
      <c r="B115" s="144" t="s">
        <v>1084</v>
      </c>
      <c r="C115" s="372">
        <v>1</v>
      </c>
      <c r="D115" s="214"/>
      <c r="E115" s="372">
        <v>1</v>
      </c>
      <c r="F115" s="214"/>
      <c r="G115" s="372">
        <v>1</v>
      </c>
      <c r="H115" s="214"/>
      <c r="I115" s="372">
        <v>1</v>
      </c>
      <c r="J115" s="214"/>
      <c r="K115" s="372">
        <v>1</v>
      </c>
      <c r="L115" s="214"/>
      <c r="M115" s="372">
        <v>1</v>
      </c>
      <c r="N115" s="214"/>
      <c r="O115" s="466">
        <v>1</v>
      </c>
      <c r="P115" s="214"/>
      <c r="Q115" s="453">
        <v>5317447</v>
      </c>
      <c r="R115" s="466">
        <v>1</v>
      </c>
      <c r="S115" s="214"/>
      <c r="T115" s="453">
        <v>5317447</v>
      </c>
      <c r="U115" s="466">
        <v>1</v>
      </c>
      <c r="V115" s="214"/>
      <c r="W115" s="453">
        <v>5317447</v>
      </c>
      <c r="X115" s="141"/>
      <c r="Y115" s="214"/>
      <c r="Z115" s="214"/>
      <c r="AA115" s="141"/>
      <c r="AB115" s="214"/>
      <c r="AC115" s="214"/>
      <c r="AD115" s="141"/>
      <c r="AE115" s="280"/>
      <c r="AF115" s="216"/>
    </row>
    <row r="116" spans="1:32" s="66" customFormat="1" ht="16.5" x14ac:dyDescent="0.25">
      <c r="A116" s="1148"/>
      <c r="B116" s="144" t="s">
        <v>1085</v>
      </c>
      <c r="C116" s="372">
        <v>1</v>
      </c>
      <c r="D116" s="214"/>
      <c r="E116" s="372">
        <v>1</v>
      </c>
      <c r="F116" s="214"/>
      <c r="G116" s="372">
        <v>1</v>
      </c>
      <c r="H116" s="214"/>
      <c r="I116" s="372">
        <v>1</v>
      </c>
      <c r="J116" s="214"/>
      <c r="K116" s="372">
        <v>1</v>
      </c>
      <c r="L116" s="214"/>
      <c r="M116" s="372">
        <v>1</v>
      </c>
      <c r="N116" s="214"/>
      <c r="O116" s="466">
        <v>1</v>
      </c>
      <c r="P116" s="214"/>
      <c r="Q116" s="453">
        <v>5317447</v>
      </c>
      <c r="R116" s="466">
        <v>1</v>
      </c>
      <c r="S116" s="214"/>
      <c r="T116" s="453">
        <v>5317447</v>
      </c>
      <c r="U116" s="466">
        <v>1</v>
      </c>
      <c r="V116" s="214"/>
      <c r="W116" s="453">
        <v>5317447</v>
      </c>
      <c r="X116" s="141"/>
      <c r="Y116" s="214"/>
      <c r="Z116" s="214"/>
      <c r="AA116" s="141"/>
      <c r="AB116" s="214"/>
      <c r="AC116" s="214"/>
      <c r="AD116" s="141"/>
      <c r="AE116" s="280"/>
      <c r="AF116" s="216"/>
    </row>
    <row r="117" spans="1:32" s="66" customFormat="1" ht="16.5" x14ac:dyDescent="0.25">
      <c r="A117" s="1148"/>
      <c r="B117" s="144" t="s">
        <v>1086</v>
      </c>
      <c r="C117" s="372">
        <v>1</v>
      </c>
      <c r="D117" s="214"/>
      <c r="E117" s="372">
        <v>1</v>
      </c>
      <c r="F117" s="214"/>
      <c r="G117" s="372">
        <v>1</v>
      </c>
      <c r="H117" s="214"/>
      <c r="I117" s="372">
        <v>1</v>
      </c>
      <c r="J117" s="214"/>
      <c r="K117" s="372">
        <v>1</v>
      </c>
      <c r="L117" s="214"/>
      <c r="M117" s="372">
        <v>1</v>
      </c>
      <c r="N117" s="214"/>
      <c r="O117" s="466">
        <v>1</v>
      </c>
      <c r="P117" s="214"/>
      <c r="Q117" s="453">
        <v>5317447</v>
      </c>
      <c r="R117" s="466">
        <v>1</v>
      </c>
      <c r="S117" s="214"/>
      <c r="T117" s="453">
        <v>5317447</v>
      </c>
      <c r="U117" s="466">
        <v>1</v>
      </c>
      <c r="V117" s="214"/>
      <c r="W117" s="453">
        <v>5317447</v>
      </c>
      <c r="X117" s="141"/>
      <c r="Y117" s="214"/>
      <c r="Z117" s="214"/>
      <c r="AA117" s="141"/>
      <c r="AB117" s="214"/>
      <c r="AC117" s="214"/>
      <c r="AD117" s="141"/>
      <c r="AE117" s="280"/>
      <c r="AF117" s="216"/>
    </row>
    <row r="118" spans="1:32" s="66" customFormat="1" ht="16.5" x14ac:dyDescent="0.25">
      <c r="A118" s="1148"/>
      <c r="B118" s="144" t="s">
        <v>1087</v>
      </c>
      <c r="C118" s="372">
        <v>1</v>
      </c>
      <c r="D118" s="214"/>
      <c r="E118" s="372">
        <v>1</v>
      </c>
      <c r="F118" s="214"/>
      <c r="G118" s="372">
        <v>1</v>
      </c>
      <c r="H118" s="214"/>
      <c r="I118" s="372">
        <v>1</v>
      </c>
      <c r="J118" s="214"/>
      <c r="K118" s="372">
        <v>1</v>
      </c>
      <c r="L118" s="214"/>
      <c r="M118" s="372">
        <v>1</v>
      </c>
      <c r="N118" s="214"/>
      <c r="O118" s="466">
        <v>1</v>
      </c>
      <c r="P118" s="214"/>
      <c r="Q118" s="453">
        <v>5317447</v>
      </c>
      <c r="R118" s="466">
        <v>1</v>
      </c>
      <c r="S118" s="214"/>
      <c r="T118" s="453">
        <v>5317447</v>
      </c>
      <c r="U118" s="466">
        <v>1</v>
      </c>
      <c r="V118" s="214"/>
      <c r="W118" s="453">
        <v>5317447</v>
      </c>
      <c r="X118" s="141"/>
      <c r="Y118" s="214"/>
      <c r="Z118" s="214"/>
      <c r="AA118" s="141"/>
      <c r="AB118" s="214"/>
      <c r="AC118" s="214"/>
      <c r="AD118" s="141"/>
      <c r="AE118" s="280"/>
      <c r="AF118" s="216"/>
    </row>
    <row r="119" spans="1:32" s="66" customFormat="1" ht="16.5" x14ac:dyDescent="0.25">
      <c r="A119" s="1148"/>
      <c r="B119" s="144" t="s">
        <v>1088</v>
      </c>
      <c r="C119" s="372">
        <v>1</v>
      </c>
      <c r="D119" s="214"/>
      <c r="E119" s="372">
        <v>1</v>
      </c>
      <c r="F119" s="214"/>
      <c r="G119" s="372">
        <v>1</v>
      </c>
      <c r="H119" s="214"/>
      <c r="I119" s="372">
        <v>1</v>
      </c>
      <c r="J119" s="214"/>
      <c r="K119" s="372">
        <v>1</v>
      </c>
      <c r="L119" s="214"/>
      <c r="M119" s="372">
        <v>1</v>
      </c>
      <c r="N119" s="214"/>
      <c r="O119" s="466">
        <v>1</v>
      </c>
      <c r="P119" s="214"/>
      <c r="Q119" s="453">
        <v>5317448</v>
      </c>
      <c r="R119" s="466">
        <v>1</v>
      </c>
      <c r="S119" s="214"/>
      <c r="T119" s="453">
        <v>5317448</v>
      </c>
      <c r="U119" s="466">
        <v>1</v>
      </c>
      <c r="V119" s="214"/>
      <c r="W119" s="453">
        <v>5317448</v>
      </c>
      <c r="X119" s="141"/>
      <c r="Y119" s="214"/>
      <c r="Z119" s="214"/>
      <c r="AA119" s="141"/>
      <c r="AB119" s="214"/>
      <c r="AC119" s="214"/>
      <c r="AD119" s="141"/>
      <c r="AE119" s="280"/>
      <c r="AF119" s="216"/>
    </row>
    <row r="120" spans="1:32" s="66" customFormat="1" ht="16.5" x14ac:dyDescent="0.25">
      <c r="A120" s="1148"/>
      <c r="B120" s="287" t="s">
        <v>1089</v>
      </c>
      <c r="C120" s="372">
        <v>1</v>
      </c>
      <c r="D120" s="289"/>
      <c r="E120" s="372">
        <v>1</v>
      </c>
      <c r="F120" s="289"/>
      <c r="G120" s="372">
        <v>1</v>
      </c>
      <c r="H120" s="289"/>
      <c r="I120" s="372">
        <v>1</v>
      </c>
      <c r="J120" s="289"/>
      <c r="K120" s="372">
        <v>1</v>
      </c>
      <c r="L120" s="289"/>
      <c r="M120" s="372">
        <v>1</v>
      </c>
      <c r="N120" s="289"/>
      <c r="O120" s="466">
        <v>1</v>
      </c>
      <c r="P120" s="289"/>
      <c r="Q120" s="453">
        <v>5317448</v>
      </c>
      <c r="R120" s="466">
        <v>1</v>
      </c>
      <c r="S120" s="289"/>
      <c r="T120" s="453">
        <v>5317448</v>
      </c>
      <c r="U120" s="466">
        <v>1</v>
      </c>
      <c r="V120" s="289"/>
      <c r="W120" s="453">
        <v>5317361</v>
      </c>
      <c r="X120" s="288"/>
      <c r="Y120" s="1238"/>
      <c r="Z120" s="289"/>
      <c r="AA120" s="288"/>
      <c r="AB120" s="289"/>
      <c r="AC120" s="289"/>
      <c r="AD120" s="288"/>
      <c r="AE120" s="289"/>
      <c r="AF120" s="291"/>
    </row>
    <row r="121" spans="1:32" s="66" customFormat="1" ht="16.5" x14ac:dyDescent="0.25">
      <c r="A121" s="1152"/>
      <c r="B121" s="297" t="s">
        <v>93</v>
      </c>
      <c r="C121" s="375">
        <f>SUM(C101:C120)</f>
        <v>20</v>
      </c>
      <c r="D121" s="297"/>
      <c r="E121" s="375">
        <f>SUM(E101:E120)</f>
        <v>20</v>
      </c>
      <c r="F121" s="297"/>
      <c r="G121" s="375">
        <f>SUM(G101:G120)</f>
        <v>20</v>
      </c>
      <c r="H121" s="297"/>
      <c r="I121" s="375">
        <f>SUM(I101:I120)</f>
        <v>20</v>
      </c>
      <c r="J121" s="297"/>
      <c r="K121" s="375">
        <f>SUM(K101:K120)</f>
        <v>20</v>
      </c>
      <c r="L121" s="297"/>
      <c r="M121" s="375">
        <f>SUM(M101:M120)</f>
        <v>20</v>
      </c>
      <c r="N121" s="297"/>
      <c r="O121" s="469">
        <f>SUM(O101:O120)</f>
        <v>20</v>
      </c>
      <c r="P121" s="297"/>
      <c r="Q121" s="552">
        <f>SUM(Q101:Q120)</f>
        <v>106348942</v>
      </c>
      <c r="R121" s="469">
        <f>SUM(R101:R120)</f>
        <v>20</v>
      </c>
      <c r="S121" s="297"/>
      <c r="T121" s="552">
        <f>SUM(T101:T120)</f>
        <v>106348942</v>
      </c>
      <c r="U121" s="469">
        <f>SUM(U101:U120)</f>
        <v>20</v>
      </c>
      <c r="V121" s="297"/>
      <c r="W121" s="552">
        <f>SUM(W101:W120)</f>
        <v>106348855</v>
      </c>
      <c r="X121" s="297"/>
      <c r="Y121" s="297"/>
      <c r="Z121" s="297"/>
      <c r="AA121" s="297"/>
      <c r="AB121" s="297"/>
      <c r="AC121" s="297"/>
      <c r="AD121" s="297"/>
      <c r="AE121" s="297"/>
      <c r="AF121" s="298"/>
    </row>
    <row r="122" spans="1:32" ht="16.5" x14ac:dyDescent="0.25">
      <c r="A122" s="296"/>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row>
    <row r="125" spans="1:32" ht="15" thickBot="1" x14ac:dyDescent="0.3"/>
    <row r="126" spans="1:32" s="66" customFormat="1" ht="50.25" customHeight="1" thickBot="1" x14ac:dyDescent="0.3">
      <c r="A126" s="1149" t="s">
        <v>1093</v>
      </c>
      <c r="B126" s="1150"/>
      <c r="C126" s="1117" t="s">
        <v>1094</v>
      </c>
      <c r="D126" s="1118"/>
      <c r="E126" s="1118"/>
      <c r="F126" s="1118"/>
      <c r="G126" s="1118"/>
      <c r="H126" s="1118"/>
      <c r="I126" s="1118"/>
      <c r="J126" s="1118"/>
      <c r="K126" s="1118"/>
      <c r="L126" s="1118"/>
      <c r="M126" s="1118"/>
      <c r="N126" s="1118"/>
      <c r="O126" s="1118"/>
      <c r="P126" s="1118"/>
      <c r="Q126" s="1118"/>
      <c r="R126" s="1118"/>
      <c r="S126" s="1118"/>
      <c r="T126" s="1118"/>
      <c r="U126" s="1118"/>
      <c r="V126" s="1118"/>
      <c r="W126" s="1118"/>
      <c r="X126" s="1118"/>
      <c r="Y126" s="1118"/>
      <c r="Z126" s="1119"/>
      <c r="AA126" s="146"/>
      <c r="AB126" s="146"/>
      <c r="AC126" s="146"/>
      <c r="AD126" s="146"/>
      <c r="AE126" s="146"/>
      <c r="AF126" s="146"/>
    </row>
    <row r="127" spans="1:32" s="66" customFormat="1" ht="24" customHeight="1" x14ac:dyDescent="0.25">
      <c r="A127" s="1153" t="s">
        <v>1095</v>
      </c>
      <c r="B127" s="1153" t="s">
        <v>1067</v>
      </c>
      <c r="C127" s="1156" t="s">
        <v>240</v>
      </c>
      <c r="D127" s="1156"/>
      <c r="E127" s="1156" t="s">
        <v>250</v>
      </c>
      <c r="F127" s="1156"/>
      <c r="G127" s="1156" t="s">
        <v>253</v>
      </c>
      <c r="H127" s="1156"/>
      <c r="I127" s="1156" t="s">
        <v>257</v>
      </c>
      <c r="J127" s="1156"/>
      <c r="K127" s="1156" t="s">
        <v>261</v>
      </c>
      <c r="L127" s="1156"/>
      <c r="M127" s="1156" t="s">
        <v>264</v>
      </c>
      <c r="N127" s="1156"/>
      <c r="O127" s="1115" t="s">
        <v>267</v>
      </c>
      <c r="P127" s="1116"/>
      <c r="Q127" s="1115" t="s">
        <v>271</v>
      </c>
      <c r="R127" s="1116"/>
      <c r="S127" s="1115" t="s">
        <v>274</v>
      </c>
      <c r="T127" s="1116"/>
      <c r="U127" s="1115" t="s">
        <v>276</v>
      </c>
      <c r="V127" s="1116"/>
      <c r="W127" s="1115" t="s">
        <v>1059</v>
      </c>
      <c r="X127" s="1116"/>
      <c r="Y127" s="1115" t="s">
        <v>278</v>
      </c>
      <c r="Z127" s="1116"/>
      <c r="AA127" s="146"/>
      <c r="AB127" s="146"/>
      <c r="AC127" s="146"/>
      <c r="AD127" s="146"/>
      <c r="AE127" s="146"/>
      <c r="AF127" s="146"/>
    </row>
    <row r="128" spans="1:32" s="66" customFormat="1" ht="29.25" customHeight="1" x14ac:dyDescent="0.25">
      <c r="A128" s="1155"/>
      <c r="B128" s="1154"/>
      <c r="C128" s="300" t="s">
        <v>1096</v>
      </c>
      <c r="D128" s="300" t="s">
        <v>1097</v>
      </c>
      <c r="E128" s="300" t="s">
        <v>1096</v>
      </c>
      <c r="F128" s="300" t="s">
        <v>1097</v>
      </c>
      <c r="G128" s="300" t="s">
        <v>1096</v>
      </c>
      <c r="H128" s="300" t="s">
        <v>1097</v>
      </c>
      <c r="I128" s="300" t="s">
        <v>1096</v>
      </c>
      <c r="J128" s="300" t="s">
        <v>1097</v>
      </c>
      <c r="K128" s="300" t="s">
        <v>1096</v>
      </c>
      <c r="L128" s="300" t="s">
        <v>1097</v>
      </c>
      <c r="M128" s="300" t="s">
        <v>1096</v>
      </c>
      <c r="N128" s="300" t="s">
        <v>1097</v>
      </c>
      <c r="O128" s="300" t="s">
        <v>1096</v>
      </c>
      <c r="P128" s="300" t="s">
        <v>1097</v>
      </c>
      <c r="Q128" s="300" t="s">
        <v>1096</v>
      </c>
      <c r="R128" s="300" t="s">
        <v>1097</v>
      </c>
      <c r="S128" s="300" t="s">
        <v>1096</v>
      </c>
      <c r="T128" s="300" t="s">
        <v>1097</v>
      </c>
      <c r="U128" s="300" t="s">
        <v>1096</v>
      </c>
      <c r="V128" s="300" t="s">
        <v>1097</v>
      </c>
      <c r="W128" s="300" t="s">
        <v>1096</v>
      </c>
      <c r="X128" s="300" t="s">
        <v>1097</v>
      </c>
      <c r="Y128" s="300" t="s">
        <v>1096</v>
      </c>
      <c r="Z128" s="300" t="s">
        <v>1097</v>
      </c>
      <c r="AA128" s="146"/>
      <c r="AB128" s="146"/>
      <c r="AC128" s="146"/>
      <c r="AD128" s="146"/>
      <c r="AE128" s="146"/>
      <c r="AF128" s="146"/>
    </row>
    <row r="129" spans="1:32" s="66" customFormat="1" ht="17.25" customHeight="1" x14ac:dyDescent="0.25">
      <c r="A129" s="1155"/>
      <c r="B129" s="299" t="s">
        <v>1098</v>
      </c>
      <c r="C129" s="290"/>
      <c r="D129" s="378"/>
      <c r="E129" s="290"/>
      <c r="F129" s="290"/>
      <c r="G129" s="290"/>
      <c r="H129" s="381">
        <v>3</v>
      </c>
      <c r="I129" s="290"/>
      <c r="J129" s="518">
        <v>0</v>
      </c>
      <c r="K129" s="290"/>
      <c r="L129" s="531">
        <v>0</v>
      </c>
      <c r="M129" s="290"/>
      <c r="N129" s="418">
        <v>2</v>
      </c>
      <c r="O129" s="290"/>
      <c r="P129" s="519">
        <v>0</v>
      </c>
      <c r="Q129" s="290"/>
      <c r="R129" s="376">
        <v>1</v>
      </c>
      <c r="S129" s="290"/>
      <c r="T129" s="531">
        <v>0</v>
      </c>
      <c r="U129" s="290"/>
      <c r="V129" s="290"/>
      <c r="W129" s="290"/>
      <c r="X129" s="290"/>
      <c r="Y129" s="290"/>
      <c r="Z129" s="290"/>
      <c r="AA129" s="146"/>
      <c r="AB129" s="146"/>
      <c r="AC129" s="146"/>
      <c r="AD129" s="146"/>
      <c r="AE129" s="146"/>
      <c r="AF129" s="146"/>
    </row>
    <row r="130" spans="1:32" s="66" customFormat="1" ht="17.25" x14ac:dyDescent="0.25">
      <c r="A130" s="1155"/>
      <c r="B130" s="299" t="s">
        <v>1070</v>
      </c>
      <c r="C130" s="380">
        <v>66</v>
      </c>
      <c r="D130" s="381">
        <v>41</v>
      </c>
      <c r="E130" s="382">
        <v>86</v>
      </c>
      <c r="F130" s="381">
        <v>88</v>
      </c>
      <c r="G130" s="383">
        <v>108</v>
      </c>
      <c r="H130" s="381">
        <v>97</v>
      </c>
      <c r="I130" s="384">
        <v>76</v>
      </c>
      <c r="J130" s="518">
        <v>80</v>
      </c>
      <c r="K130" s="376">
        <v>107</v>
      </c>
      <c r="L130" s="531">
        <v>90</v>
      </c>
      <c r="M130" s="376">
        <v>107</v>
      </c>
      <c r="N130" s="418">
        <v>80</v>
      </c>
      <c r="O130" s="376">
        <v>93</v>
      </c>
      <c r="P130" s="519">
        <v>112</v>
      </c>
      <c r="Q130" s="376">
        <v>107</v>
      </c>
      <c r="R130" s="376">
        <v>93</v>
      </c>
      <c r="S130" s="376">
        <v>96</v>
      </c>
      <c r="T130" s="531">
        <v>113</v>
      </c>
      <c r="U130" s="376">
        <v>74</v>
      </c>
      <c r="V130" s="290"/>
      <c r="W130" s="376">
        <v>85</v>
      </c>
      <c r="X130" s="290"/>
      <c r="Y130" s="376">
        <v>64</v>
      </c>
      <c r="Z130" s="290"/>
      <c r="AA130" s="146"/>
      <c r="AB130" s="146"/>
      <c r="AC130" s="146"/>
      <c r="AD130" s="146"/>
      <c r="AE130" s="146"/>
      <c r="AF130" s="146"/>
    </row>
    <row r="131" spans="1:32" s="66" customFormat="1" ht="17.25" x14ac:dyDescent="0.25">
      <c r="A131" s="1155"/>
      <c r="B131" s="299" t="s">
        <v>1071</v>
      </c>
      <c r="C131" s="385">
        <v>36</v>
      </c>
      <c r="D131" s="381">
        <v>70</v>
      </c>
      <c r="E131" s="382">
        <v>47</v>
      </c>
      <c r="F131" s="381">
        <v>46</v>
      </c>
      <c r="G131" s="383">
        <v>59</v>
      </c>
      <c r="H131" s="381">
        <v>52</v>
      </c>
      <c r="I131" s="383">
        <v>42</v>
      </c>
      <c r="J131" s="518">
        <v>48</v>
      </c>
      <c r="K131" s="377">
        <v>59</v>
      </c>
      <c r="L131" s="531">
        <v>48</v>
      </c>
      <c r="M131" s="377">
        <v>58</v>
      </c>
      <c r="N131" s="418">
        <v>68</v>
      </c>
      <c r="O131" s="377">
        <v>51</v>
      </c>
      <c r="P131" s="519">
        <v>62</v>
      </c>
      <c r="Q131" s="377">
        <v>58</v>
      </c>
      <c r="R131" s="376">
        <v>53</v>
      </c>
      <c r="S131" s="377">
        <v>52</v>
      </c>
      <c r="T131" s="531">
        <v>73</v>
      </c>
      <c r="U131" s="377">
        <v>41</v>
      </c>
      <c r="V131" s="290"/>
      <c r="W131" s="377">
        <v>46</v>
      </c>
      <c r="X131" s="290"/>
      <c r="Y131" s="377">
        <v>35</v>
      </c>
      <c r="Z131" s="290"/>
      <c r="AA131" s="146"/>
      <c r="AB131" s="146"/>
      <c r="AC131" s="146"/>
      <c r="AD131" s="146"/>
      <c r="AE131" s="146"/>
      <c r="AF131" s="146"/>
    </row>
    <row r="132" spans="1:32" s="66" customFormat="1" ht="17.25" x14ac:dyDescent="0.25">
      <c r="A132" s="1155"/>
      <c r="B132" s="299" t="s">
        <v>1072</v>
      </c>
      <c r="C132" s="385">
        <v>41</v>
      </c>
      <c r="D132" s="381">
        <v>63</v>
      </c>
      <c r="E132" s="382">
        <v>53</v>
      </c>
      <c r="F132" s="381">
        <v>17</v>
      </c>
      <c r="G132" s="383">
        <v>67</v>
      </c>
      <c r="H132" s="381">
        <v>73</v>
      </c>
      <c r="I132" s="383">
        <v>47</v>
      </c>
      <c r="J132" s="518">
        <v>50</v>
      </c>
      <c r="K132" s="377">
        <v>67</v>
      </c>
      <c r="L132" s="531">
        <v>57</v>
      </c>
      <c r="M132" s="377">
        <v>67</v>
      </c>
      <c r="N132" s="418">
        <v>49</v>
      </c>
      <c r="O132" s="377">
        <v>56</v>
      </c>
      <c r="P132" s="519">
        <v>67</v>
      </c>
      <c r="Q132" s="377">
        <v>66</v>
      </c>
      <c r="R132" s="376">
        <v>77</v>
      </c>
      <c r="S132" s="377">
        <v>59</v>
      </c>
      <c r="T132" s="531">
        <v>74</v>
      </c>
      <c r="U132" s="377">
        <v>47</v>
      </c>
      <c r="V132" s="290"/>
      <c r="W132" s="377">
        <v>52</v>
      </c>
      <c r="X132" s="290"/>
      <c r="Y132" s="377">
        <v>39</v>
      </c>
      <c r="Z132" s="290"/>
      <c r="AA132" s="146"/>
      <c r="AB132" s="146"/>
      <c r="AC132" s="146"/>
      <c r="AD132" s="146"/>
      <c r="AE132" s="146"/>
      <c r="AF132" s="146"/>
    </row>
    <row r="133" spans="1:32" s="66" customFormat="1" ht="17.25" x14ac:dyDescent="0.25">
      <c r="A133" s="1155"/>
      <c r="B133" s="299" t="s">
        <v>1073</v>
      </c>
      <c r="C133" s="385">
        <v>34</v>
      </c>
      <c r="D133" s="381">
        <v>26</v>
      </c>
      <c r="E133" s="382">
        <v>45</v>
      </c>
      <c r="F133" s="381">
        <v>42</v>
      </c>
      <c r="G133" s="383">
        <v>56</v>
      </c>
      <c r="H133" s="381">
        <v>61</v>
      </c>
      <c r="I133" s="383">
        <v>40</v>
      </c>
      <c r="J133" s="518">
        <v>46</v>
      </c>
      <c r="K133" s="377">
        <v>56</v>
      </c>
      <c r="L133" s="531">
        <v>68</v>
      </c>
      <c r="M133" s="377">
        <v>56</v>
      </c>
      <c r="N133" s="418">
        <v>34</v>
      </c>
      <c r="O133" s="377">
        <v>48</v>
      </c>
      <c r="P133" s="519">
        <v>53</v>
      </c>
      <c r="Q133" s="377">
        <v>55</v>
      </c>
      <c r="R133" s="376">
        <v>47</v>
      </c>
      <c r="S133" s="377">
        <v>50</v>
      </c>
      <c r="T133" s="531">
        <v>59</v>
      </c>
      <c r="U133" s="377">
        <v>39</v>
      </c>
      <c r="V133" s="290"/>
      <c r="W133" s="377">
        <v>44</v>
      </c>
      <c r="X133" s="290"/>
      <c r="Y133" s="377">
        <v>33</v>
      </c>
      <c r="Z133" s="290"/>
      <c r="AA133" s="146"/>
      <c r="AB133" s="146"/>
      <c r="AC133" s="146"/>
      <c r="AD133" s="146"/>
      <c r="AE133" s="146"/>
      <c r="AF133" s="146"/>
    </row>
    <row r="134" spans="1:32" s="66" customFormat="1" ht="17.25" x14ac:dyDescent="0.25">
      <c r="A134" s="1155"/>
      <c r="B134" s="299" t="s">
        <v>1074</v>
      </c>
      <c r="C134" s="385">
        <v>56</v>
      </c>
      <c r="D134" s="381">
        <v>29</v>
      </c>
      <c r="E134" s="382">
        <v>73</v>
      </c>
      <c r="F134" s="381">
        <v>67</v>
      </c>
      <c r="G134" s="383">
        <v>91</v>
      </c>
      <c r="H134" s="381">
        <v>90</v>
      </c>
      <c r="I134" s="383">
        <v>64</v>
      </c>
      <c r="J134" s="518">
        <v>87</v>
      </c>
      <c r="K134" s="377">
        <v>91</v>
      </c>
      <c r="L134" s="531">
        <v>90</v>
      </c>
      <c r="M134" s="377">
        <v>91</v>
      </c>
      <c r="N134" s="418">
        <v>76</v>
      </c>
      <c r="O134" s="377">
        <v>77</v>
      </c>
      <c r="P134" s="519">
        <v>82</v>
      </c>
      <c r="Q134" s="377">
        <v>90</v>
      </c>
      <c r="R134" s="376">
        <v>81</v>
      </c>
      <c r="S134" s="377">
        <v>82</v>
      </c>
      <c r="T134" s="531">
        <v>79</v>
      </c>
      <c r="U134" s="377">
        <v>64</v>
      </c>
      <c r="V134" s="290"/>
      <c r="W134" s="377">
        <v>72</v>
      </c>
      <c r="X134" s="290"/>
      <c r="Y134" s="377">
        <v>54</v>
      </c>
      <c r="Z134" s="290"/>
      <c r="AA134" s="146"/>
      <c r="AB134" s="146"/>
      <c r="AC134" s="146"/>
      <c r="AD134" s="146"/>
      <c r="AE134" s="146"/>
      <c r="AF134" s="146"/>
    </row>
    <row r="135" spans="1:32" s="66" customFormat="1" ht="17.25" x14ac:dyDescent="0.25">
      <c r="A135" s="1155"/>
      <c r="B135" s="299" t="s">
        <v>1075</v>
      </c>
      <c r="C135" s="385">
        <v>37</v>
      </c>
      <c r="D135" s="381">
        <v>28</v>
      </c>
      <c r="E135" s="382">
        <v>48</v>
      </c>
      <c r="F135" s="381">
        <v>65</v>
      </c>
      <c r="G135" s="383">
        <v>60</v>
      </c>
      <c r="H135" s="381">
        <v>77</v>
      </c>
      <c r="I135" s="383">
        <v>43</v>
      </c>
      <c r="J135" s="518">
        <v>60</v>
      </c>
      <c r="K135" s="377">
        <v>61</v>
      </c>
      <c r="L135" s="531">
        <v>30</v>
      </c>
      <c r="M135" s="377">
        <v>61</v>
      </c>
      <c r="N135" s="418">
        <v>36</v>
      </c>
      <c r="O135" s="377">
        <v>52</v>
      </c>
      <c r="P135" s="519">
        <v>21</v>
      </c>
      <c r="Q135" s="377">
        <v>59</v>
      </c>
      <c r="R135" s="376">
        <v>23</v>
      </c>
      <c r="S135" s="377">
        <v>54</v>
      </c>
      <c r="T135" s="531">
        <v>48</v>
      </c>
      <c r="U135" s="377">
        <v>42</v>
      </c>
      <c r="V135" s="290"/>
      <c r="W135" s="377">
        <v>47</v>
      </c>
      <c r="X135" s="290"/>
      <c r="Y135" s="377">
        <v>36</v>
      </c>
      <c r="Z135" s="290"/>
      <c r="AA135" s="146"/>
      <c r="AB135" s="146"/>
      <c r="AC135" s="146"/>
      <c r="AD135" s="146"/>
      <c r="AE135" s="146"/>
      <c r="AF135" s="146"/>
    </row>
    <row r="136" spans="1:32" s="66" customFormat="1" ht="17.25" x14ac:dyDescent="0.25">
      <c r="A136" s="1155"/>
      <c r="B136" s="299" t="s">
        <v>1076</v>
      </c>
      <c r="C136" s="385">
        <v>61</v>
      </c>
      <c r="D136" s="381">
        <v>84</v>
      </c>
      <c r="E136" s="382">
        <v>79</v>
      </c>
      <c r="F136" s="381">
        <v>101</v>
      </c>
      <c r="G136" s="383">
        <v>98</v>
      </c>
      <c r="H136" s="381">
        <v>151</v>
      </c>
      <c r="I136" s="383">
        <v>70</v>
      </c>
      <c r="J136" s="518">
        <v>165</v>
      </c>
      <c r="K136" s="377">
        <v>99</v>
      </c>
      <c r="L136" s="531">
        <v>78</v>
      </c>
      <c r="M136" s="377">
        <v>99</v>
      </c>
      <c r="N136" s="418">
        <v>63</v>
      </c>
      <c r="O136" s="377">
        <v>85</v>
      </c>
      <c r="P136" s="519">
        <v>91</v>
      </c>
      <c r="Q136" s="377">
        <v>97</v>
      </c>
      <c r="R136" s="376">
        <v>59</v>
      </c>
      <c r="S136" s="377">
        <v>87</v>
      </c>
      <c r="T136" s="531">
        <v>66</v>
      </c>
      <c r="U136" s="377">
        <v>69</v>
      </c>
      <c r="V136" s="290"/>
      <c r="W136" s="377">
        <v>78</v>
      </c>
      <c r="X136" s="290"/>
      <c r="Y136" s="377">
        <v>59</v>
      </c>
      <c r="Z136" s="290"/>
      <c r="AA136" s="146"/>
      <c r="AB136" s="146"/>
      <c r="AC136" s="146"/>
      <c r="AD136" s="146"/>
      <c r="AE136" s="146"/>
      <c r="AF136" s="146"/>
    </row>
    <row r="137" spans="1:32" s="66" customFormat="1" ht="17.25" x14ac:dyDescent="0.25">
      <c r="A137" s="1155"/>
      <c r="B137" s="299" t="s">
        <v>1077</v>
      </c>
      <c r="C137" s="385">
        <v>61</v>
      </c>
      <c r="D137" s="381">
        <v>44</v>
      </c>
      <c r="E137" s="382">
        <v>79</v>
      </c>
      <c r="F137" s="381">
        <v>96</v>
      </c>
      <c r="G137" s="383">
        <v>99</v>
      </c>
      <c r="H137" s="381">
        <v>97</v>
      </c>
      <c r="I137" s="383">
        <v>70</v>
      </c>
      <c r="J137" s="518">
        <v>101</v>
      </c>
      <c r="K137" s="377">
        <v>100</v>
      </c>
      <c r="L137" s="531">
        <v>92</v>
      </c>
      <c r="M137" s="377">
        <v>100</v>
      </c>
      <c r="N137" s="418">
        <v>82</v>
      </c>
      <c r="O137" s="377">
        <v>85</v>
      </c>
      <c r="P137" s="519">
        <v>102</v>
      </c>
      <c r="Q137" s="377">
        <v>98</v>
      </c>
      <c r="R137" s="376">
        <v>81</v>
      </c>
      <c r="S137" s="377">
        <v>88</v>
      </c>
      <c r="T137" s="531">
        <v>94</v>
      </c>
      <c r="U137" s="377">
        <v>69</v>
      </c>
      <c r="V137" s="290"/>
      <c r="W137" s="377">
        <v>79</v>
      </c>
      <c r="X137" s="290"/>
      <c r="Y137" s="377">
        <v>60</v>
      </c>
      <c r="Z137" s="290"/>
      <c r="AA137" s="146"/>
      <c r="AB137" s="146"/>
      <c r="AC137" s="146"/>
      <c r="AD137" s="146"/>
      <c r="AE137" s="146"/>
      <c r="AF137" s="146"/>
    </row>
    <row r="138" spans="1:32" s="66" customFormat="1" ht="17.25" x14ac:dyDescent="0.25">
      <c r="A138" s="1155"/>
      <c r="B138" s="299" t="s">
        <v>1078</v>
      </c>
      <c r="C138" s="385">
        <v>26</v>
      </c>
      <c r="D138" s="381">
        <v>40</v>
      </c>
      <c r="E138" s="382">
        <v>33</v>
      </c>
      <c r="F138" s="381">
        <v>39</v>
      </c>
      <c r="G138" s="383">
        <v>42</v>
      </c>
      <c r="H138" s="381">
        <v>33</v>
      </c>
      <c r="I138" s="383">
        <v>30</v>
      </c>
      <c r="J138" s="518">
        <v>42</v>
      </c>
      <c r="K138" s="377">
        <v>42</v>
      </c>
      <c r="L138" s="531">
        <v>32</v>
      </c>
      <c r="M138" s="377">
        <v>42</v>
      </c>
      <c r="N138" s="418">
        <v>34</v>
      </c>
      <c r="O138" s="377">
        <v>36</v>
      </c>
      <c r="P138" s="519">
        <v>49</v>
      </c>
      <c r="Q138" s="377">
        <v>42</v>
      </c>
      <c r="R138" s="376">
        <v>35</v>
      </c>
      <c r="S138" s="377">
        <v>38</v>
      </c>
      <c r="T138" s="531">
        <v>45</v>
      </c>
      <c r="U138" s="377">
        <v>29</v>
      </c>
      <c r="V138" s="290"/>
      <c r="W138" s="377">
        <v>33</v>
      </c>
      <c r="X138" s="290"/>
      <c r="Y138" s="377">
        <v>25</v>
      </c>
      <c r="Z138" s="290"/>
      <c r="AA138" s="146"/>
      <c r="AB138" s="146"/>
      <c r="AC138" s="146"/>
      <c r="AD138" s="146"/>
      <c r="AE138" s="146"/>
      <c r="AF138" s="146"/>
    </row>
    <row r="139" spans="1:32" s="66" customFormat="1" ht="17.25" x14ac:dyDescent="0.25">
      <c r="A139" s="1155"/>
      <c r="B139" s="299" t="s">
        <v>1079</v>
      </c>
      <c r="C139" s="385">
        <v>59</v>
      </c>
      <c r="D139" s="381">
        <v>55</v>
      </c>
      <c r="E139" s="382">
        <v>77</v>
      </c>
      <c r="F139" s="381">
        <v>69</v>
      </c>
      <c r="G139" s="383">
        <v>96</v>
      </c>
      <c r="H139" s="381">
        <v>60</v>
      </c>
      <c r="I139" s="383">
        <v>68</v>
      </c>
      <c r="J139" s="518">
        <v>62</v>
      </c>
      <c r="K139" s="377">
        <v>96</v>
      </c>
      <c r="L139" s="531">
        <v>56</v>
      </c>
      <c r="M139" s="377">
        <v>97</v>
      </c>
      <c r="N139" s="418">
        <v>59</v>
      </c>
      <c r="O139" s="377">
        <v>83</v>
      </c>
      <c r="P139" s="519">
        <v>47</v>
      </c>
      <c r="Q139" s="377">
        <v>96</v>
      </c>
      <c r="R139" s="376">
        <v>42</v>
      </c>
      <c r="S139" s="377">
        <v>87</v>
      </c>
      <c r="T139" s="531">
        <v>80</v>
      </c>
      <c r="U139" s="377">
        <v>67</v>
      </c>
      <c r="V139" s="290"/>
      <c r="W139" s="377">
        <v>77</v>
      </c>
      <c r="X139" s="290"/>
      <c r="Y139" s="377">
        <v>58</v>
      </c>
      <c r="Z139" s="290"/>
      <c r="AA139" s="146"/>
      <c r="AB139" s="146"/>
      <c r="AC139" s="146"/>
      <c r="AD139" s="146"/>
      <c r="AE139" s="146"/>
      <c r="AF139" s="146"/>
    </row>
    <row r="140" spans="1:32" s="66" customFormat="1" ht="17.25" x14ac:dyDescent="0.25">
      <c r="A140" s="1155"/>
      <c r="B140" s="299" t="s">
        <v>1080</v>
      </c>
      <c r="C140" s="385">
        <v>46</v>
      </c>
      <c r="D140" s="381">
        <v>61</v>
      </c>
      <c r="E140" s="382">
        <v>59</v>
      </c>
      <c r="F140" s="381">
        <v>67</v>
      </c>
      <c r="G140" s="383">
        <v>73</v>
      </c>
      <c r="H140" s="381">
        <v>65</v>
      </c>
      <c r="I140" s="383">
        <v>52</v>
      </c>
      <c r="J140" s="518">
        <v>52</v>
      </c>
      <c r="K140" s="377">
        <v>75</v>
      </c>
      <c r="L140" s="531">
        <v>49</v>
      </c>
      <c r="M140" s="377">
        <v>75</v>
      </c>
      <c r="N140" s="418">
        <v>53</v>
      </c>
      <c r="O140" s="377">
        <v>64</v>
      </c>
      <c r="P140" s="519">
        <v>58</v>
      </c>
      <c r="Q140" s="377">
        <v>74</v>
      </c>
      <c r="R140" s="376">
        <v>64</v>
      </c>
      <c r="S140" s="377">
        <v>66</v>
      </c>
      <c r="T140" s="531">
        <v>70</v>
      </c>
      <c r="U140" s="377">
        <v>52</v>
      </c>
      <c r="V140" s="290"/>
      <c r="W140" s="377">
        <v>59</v>
      </c>
      <c r="X140" s="290"/>
      <c r="Y140" s="377">
        <v>45</v>
      </c>
      <c r="Z140" s="290"/>
      <c r="AA140" s="146"/>
      <c r="AB140" s="146"/>
      <c r="AC140" s="146"/>
      <c r="AD140" s="146"/>
      <c r="AE140" s="146"/>
      <c r="AF140" s="146"/>
    </row>
    <row r="141" spans="1:32" s="66" customFormat="1" ht="17.25" x14ac:dyDescent="0.25">
      <c r="A141" s="1155"/>
      <c r="B141" s="299" t="s">
        <v>1081</v>
      </c>
      <c r="C141" s="385">
        <v>18</v>
      </c>
      <c r="D141" s="381">
        <v>0</v>
      </c>
      <c r="E141" s="382">
        <v>23</v>
      </c>
      <c r="F141" s="381">
        <v>14</v>
      </c>
      <c r="G141" s="383">
        <v>28</v>
      </c>
      <c r="H141" s="381">
        <v>19</v>
      </c>
      <c r="I141" s="383">
        <v>20</v>
      </c>
      <c r="J141" s="518">
        <v>35</v>
      </c>
      <c r="K141" s="377">
        <v>29</v>
      </c>
      <c r="L141" s="531">
        <v>22</v>
      </c>
      <c r="M141" s="377">
        <v>29</v>
      </c>
      <c r="N141" s="418">
        <v>15</v>
      </c>
      <c r="O141" s="377">
        <v>25</v>
      </c>
      <c r="P141" s="519">
        <v>22</v>
      </c>
      <c r="Q141" s="377">
        <v>29</v>
      </c>
      <c r="R141" s="376">
        <v>12</v>
      </c>
      <c r="S141" s="377">
        <v>26</v>
      </c>
      <c r="T141" s="531">
        <v>12</v>
      </c>
      <c r="U141" s="377">
        <v>20</v>
      </c>
      <c r="V141" s="290"/>
      <c r="W141" s="377">
        <v>23</v>
      </c>
      <c r="X141" s="290"/>
      <c r="Y141" s="377">
        <v>18</v>
      </c>
      <c r="Z141" s="290"/>
      <c r="AA141" s="146"/>
      <c r="AB141" s="146"/>
      <c r="AC141" s="146"/>
      <c r="AD141" s="146"/>
      <c r="AE141" s="146"/>
      <c r="AF141" s="146"/>
    </row>
    <row r="142" spans="1:32" s="66" customFormat="1" ht="17.25" x14ac:dyDescent="0.25">
      <c r="A142" s="1155"/>
      <c r="B142" s="299" t="s">
        <v>1082</v>
      </c>
      <c r="C142" s="385">
        <v>32</v>
      </c>
      <c r="D142" s="381">
        <v>35</v>
      </c>
      <c r="E142" s="382">
        <v>42</v>
      </c>
      <c r="F142" s="381">
        <v>38</v>
      </c>
      <c r="G142" s="383">
        <v>52</v>
      </c>
      <c r="H142" s="381">
        <v>45</v>
      </c>
      <c r="I142" s="383">
        <v>37</v>
      </c>
      <c r="J142" s="518">
        <v>63</v>
      </c>
      <c r="K142" s="377">
        <v>54</v>
      </c>
      <c r="L142" s="531">
        <v>62</v>
      </c>
      <c r="M142" s="377">
        <v>54</v>
      </c>
      <c r="N142" s="418">
        <v>43</v>
      </c>
      <c r="O142" s="377">
        <v>46</v>
      </c>
      <c r="P142" s="519">
        <v>68</v>
      </c>
      <c r="Q142" s="377">
        <v>53</v>
      </c>
      <c r="R142" s="376">
        <v>42</v>
      </c>
      <c r="S142" s="377">
        <v>47</v>
      </c>
      <c r="T142" s="531">
        <v>46</v>
      </c>
      <c r="U142" s="377">
        <v>37</v>
      </c>
      <c r="V142" s="290"/>
      <c r="W142" s="377">
        <v>43</v>
      </c>
      <c r="X142" s="290"/>
      <c r="Y142" s="377">
        <v>32</v>
      </c>
      <c r="Z142" s="290"/>
      <c r="AA142" s="146"/>
      <c r="AB142" s="146"/>
      <c r="AC142" s="146"/>
      <c r="AD142" s="146"/>
      <c r="AE142" s="146"/>
      <c r="AF142" s="146"/>
    </row>
    <row r="143" spans="1:32" s="66" customFormat="1" ht="17.25" x14ac:dyDescent="0.25">
      <c r="A143" s="1155"/>
      <c r="B143" s="299" t="s">
        <v>1083</v>
      </c>
      <c r="C143" s="385">
        <v>16</v>
      </c>
      <c r="D143" s="381">
        <v>4</v>
      </c>
      <c r="E143" s="382">
        <v>21</v>
      </c>
      <c r="F143" s="381">
        <v>27</v>
      </c>
      <c r="G143" s="383">
        <v>27</v>
      </c>
      <c r="H143" s="381">
        <v>27</v>
      </c>
      <c r="I143" s="383">
        <v>19</v>
      </c>
      <c r="J143" s="518">
        <v>23</v>
      </c>
      <c r="K143" s="377">
        <v>27</v>
      </c>
      <c r="L143" s="531">
        <v>52</v>
      </c>
      <c r="M143" s="377">
        <v>27</v>
      </c>
      <c r="N143" s="418">
        <v>59</v>
      </c>
      <c r="O143" s="377">
        <v>24</v>
      </c>
      <c r="P143" s="519">
        <v>81</v>
      </c>
      <c r="Q143" s="377">
        <v>28</v>
      </c>
      <c r="R143" s="376">
        <v>37</v>
      </c>
      <c r="S143" s="377">
        <v>25</v>
      </c>
      <c r="T143" s="531">
        <v>39</v>
      </c>
      <c r="U143" s="377">
        <v>20</v>
      </c>
      <c r="V143" s="290"/>
      <c r="W143" s="377">
        <v>22</v>
      </c>
      <c r="X143" s="290"/>
      <c r="Y143" s="377">
        <v>17</v>
      </c>
      <c r="Z143" s="290"/>
      <c r="AA143" s="146"/>
      <c r="AB143" s="146"/>
      <c r="AC143" s="146"/>
      <c r="AD143" s="146"/>
      <c r="AE143" s="146"/>
      <c r="AF143" s="146"/>
    </row>
    <row r="144" spans="1:32" s="66" customFormat="1" ht="17.25" x14ac:dyDescent="0.25">
      <c r="A144" s="1155"/>
      <c r="B144" s="299" t="s">
        <v>1084</v>
      </c>
      <c r="C144" s="385">
        <v>22</v>
      </c>
      <c r="D144" s="381">
        <v>12</v>
      </c>
      <c r="E144" s="382">
        <v>29</v>
      </c>
      <c r="F144" s="381">
        <v>25</v>
      </c>
      <c r="G144" s="383">
        <v>36</v>
      </c>
      <c r="H144" s="381">
        <v>23</v>
      </c>
      <c r="I144" s="383">
        <v>25</v>
      </c>
      <c r="J144" s="518">
        <v>31</v>
      </c>
      <c r="K144" s="377">
        <v>37</v>
      </c>
      <c r="L144" s="531">
        <v>28</v>
      </c>
      <c r="M144" s="377">
        <v>36</v>
      </c>
      <c r="N144" s="418">
        <v>28</v>
      </c>
      <c r="O144" s="377">
        <v>31</v>
      </c>
      <c r="P144" s="519">
        <v>25</v>
      </c>
      <c r="Q144" s="377">
        <v>37</v>
      </c>
      <c r="R144" s="376">
        <v>26</v>
      </c>
      <c r="S144" s="377">
        <v>33</v>
      </c>
      <c r="T144" s="531">
        <v>17</v>
      </c>
      <c r="U144" s="377">
        <v>25</v>
      </c>
      <c r="V144" s="290"/>
      <c r="W144" s="377">
        <v>30</v>
      </c>
      <c r="X144" s="290"/>
      <c r="Y144" s="377">
        <v>22</v>
      </c>
      <c r="Z144" s="290"/>
      <c r="AA144" s="146"/>
      <c r="AB144" s="146"/>
      <c r="AC144" s="146"/>
      <c r="AD144" s="146"/>
      <c r="AE144" s="146"/>
      <c r="AF144" s="146"/>
    </row>
    <row r="145" spans="1:32" s="66" customFormat="1" ht="17.25" x14ac:dyDescent="0.25">
      <c r="A145" s="1155"/>
      <c r="B145" s="299" t="s">
        <v>1085</v>
      </c>
      <c r="C145" s="385">
        <v>22</v>
      </c>
      <c r="D145" s="381">
        <v>5</v>
      </c>
      <c r="E145" s="382">
        <v>28</v>
      </c>
      <c r="F145" s="381">
        <v>4</v>
      </c>
      <c r="G145" s="383">
        <v>35</v>
      </c>
      <c r="H145" s="381">
        <v>22</v>
      </c>
      <c r="I145" s="383">
        <v>25</v>
      </c>
      <c r="J145" s="518">
        <v>19</v>
      </c>
      <c r="K145" s="377">
        <v>36</v>
      </c>
      <c r="L145" s="531">
        <v>30</v>
      </c>
      <c r="M145" s="377">
        <v>36</v>
      </c>
      <c r="N145" s="418">
        <v>42</v>
      </c>
      <c r="O145" s="377">
        <v>30</v>
      </c>
      <c r="P145" s="519">
        <v>41</v>
      </c>
      <c r="Q145" s="377">
        <v>36</v>
      </c>
      <c r="R145" s="376">
        <v>44</v>
      </c>
      <c r="S145" s="377">
        <v>32</v>
      </c>
      <c r="T145" s="531">
        <v>41</v>
      </c>
      <c r="U145" s="377">
        <v>25</v>
      </c>
      <c r="V145" s="290"/>
      <c r="W145" s="377">
        <v>29</v>
      </c>
      <c r="X145" s="290"/>
      <c r="Y145" s="377">
        <v>21</v>
      </c>
      <c r="Z145" s="290"/>
      <c r="AA145" s="146"/>
      <c r="AB145" s="146"/>
      <c r="AC145" s="146"/>
      <c r="AD145" s="146"/>
      <c r="AE145" s="146"/>
      <c r="AF145" s="146"/>
    </row>
    <row r="146" spans="1:32" s="66" customFormat="1" ht="17.25" x14ac:dyDescent="0.25">
      <c r="A146" s="1155"/>
      <c r="B146" s="299" t="s">
        <v>1086</v>
      </c>
      <c r="C146" s="385">
        <v>34</v>
      </c>
      <c r="D146" s="381">
        <v>53</v>
      </c>
      <c r="E146" s="382">
        <v>45</v>
      </c>
      <c r="F146" s="381">
        <v>33</v>
      </c>
      <c r="G146" s="383">
        <v>56</v>
      </c>
      <c r="H146" s="381">
        <v>54</v>
      </c>
      <c r="I146" s="383">
        <v>40</v>
      </c>
      <c r="J146" s="518">
        <v>65</v>
      </c>
      <c r="K146" s="377">
        <v>56</v>
      </c>
      <c r="L146" s="531">
        <v>73</v>
      </c>
      <c r="M146" s="377">
        <v>56</v>
      </c>
      <c r="N146" s="418">
        <v>37</v>
      </c>
      <c r="O146" s="377">
        <v>48</v>
      </c>
      <c r="P146" s="519">
        <v>37</v>
      </c>
      <c r="Q146" s="377">
        <v>57</v>
      </c>
      <c r="R146" s="376">
        <v>46</v>
      </c>
      <c r="S146" s="377">
        <v>51</v>
      </c>
      <c r="T146" s="531">
        <v>45</v>
      </c>
      <c r="U146" s="377">
        <v>39</v>
      </c>
      <c r="V146" s="290"/>
      <c r="W146" s="377">
        <v>46</v>
      </c>
      <c r="X146" s="290"/>
      <c r="Y146" s="377">
        <v>33</v>
      </c>
      <c r="Z146" s="290"/>
      <c r="AA146" s="146"/>
      <c r="AB146" s="146"/>
      <c r="AC146" s="146"/>
      <c r="AD146" s="146"/>
      <c r="AE146" s="146"/>
      <c r="AF146" s="146"/>
    </row>
    <row r="147" spans="1:32" s="66" customFormat="1" ht="17.25" x14ac:dyDescent="0.25">
      <c r="A147" s="1155"/>
      <c r="B147" s="299" t="s">
        <v>1087</v>
      </c>
      <c r="C147" s="385">
        <v>44</v>
      </c>
      <c r="D147" s="381">
        <v>59</v>
      </c>
      <c r="E147" s="382">
        <v>58</v>
      </c>
      <c r="F147" s="381">
        <v>61</v>
      </c>
      <c r="G147" s="383">
        <v>72</v>
      </c>
      <c r="H147" s="381">
        <v>75</v>
      </c>
      <c r="I147" s="383">
        <v>51</v>
      </c>
      <c r="J147" s="518">
        <v>59</v>
      </c>
      <c r="K147" s="377">
        <v>73</v>
      </c>
      <c r="L147" s="531">
        <v>69</v>
      </c>
      <c r="M147" s="377">
        <v>73</v>
      </c>
      <c r="N147" s="418">
        <v>60</v>
      </c>
      <c r="O147" s="377">
        <v>62</v>
      </c>
      <c r="P147" s="519">
        <v>81</v>
      </c>
      <c r="Q147" s="377">
        <v>73</v>
      </c>
      <c r="R147" s="376">
        <v>60</v>
      </c>
      <c r="S147" s="377">
        <v>65</v>
      </c>
      <c r="T147" s="531">
        <v>65</v>
      </c>
      <c r="U147" s="377">
        <v>50</v>
      </c>
      <c r="V147" s="290"/>
      <c r="W147" s="377">
        <v>59</v>
      </c>
      <c r="X147" s="290"/>
      <c r="Y147" s="377">
        <v>43</v>
      </c>
      <c r="Z147" s="290"/>
      <c r="AA147" s="146"/>
      <c r="AB147" s="146"/>
      <c r="AC147" s="146"/>
      <c r="AD147" s="146"/>
      <c r="AE147" s="146"/>
      <c r="AF147" s="146"/>
    </row>
    <row r="148" spans="1:32" s="66" customFormat="1" ht="17.25" x14ac:dyDescent="0.25">
      <c r="A148" s="1155"/>
      <c r="B148" s="299" t="s">
        <v>1088</v>
      </c>
      <c r="C148" s="385">
        <v>52</v>
      </c>
      <c r="D148" s="381">
        <v>42</v>
      </c>
      <c r="E148" s="382">
        <v>68</v>
      </c>
      <c r="F148" s="381">
        <v>71</v>
      </c>
      <c r="G148" s="383">
        <v>86</v>
      </c>
      <c r="H148" s="381">
        <v>52</v>
      </c>
      <c r="I148" s="383">
        <v>60</v>
      </c>
      <c r="J148" s="518">
        <v>61</v>
      </c>
      <c r="K148" s="377">
        <v>86</v>
      </c>
      <c r="L148" s="531">
        <v>56</v>
      </c>
      <c r="M148" s="377">
        <v>86</v>
      </c>
      <c r="N148" s="418">
        <v>61</v>
      </c>
      <c r="O148" s="377">
        <v>74</v>
      </c>
      <c r="P148" s="519">
        <v>91</v>
      </c>
      <c r="Q148" s="377">
        <v>86</v>
      </c>
      <c r="R148" s="376">
        <v>81</v>
      </c>
      <c r="S148" s="377">
        <v>78</v>
      </c>
      <c r="T148" s="531">
        <v>70</v>
      </c>
      <c r="U148" s="377">
        <v>60</v>
      </c>
      <c r="V148" s="290"/>
      <c r="W148" s="377">
        <v>69</v>
      </c>
      <c r="X148" s="290"/>
      <c r="Y148" s="377">
        <v>51</v>
      </c>
      <c r="Z148" s="290"/>
      <c r="AA148" s="146"/>
      <c r="AB148" s="146"/>
      <c r="AC148" s="146"/>
      <c r="AD148" s="146"/>
      <c r="AE148" s="146"/>
      <c r="AF148" s="146"/>
    </row>
    <row r="149" spans="1:32" s="66" customFormat="1" ht="17.25" x14ac:dyDescent="0.25">
      <c r="A149" s="1155"/>
      <c r="B149" s="299" t="s">
        <v>1089</v>
      </c>
      <c r="C149" s="385">
        <v>5</v>
      </c>
      <c r="D149" s="381">
        <v>13</v>
      </c>
      <c r="E149" s="382">
        <v>7</v>
      </c>
      <c r="F149" s="381">
        <v>4</v>
      </c>
      <c r="G149" s="383">
        <v>9</v>
      </c>
      <c r="H149" s="381">
        <v>0</v>
      </c>
      <c r="I149" s="383">
        <v>6</v>
      </c>
      <c r="J149" s="518">
        <v>0</v>
      </c>
      <c r="K149" s="377">
        <v>9</v>
      </c>
      <c r="L149" s="531">
        <v>0</v>
      </c>
      <c r="M149" s="377">
        <v>9</v>
      </c>
      <c r="N149" s="418">
        <v>5</v>
      </c>
      <c r="O149" s="377">
        <v>8</v>
      </c>
      <c r="P149" s="519">
        <v>17</v>
      </c>
      <c r="Q149" s="377">
        <v>9</v>
      </c>
      <c r="R149" s="376">
        <v>12</v>
      </c>
      <c r="S149" s="377">
        <v>9</v>
      </c>
      <c r="T149" s="531">
        <v>18</v>
      </c>
      <c r="U149" s="377">
        <v>6</v>
      </c>
      <c r="V149" s="290"/>
      <c r="W149" s="377">
        <v>7</v>
      </c>
      <c r="X149" s="290"/>
      <c r="Y149" s="377">
        <v>5</v>
      </c>
      <c r="Z149" s="290"/>
      <c r="AA149" s="146"/>
      <c r="AB149" s="146"/>
      <c r="AC149" s="146"/>
      <c r="AD149" s="146"/>
      <c r="AE149" s="146"/>
      <c r="AF149" s="146"/>
    </row>
    <row r="150" spans="1:32" s="66" customFormat="1" ht="16.5" x14ac:dyDescent="0.25">
      <c r="A150" s="1154"/>
      <c r="B150" s="290" t="s">
        <v>93</v>
      </c>
      <c r="C150" s="192">
        <f>SUM(C129:C149)</f>
        <v>768</v>
      </c>
      <c r="D150" s="379">
        <f t="shared" ref="D150:Z150" si="0">SUM(D129:D149)</f>
        <v>764</v>
      </c>
      <c r="E150" s="192">
        <f>SUM(E129:E149)</f>
        <v>1000</v>
      </c>
      <c r="F150" s="192">
        <f t="shared" si="0"/>
        <v>974</v>
      </c>
      <c r="G150" s="192">
        <f t="shared" si="0"/>
        <v>1250</v>
      </c>
      <c r="H150" s="192">
        <f t="shared" si="0"/>
        <v>1176</v>
      </c>
      <c r="I150" s="192">
        <f>SUM(I129:I149)</f>
        <v>885</v>
      </c>
      <c r="J150" s="518">
        <v>1149</v>
      </c>
      <c r="K150" s="192">
        <f t="shared" si="0"/>
        <v>1260</v>
      </c>
      <c r="L150" s="192">
        <f t="shared" si="0"/>
        <v>1082</v>
      </c>
      <c r="M150" s="192">
        <f t="shared" si="0"/>
        <v>1259</v>
      </c>
      <c r="N150" s="192">
        <f t="shared" si="0"/>
        <v>986</v>
      </c>
      <c r="O150" s="192">
        <f t="shared" si="0"/>
        <v>1078</v>
      </c>
      <c r="P150" s="192">
        <f t="shared" si="0"/>
        <v>1207</v>
      </c>
      <c r="Q150" s="192">
        <f t="shared" si="0"/>
        <v>1250</v>
      </c>
      <c r="R150" s="192">
        <f t="shared" si="0"/>
        <v>1016</v>
      </c>
      <c r="S150" s="192">
        <f t="shared" si="0"/>
        <v>1125</v>
      </c>
      <c r="T150" s="615">
        <v>1154</v>
      </c>
      <c r="U150" s="192">
        <f t="shared" si="0"/>
        <v>875</v>
      </c>
      <c r="V150" s="192">
        <f t="shared" si="0"/>
        <v>0</v>
      </c>
      <c r="W150" s="192">
        <f t="shared" si="0"/>
        <v>1000</v>
      </c>
      <c r="X150" s="192">
        <f t="shared" si="0"/>
        <v>0</v>
      </c>
      <c r="Y150" s="192">
        <f t="shared" si="0"/>
        <v>750</v>
      </c>
      <c r="Z150" s="192">
        <f t="shared" si="0"/>
        <v>0</v>
      </c>
      <c r="AA150" s="146">
        <f>Y150+W150+U150+S150+Q150+O150+M150+K150+I150+G150+E150+C150</f>
        <v>12500</v>
      </c>
      <c r="AB150" s="146"/>
      <c r="AC150" s="146"/>
      <c r="AD150" s="146"/>
      <c r="AE150" s="146"/>
      <c r="AF150" s="146"/>
    </row>
    <row r="154" spans="1:32" ht="48" customHeight="1" x14ac:dyDescent="0.25">
      <c r="A154" s="1149" t="s">
        <v>1093</v>
      </c>
      <c r="B154" s="1150"/>
      <c r="C154" s="1117" t="s">
        <v>1099</v>
      </c>
      <c r="D154" s="1118"/>
      <c r="E154" s="1118"/>
      <c r="F154" s="1118"/>
      <c r="G154" s="1118"/>
      <c r="H154" s="1118"/>
      <c r="I154" s="1118"/>
      <c r="J154" s="1118"/>
      <c r="K154" s="1118"/>
      <c r="L154" s="1118"/>
      <c r="M154" s="1118"/>
      <c r="N154" s="1118"/>
      <c r="O154" s="1118"/>
      <c r="P154" s="1118"/>
      <c r="Q154" s="1118"/>
      <c r="R154" s="1118"/>
      <c r="S154" s="1118"/>
      <c r="T154" s="1118"/>
      <c r="U154" s="1118"/>
      <c r="V154" s="1118"/>
      <c r="W154" s="1118"/>
      <c r="X154" s="1118"/>
      <c r="Y154" s="1118"/>
      <c r="Z154" s="1119"/>
    </row>
    <row r="155" spans="1:32" ht="15" x14ac:dyDescent="0.25">
      <c r="A155" s="1153" t="s">
        <v>1095</v>
      </c>
      <c r="B155" s="1153" t="s">
        <v>1067</v>
      </c>
      <c r="C155" s="1156" t="s">
        <v>240</v>
      </c>
      <c r="D155" s="1156"/>
      <c r="E155" s="1156" t="s">
        <v>250</v>
      </c>
      <c r="F155" s="1156"/>
      <c r="G155" s="1156" t="s">
        <v>253</v>
      </c>
      <c r="H155" s="1156"/>
      <c r="I155" s="1115" t="s">
        <v>257</v>
      </c>
      <c r="J155" s="1116"/>
      <c r="K155" s="1156" t="s">
        <v>261</v>
      </c>
      <c r="L155" s="1156"/>
      <c r="M155" s="1156" t="s">
        <v>264</v>
      </c>
      <c r="N155" s="1156"/>
      <c r="O155" s="1115" t="s">
        <v>267</v>
      </c>
      <c r="P155" s="1116"/>
      <c r="Q155" s="1115" t="s">
        <v>271</v>
      </c>
      <c r="R155" s="1116"/>
      <c r="S155" s="1115" t="s">
        <v>274</v>
      </c>
      <c r="T155" s="1116"/>
      <c r="U155" s="1115" t="s">
        <v>276</v>
      </c>
      <c r="V155" s="1116"/>
      <c r="W155" s="1115" t="s">
        <v>1059</v>
      </c>
      <c r="X155" s="1116"/>
      <c r="Y155" s="1115" t="s">
        <v>278</v>
      </c>
      <c r="Z155" s="1116"/>
    </row>
    <row r="156" spans="1:32" ht="15" x14ac:dyDescent="0.25">
      <c r="A156" s="1155"/>
      <c r="B156" s="1154"/>
      <c r="C156" s="300" t="s">
        <v>1096</v>
      </c>
      <c r="D156" s="300" t="s">
        <v>1097</v>
      </c>
      <c r="E156" s="300" t="s">
        <v>1096</v>
      </c>
      <c r="F156" s="300" t="s">
        <v>1097</v>
      </c>
      <c r="G156" s="300" t="s">
        <v>1096</v>
      </c>
      <c r="H156" s="300" t="s">
        <v>1097</v>
      </c>
      <c r="I156" s="300" t="s">
        <v>1096</v>
      </c>
      <c r="J156" s="300" t="s">
        <v>1097</v>
      </c>
      <c r="K156" s="300" t="s">
        <v>1096</v>
      </c>
      <c r="L156" s="300" t="s">
        <v>1097</v>
      </c>
      <c r="M156" s="300" t="s">
        <v>1096</v>
      </c>
      <c r="N156" s="300" t="s">
        <v>1097</v>
      </c>
      <c r="O156" s="300" t="s">
        <v>1096</v>
      </c>
      <c r="P156" s="300" t="s">
        <v>1097</v>
      </c>
      <c r="Q156" s="300" t="s">
        <v>1096</v>
      </c>
      <c r="R156" s="300" t="s">
        <v>1097</v>
      </c>
      <c r="S156" s="300" t="s">
        <v>1096</v>
      </c>
      <c r="T156" s="300" t="s">
        <v>1097</v>
      </c>
      <c r="U156" s="300" t="s">
        <v>1096</v>
      </c>
      <c r="V156" s="300" t="s">
        <v>1097</v>
      </c>
      <c r="W156" s="300" t="s">
        <v>1096</v>
      </c>
      <c r="X156" s="300" t="s">
        <v>1097</v>
      </c>
      <c r="Y156" s="300" t="s">
        <v>1096</v>
      </c>
      <c r="Z156" s="300" t="s">
        <v>1097</v>
      </c>
    </row>
    <row r="157" spans="1:32" ht="16.5" x14ac:dyDescent="0.25">
      <c r="A157" s="1155"/>
      <c r="B157" s="299" t="s">
        <v>1098</v>
      </c>
      <c r="C157" s="290"/>
      <c r="D157" s="290"/>
      <c r="E157" s="376">
        <v>12</v>
      </c>
      <c r="F157" s="417">
        <v>15</v>
      </c>
      <c r="G157" s="376">
        <v>37</v>
      </c>
      <c r="H157" s="377">
        <v>2</v>
      </c>
      <c r="I157" s="376">
        <v>22</v>
      </c>
      <c r="J157" s="377">
        <v>16</v>
      </c>
      <c r="K157" s="376">
        <v>52</v>
      </c>
      <c r="L157" s="416">
        <v>28</v>
      </c>
      <c r="M157" s="376">
        <v>39</v>
      </c>
      <c r="N157" s="416">
        <v>3</v>
      </c>
      <c r="O157" s="376">
        <v>41</v>
      </c>
      <c r="P157" s="376">
        <v>111</v>
      </c>
      <c r="Q157" s="376">
        <v>41</v>
      </c>
      <c r="R157" s="417">
        <v>21</v>
      </c>
      <c r="S157" s="376">
        <v>41</v>
      </c>
      <c r="T157" s="531">
        <v>3</v>
      </c>
      <c r="U157" s="376">
        <v>39</v>
      </c>
      <c r="V157" s="290"/>
      <c r="W157" s="376">
        <v>48</v>
      </c>
      <c r="X157" s="290"/>
      <c r="Y157" s="376">
        <v>39</v>
      </c>
      <c r="Z157" s="290"/>
    </row>
    <row r="158" spans="1:32" ht="16.5" x14ac:dyDescent="0.25">
      <c r="A158" s="1155"/>
      <c r="B158" s="299" t="s">
        <v>1070</v>
      </c>
      <c r="C158" s="376">
        <v>43</v>
      </c>
      <c r="D158" s="416">
        <v>0</v>
      </c>
      <c r="E158" s="377">
        <v>121</v>
      </c>
      <c r="F158" s="416">
        <v>82</v>
      </c>
      <c r="G158" s="377">
        <v>262</v>
      </c>
      <c r="H158" s="377">
        <v>391</v>
      </c>
      <c r="I158" s="377">
        <v>112</v>
      </c>
      <c r="J158" s="377">
        <v>265</v>
      </c>
      <c r="K158" s="377">
        <v>241</v>
      </c>
      <c r="L158" s="532">
        <v>183</v>
      </c>
      <c r="M158" s="377">
        <v>161</v>
      </c>
      <c r="N158" s="416">
        <v>170</v>
      </c>
      <c r="O158" s="377">
        <v>171</v>
      </c>
      <c r="P158" s="376">
        <v>173</v>
      </c>
      <c r="Q158" s="377">
        <v>177</v>
      </c>
      <c r="R158" s="570">
        <v>123</v>
      </c>
      <c r="S158" s="377">
        <v>178</v>
      </c>
      <c r="T158" s="531">
        <v>159</v>
      </c>
      <c r="U158" s="377">
        <v>163</v>
      </c>
      <c r="V158" s="290"/>
      <c r="W158" s="377">
        <v>221</v>
      </c>
      <c r="X158" s="290"/>
      <c r="Y158" s="377">
        <v>161</v>
      </c>
      <c r="Z158" s="290"/>
    </row>
    <row r="159" spans="1:32" ht="16.5" x14ac:dyDescent="0.25">
      <c r="A159" s="1155"/>
      <c r="B159" s="299" t="s">
        <v>1071</v>
      </c>
      <c r="C159" s="377">
        <v>42</v>
      </c>
      <c r="D159" s="416">
        <v>33</v>
      </c>
      <c r="E159" s="377">
        <v>120</v>
      </c>
      <c r="F159" s="416">
        <v>97</v>
      </c>
      <c r="G159" s="377">
        <v>259</v>
      </c>
      <c r="H159" s="377">
        <v>134</v>
      </c>
      <c r="I159" s="377">
        <v>111</v>
      </c>
      <c r="J159" s="377">
        <v>116</v>
      </c>
      <c r="K159" s="377">
        <v>238</v>
      </c>
      <c r="L159" s="533">
        <v>150</v>
      </c>
      <c r="M159" s="377">
        <v>159</v>
      </c>
      <c r="N159" s="543">
        <v>208</v>
      </c>
      <c r="O159" s="377">
        <v>169</v>
      </c>
      <c r="P159" s="376">
        <v>171</v>
      </c>
      <c r="Q159" s="377">
        <v>175</v>
      </c>
      <c r="R159" s="570">
        <v>224</v>
      </c>
      <c r="S159" s="377">
        <v>176</v>
      </c>
      <c r="T159" s="531">
        <v>138</v>
      </c>
      <c r="U159" s="377">
        <v>161</v>
      </c>
      <c r="V159" s="290"/>
      <c r="W159" s="377">
        <v>218</v>
      </c>
      <c r="X159" s="290"/>
      <c r="Y159" s="377">
        <v>159</v>
      </c>
      <c r="Z159" s="290"/>
    </row>
    <row r="160" spans="1:32" ht="16.5" x14ac:dyDescent="0.25">
      <c r="A160" s="1155"/>
      <c r="B160" s="299" t="s">
        <v>1072</v>
      </c>
      <c r="C160" s="377">
        <v>39</v>
      </c>
      <c r="D160" s="416">
        <v>23</v>
      </c>
      <c r="E160" s="377">
        <v>112</v>
      </c>
      <c r="F160" s="416">
        <v>64</v>
      </c>
      <c r="G160" s="377">
        <v>242</v>
      </c>
      <c r="H160" s="377">
        <v>366</v>
      </c>
      <c r="I160" s="377">
        <v>103</v>
      </c>
      <c r="J160" s="377">
        <v>213</v>
      </c>
      <c r="K160" s="377">
        <v>223</v>
      </c>
      <c r="L160" s="533">
        <v>406</v>
      </c>
      <c r="M160" s="377">
        <v>148</v>
      </c>
      <c r="N160" s="543">
        <v>160</v>
      </c>
      <c r="O160" s="377">
        <v>158</v>
      </c>
      <c r="P160" s="376">
        <v>351</v>
      </c>
      <c r="Q160" s="377">
        <v>164</v>
      </c>
      <c r="R160" s="570">
        <v>160</v>
      </c>
      <c r="S160" s="377">
        <v>164</v>
      </c>
      <c r="T160" s="531">
        <v>116</v>
      </c>
      <c r="U160" s="377">
        <v>151</v>
      </c>
      <c r="V160" s="290"/>
      <c r="W160" s="377">
        <v>204</v>
      </c>
      <c r="X160" s="290"/>
      <c r="Y160" s="377">
        <v>148</v>
      </c>
      <c r="Z160" s="290"/>
    </row>
    <row r="161" spans="1:26" ht="16.5" x14ac:dyDescent="0.25">
      <c r="A161" s="1155"/>
      <c r="B161" s="299" t="s">
        <v>1073</v>
      </c>
      <c r="C161" s="377">
        <v>56</v>
      </c>
      <c r="D161" s="416">
        <v>0</v>
      </c>
      <c r="E161" s="377">
        <v>160</v>
      </c>
      <c r="F161" s="416">
        <v>140</v>
      </c>
      <c r="G161" s="377">
        <v>347</v>
      </c>
      <c r="H161" s="377">
        <v>336</v>
      </c>
      <c r="I161" s="377">
        <v>148</v>
      </c>
      <c r="J161" s="377">
        <v>357</v>
      </c>
      <c r="K161" s="377">
        <v>319</v>
      </c>
      <c r="L161" s="533">
        <v>209</v>
      </c>
      <c r="M161" s="377">
        <v>213</v>
      </c>
      <c r="N161" s="543">
        <v>135</v>
      </c>
      <c r="O161" s="377">
        <v>227</v>
      </c>
      <c r="P161" s="376">
        <v>147</v>
      </c>
      <c r="Q161" s="377">
        <v>235</v>
      </c>
      <c r="R161" s="570">
        <v>171</v>
      </c>
      <c r="S161" s="377">
        <v>235</v>
      </c>
      <c r="T161" s="531">
        <v>245</v>
      </c>
      <c r="U161" s="377">
        <v>216</v>
      </c>
      <c r="V161" s="290"/>
      <c r="W161" s="377">
        <v>292</v>
      </c>
      <c r="X161" s="290"/>
      <c r="Y161" s="377">
        <v>213</v>
      </c>
      <c r="Z161" s="290"/>
    </row>
    <row r="162" spans="1:26" ht="16.5" x14ac:dyDescent="0.25">
      <c r="A162" s="1155"/>
      <c r="B162" s="299" t="s">
        <v>1074</v>
      </c>
      <c r="C162" s="377">
        <v>59</v>
      </c>
      <c r="D162" s="416">
        <v>47</v>
      </c>
      <c r="E162" s="377">
        <v>169</v>
      </c>
      <c r="F162" s="416">
        <v>281</v>
      </c>
      <c r="G162" s="377">
        <v>366</v>
      </c>
      <c r="H162" s="377">
        <v>543</v>
      </c>
      <c r="I162" s="377">
        <v>156</v>
      </c>
      <c r="J162" s="377">
        <v>234</v>
      </c>
      <c r="K162" s="377">
        <v>337</v>
      </c>
      <c r="L162" s="533">
        <v>301</v>
      </c>
      <c r="M162" s="377">
        <v>224</v>
      </c>
      <c r="N162" s="543">
        <v>229</v>
      </c>
      <c r="O162" s="377">
        <v>239</v>
      </c>
      <c r="P162" s="376">
        <v>285</v>
      </c>
      <c r="Q162" s="377">
        <v>247</v>
      </c>
      <c r="R162" s="570">
        <v>277</v>
      </c>
      <c r="S162" s="377">
        <v>248</v>
      </c>
      <c r="T162" s="531">
        <v>731</v>
      </c>
      <c r="U162" s="377">
        <v>228</v>
      </c>
      <c r="V162" s="290"/>
      <c r="W162" s="377">
        <v>308</v>
      </c>
      <c r="X162" s="290"/>
      <c r="Y162" s="377">
        <v>224</v>
      </c>
      <c r="Z162" s="290"/>
    </row>
    <row r="163" spans="1:26" ht="16.5" x14ac:dyDescent="0.25">
      <c r="A163" s="1155"/>
      <c r="B163" s="299" t="s">
        <v>1075</v>
      </c>
      <c r="C163" s="377">
        <v>36</v>
      </c>
      <c r="D163" s="416">
        <v>31</v>
      </c>
      <c r="E163" s="377">
        <v>103</v>
      </c>
      <c r="F163" s="416">
        <v>134</v>
      </c>
      <c r="G163" s="377">
        <v>223</v>
      </c>
      <c r="H163" s="377">
        <v>178</v>
      </c>
      <c r="I163" s="377">
        <v>95</v>
      </c>
      <c r="J163" s="377">
        <v>282</v>
      </c>
      <c r="K163" s="377">
        <v>205</v>
      </c>
      <c r="L163" s="533">
        <v>177</v>
      </c>
      <c r="M163" s="377">
        <v>137</v>
      </c>
      <c r="N163" s="543">
        <v>181</v>
      </c>
      <c r="O163" s="377">
        <v>146</v>
      </c>
      <c r="P163" s="376">
        <v>74</v>
      </c>
      <c r="Q163" s="377">
        <v>151</v>
      </c>
      <c r="R163" s="570">
        <v>69</v>
      </c>
      <c r="S163" s="377">
        <v>151</v>
      </c>
      <c r="T163" s="531">
        <v>264</v>
      </c>
      <c r="U163" s="377">
        <v>139</v>
      </c>
      <c r="V163" s="290"/>
      <c r="W163" s="377">
        <v>188</v>
      </c>
      <c r="X163" s="290"/>
      <c r="Y163" s="377">
        <v>136</v>
      </c>
      <c r="Z163" s="290"/>
    </row>
    <row r="164" spans="1:26" ht="16.5" x14ac:dyDescent="0.25">
      <c r="A164" s="1155"/>
      <c r="B164" s="299" t="s">
        <v>1076</v>
      </c>
      <c r="C164" s="377">
        <v>68</v>
      </c>
      <c r="D164" s="416">
        <v>46</v>
      </c>
      <c r="E164" s="377">
        <v>196</v>
      </c>
      <c r="F164" s="416">
        <v>272</v>
      </c>
      <c r="G164" s="377">
        <v>423</v>
      </c>
      <c r="H164" s="377">
        <v>629</v>
      </c>
      <c r="I164" s="377">
        <v>180</v>
      </c>
      <c r="J164" s="377">
        <v>317</v>
      </c>
      <c r="K164" s="377">
        <v>390</v>
      </c>
      <c r="L164" s="533">
        <v>313</v>
      </c>
      <c r="M164" s="377">
        <v>260</v>
      </c>
      <c r="N164" s="543">
        <v>292</v>
      </c>
      <c r="O164" s="377">
        <v>277</v>
      </c>
      <c r="P164" s="376">
        <v>393</v>
      </c>
      <c r="Q164" s="377">
        <v>286</v>
      </c>
      <c r="R164" s="570">
        <v>336</v>
      </c>
      <c r="S164" s="377">
        <v>287</v>
      </c>
      <c r="T164" s="531">
        <v>746</v>
      </c>
      <c r="U164" s="377">
        <v>264</v>
      </c>
      <c r="V164" s="290"/>
      <c r="W164" s="377">
        <v>357</v>
      </c>
      <c r="X164" s="290"/>
      <c r="Y164" s="377">
        <v>259</v>
      </c>
      <c r="Z164" s="290"/>
    </row>
    <row r="165" spans="1:26" ht="16.5" x14ac:dyDescent="0.25">
      <c r="A165" s="1155"/>
      <c r="B165" s="299" t="s">
        <v>1077</v>
      </c>
      <c r="C165" s="377">
        <v>47</v>
      </c>
      <c r="D165" s="416">
        <v>66</v>
      </c>
      <c r="E165" s="377">
        <v>135</v>
      </c>
      <c r="F165" s="416">
        <v>236</v>
      </c>
      <c r="G165" s="377">
        <v>293</v>
      </c>
      <c r="H165" s="377">
        <v>501</v>
      </c>
      <c r="I165" s="377">
        <v>124</v>
      </c>
      <c r="J165" s="377">
        <v>337</v>
      </c>
      <c r="K165" s="377">
        <v>269</v>
      </c>
      <c r="L165" s="533">
        <v>493</v>
      </c>
      <c r="M165" s="377">
        <v>179</v>
      </c>
      <c r="N165" s="543">
        <v>372</v>
      </c>
      <c r="O165" s="377">
        <v>191</v>
      </c>
      <c r="P165" s="376">
        <v>460</v>
      </c>
      <c r="Q165" s="377">
        <v>198</v>
      </c>
      <c r="R165" s="570">
        <v>272</v>
      </c>
      <c r="S165" s="377">
        <v>198</v>
      </c>
      <c r="T165" s="531">
        <v>464</v>
      </c>
      <c r="U165" s="377">
        <v>182</v>
      </c>
      <c r="V165" s="290"/>
      <c r="W165" s="377">
        <v>247</v>
      </c>
      <c r="X165" s="290"/>
      <c r="Y165" s="377">
        <v>179</v>
      </c>
      <c r="Z165" s="290"/>
    </row>
    <row r="166" spans="1:26" ht="16.5" x14ac:dyDescent="0.25">
      <c r="A166" s="1155"/>
      <c r="B166" s="299" t="s">
        <v>1078</v>
      </c>
      <c r="C166" s="377">
        <v>42</v>
      </c>
      <c r="D166" s="416">
        <v>39</v>
      </c>
      <c r="E166" s="377">
        <v>119</v>
      </c>
      <c r="F166" s="416">
        <v>263</v>
      </c>
      <c r="G166" s="377">
        <v>257</v>
      </c>
      <c r="H166" s="377">
        <v>215</v>
      </c>
      <c r="I166" s="377">
        <v>109</v>
      </c>
      <c r="J166" s="377">
        <v>194</v>
      </c>
      <c r="K166" s="377">
        <v>236</v>
      </c>
      <c r="L166" s="533">
        <v>101</v>
      </c>
      <c r="M166" s="377">
        <v>157</v>
      </c>
      <c r="N166" s="543">
        <v>41</v>
      </c>
      <c r="O166" s="377">
        <v>168</v>
      </c>
      <c r="P166" s="376">
        <v>53</v>
      </c>
      <c r="Q166" s="377">
        <v>174</v>
      </c>
      <c r="R166" s="570">
        <v>72</v>
      </c>
      <c r="S166" s="377">
        <v>174</v>
      </c>
      <c r="T166" s="531">
        <v>157</v>
      </c>
      <c r="U166" s="377">
        <v>160</v>
      </c>
      <c r="V166" s="290"/>
      <c r="W166" s="377">
        <v>217</v>
      </c>
      <c r="X166" s="290"/>
      <c r="Y166" s="377">
        <v>157</v>
      </c>
      <c r="Z166" s="290"/>
    </row>
    <row r="167" spans="1:26" ht="16.5" x14ac:dyDescent="0.25">
      <c r="A167" s="1155"/>
      <c r="B167" s="299" t="s">
        <v>1079</v>
      </c>
      <c r="C167" s="377">
        <v>36</v>
      </c>
      <c r="D167" s="416">
        <v>24</v>
      </c>
      <c r="E167" s="377">
        <v>102</v>
      </c>
      <c r="F167" s="416">
        <v>182</v>
      </c>
      <c r="G167" s="377">
        <v>221</v>
      </c>
      <c r="H167" s="377">
        <v>433</v>
      </c>
      <c r="I167" s="377">
        <v>93</v>
      </c>
      <c r="J167" s="377">
        <v>217</v>
      </c>
      <c r="K167" s="377">
        <v>203</v>
      </c>
      <c r="L167" s="533">
        <v>306</v>
      </c>
      <c r="M167" s="377">
        <v>135</v>
      </c>
      <c r="N167" s="543">
        <v>242</v>
      </c>
      <c r="O167" s="377">
        <v>144</v>
      </c>
      <c r="P167" s="376">
        <v>139</v>
      </c>
      <c r="Q167" s="377">
        <v>149</v>
      </c>
      <c r="R167" s="570">
        <v>386</v>
      </c>
      <c r="S167" s="377">
        <v>150</v>
      </c>
      <c r="T167" s="531">
        <v>331</v>
      </c>
      <c r="U167" s="377">
        <v>137</v>
      </c>
      <c r="V167" s="290"/>
      <c r="W167" s="377">
        <v>186</v>
      </c>
      <c r="X167" s="290"/>
      <c r="Y167" s="377">
        <v>135</v>
      </c>
      <c r="Z167" s="290"/>
    </row>
    <row r="168" spans="1:26" ht="16.5" x14ac:dyDescent="0.25">
      <c r="A168" s="1155"/>
      <c r="B168" s="299" t="s">
        <v>1080</v>
      </c>
      <c r="C168" s="377">
        <v>62</v>
      </c>
      <c r="D168" s="416">
        <v>10</v>
      </c>
      <c r="E168" s="377">
        <v>176</v>
      </c>
      <c r="F168" s="416">
        <v>133</v>
      </c>
      <c r="G168" s="377">
        <v>381</v>
      </c>
      <c r="H168" s="377">
        <v>171</v>
      </c>
      <c r="I168" s="377">
        <v>162</v>
      </c>
      <c r="J168" s="377">
        <v>193</v>
      </c>
      <c r="K168" s="377">
        <v>351</v>
      </c>
      <c r="L168" s="533">
        <v>527</v>
      </c>
      <c r="M168" s="377">
        <v>234</v>
      </c>
      <c r="N168" s="543">
        <v>286</v>
      </c>
      <c r="O168" s="377">
        <v>249</v>
      </c>
      <c r="P168" s="376">
        <v>293</v>
      </c>
      <c r="Q168" s="377">
        <v>258</v>
      </c>
      <c r="R168" s="570">
        <v>281</v>
      </c>
      <c r="S168" s="377">
        <v>259</v>
      </c>
      <c r="T168" s="531">
        <v>384</v>
      </c>
      <c r="U168" s="377">
        <v>237</v>
      </c>
      <c r="V168" s="290"/>
      <c r="W168" s="377">
        <v>321</v>
      </c>
      <c r="X168" s="290"/>
      <c r="Y168" s="377">
        <v>234</v>
      </c>
      <c r="Z168" s="290"/>
    </row>
    <row r="169" spans="1:26" ht="16.5" x14ac:dyDescent="0.25">
      <c r="A169" s="1155"/>
      <c r="B169" s="299" t="s">
        <v>1081</v>
      </c>
      <c r="C169" s="377">
        <v>33</v>
      </c>
      <c r="D169" s="416">
        <v>46</v>
      </c>
      <c r="E169" s="377">
        <v>94</v>
      </c>
      <c r="F169" s="416">
        <v>117</v>
      </c>
      <c r="G169" s="377">
        <v>202</v>
      </c>
      <c r="H169" s="377">
        <v>412</v>
      </c>
      <c r="I169" s="377">
        <v>85</v>
      </c>
      <c r="J169" s="377">
        <v>90</v>
      </c>
      <c r="K169" s="377">
        <v>186</v>
      </c>
      <c r="L169" s="533">
        <v>179</v>
      </c>
      <c r="M169" s="377">
        <v>124</v>
      </c>
      <c r="N169" s="543">
        <v>89</v>
      </c>
      <c r="O169" s="377">
        <v>132</v>
      </c>
      <c r="P169" s="376">
        <v>65</v>
      </c>
      <c r="Q169" s="377">
        <v>136</v>
      </c>
      <c r="R169" s="570">
        <v>148</v>
      </c>
      <c r="S169" s="377">
        <v>137</v>
      </c>
      <c r="T169" s="531">
        <v>254</v>
      </c>
      <c r="U169" s="377">
        <v>126</v>
      </c>
      <c r="V169" s="290"/>
      <c r="W169" s="377">
        <v>170</v>
      </c>
      <c r="X169" s="290"/>
      <c r="Y169" s="377">
        <v>124</v>
      </c>
      <c r="Z169" s="290"/>
    </row>
    <row r="170" spans="1:26" ht="16.5" x14ac:dyDescent="0.25">
      <c r="A170" s="1155"/>
      <c r="B170" s="299" t="s">
        <v>1082</v>
      </c>
      <c r="C170" s="377">
        <v>49</v>
      </c>
      <c r="D170" s="416">
        <v>31</v>
      </c>
      <c r="E170" s="377">
        <v>140</v>
      </c>
      <c r="F170" s="416">
        <v>186</v>
      </c>
      <c r="G170" s="377">
        <v>302</v>
      </c>
      <c r="H170" s="377">
        <v>440</v>
      </c>
      <c r="I170" s="377">
        <v>128</v>
      </c>
      <c r="J170" s="377">
        <v>185</v>
      </c>
      <c r="K170" s="377">
        <v>278</v>
      </c>
      <c r="L170" s="533">
        <v>166</v>
      </c>
      <c r="M170" s="377">
        <v>185</v>
      </c>
      <c r="N170" s="543">
        <v>92</v>
      </c>
      <c r="O170" s="377">
        <v>198</v>
      </c>
      <c r="P170" s="376">
        <v>68</v>
      </c>
      <c r="Q170" s="377">
        <v>204</v>
      </c>
      <c r="R170" s="570">
        <v>118</v>
      </c>
      <c r="S170" s="377">
        <v>205</v>
      </c>
      <c r="T170" s="531">
        <v>271</v>
      </c>
      <c r="U170" s="377">
        <v>188</v>
      </c>
      <c r="V170" s="290"/>
      <c r="W170" s="377">
        <v>255</v>
      </c>
      <c r="X170" s="290"/>
      <c r="Y170" s="377">
        <v>185</v>
      </c>
      <c r="Z170" s="290"/>
    </row>
    <row r="171" spans="1:26" ht="16.5" x14ac:dyDescent="0.25">
      <c r="A171" s="1155"/>
      <c r="B171" s="299" t="s">
        <v>1083</v>
      </c>
      <c r="C171" s="377">
        <v>40</v>
      </c>
      <c r="D171" s="416">
        <v>29</v>
      </c>
      <c r="E171" s="377">
        <v>114</v>
      </c>
      <c r="F171" s="416">
        <v>195</v>
      </c>
      <c r="G171" s="377">
        <v>246</v>
      </c>
      <c r="H171" s="377">
        <v>477</v>
      </c>
      <c r="I171" s="377">
        <v>104</v>
      </c>
      <c r="J171" s="377">
        <v>144</v>
      </c>
      <c r="K171" s="377">
        <v>226</v>
      </c>
      <c r="L171" s="533">
        <v>280</v>
      </c>
      <c r="M171" s="377">
        <v>150</v>
      </c>
      <c r="N171" s="543">
        <v>335</v>
      </c>
      <c r="O171" s="377">
        <v>160</v>
      </c>
      <c r="P171" s="376">
        <v>198</v>
      </c>
      <c r="Q171" s="377">
        <v>166</v>
      </c>
      <c r="R171" s="570">
        <v>240</v>
      </c>
      <c r="S171" s="377">
        <v>166</v>
      </c>
      <c r="T171" s="531">
        <v>298</v>
      </c>
      <c r="U171" s="377">
        <v>153</v>
      </c>
      <c r="V171" s="290"/>
      <c r="W171" s="377">
        <v>207</v>
      </c>
      <c r="X171" s="290"/>
      <c r="Y171" s="377">
        <v>150</v>
      </c>
      <c r="Z171" s="290"/>
    </row>
    <row r="172" spans="1:26" ht="16.5" x14ac:dyDescent="0.25">
      <c r="A172" s="1155"/>
      <c r="B172" s="299" t="s">
        <v>1084</v>
      </c>
      <c r="C172" s="377">
        <v>27</v>
      </c>
      <c r="D172" s="416">
        <v>46</v>
      </c>
      <c r="E172" s="377">
        <v>77</v>
      </c>
      <c r="F172" s="416">
        <v>116</v>
      </c>
      <c r="G172" s="377">
        <v>165</v>
      </c>
      <c r="H172" s="377">
        <v>113</v>
      </c>
      <c r="I172" s="377">
        <v>70</v>
      </c>
      <c r="J172" s="377">
        <v>217</v>
      </c>
      <c r="K172" s="377">
        <v>152</v>
      </c>
      <c r="L172" s="533">
        <v>180</v>
      </c>
      <c r="M172" s="377">
        <v>101</v>
      </c>
      <c r="N172" s="543">
        <v>63</v>
      </c>
      <c r="O172" s="377">
        <v>108</v>
      </c>
      <c r="P172" s="376">
        <v>81</v>
      </c>
      <c r="Q172" s="377">
        <v>111</v>
      </c>
      <c r="R172" s="570">
        <v>95</v>
      </c>
      <c r="S172" s="377">
        <v>112</v>
      </c>
      <c r="T172" s="531">
        <v>288</v>
      </c>
      <c r="U172" s="377">
        <v>102</v>
      </c>
      <c r="V172" s="290"/>
      <c r="W172" s="377">
        <v>139</v>
      </c>
      <c r="X172" s="290"/>
      <c r="Y172" s="377">
        <v>101</v>
      </c>
      <c r="Z172" s="290"/>
    </row>
    <row r="173" spans="1:26" ht="16.5" x14ac:dyDescent="0.25">
      <c r="A173" s="1155"/>
      <c r="B173" s="299" t="s">
        <v>1085</v>
      </c>
      <c r="C173" s="377">
        <v>36</v>
      </c>
      <c r="D173" s="416">
        <v>29</v>
      </c>
      <c r="E173" s="377">
        <v>104</v>
      </c>
      <c r="F173" s="416">
        <v>161</v>
      </c>
      <c r="G173" s="377">
        <v>224</v>
      </c>
      <c r="H173" s="377">
        <v>251</v>
      </c>
      <c r="I173" s="377">
        <v>95</v>
      </c>
      <c r="J173" s="377">
        <v>242</v>
      </c>
      <c r="K173" s="377">
        <v>206</v>
      </c>
      <c r="L173" s="533">
        <v>118</v>
      </c>
      <c r="M173" s="377">
        <v>137</v>
      </c>
      <c r="N173" s="543">
        <v>249</v>
      </c>
      <c r="O173" s="377">
        <v>146</v>
      </c>
      <c r="P173" s="376">
        <v>287</v>
      </c>
      <c r="Q173" s="377">
        <v>151</v>
      </c>
      <c r="R173" s="570">
        <v>102</v>
      </c>
      <c r="S173" s="377">
        <v>152</v>
      </c>
      <c r="T173" s="531">
        <v>106</v>
      </c>
      <c r="U173" s="377">
        <v>139</v>
      </c>
      <c r="V173" s="290"/>
      <c r="W173" s="377">
        <v>189</v>
      </c>
      <c r="X173" s="290"/>
      <c r="Y173" s="377">
        <v>137</v>
      </c>
      <c r="Z173" s="290"/>
    </row>
    <row r="174" spans="1:26" ht="16.5" x14ac:dyDescent="0.25">
      <c r="A174" s="1155"/>
      <c r="B174" s="299" t="s">
        <v>1086</v>
      </c>
      <c r="C174" s="377">
        <v>29</v>
      </c>
      <c r="D174" s="416">
        <v>34</v>
      </c>
      <c r="E174" s="377">
        <v>84</v>
      </c>
      <c r="F174" s="416">
        <v>75</v>
      </c>
      <c r="G174" s="377">
        <v>181</v>
      </c>
      <c r="H174" s="377">
        <v>236</v>
      </c>
      <c r="I174" s="377">
        <v>76</v>
      </c>
      <c r="J174" s="377">
        <v>208</v>
      </c>
      <c r="K174" s="377">
        <v>166</v>
      </c>
      <c r="L174" s="533">
        <v>119</v>
      </c>
      <c r="M174" s="377">
        <v>110</v>
      </c>
      <c r="N174" s="543">
        <v>97</v>
      </c>
      <c r="O174" s="377">
        <v>118</v>
      </c>
      <c r="P174" s="376">
        <v>102</v>
      </c>
      <c r="Q174" s="377">
        <v>122</v>
      </c>
      <c r="R174" s="570">
        <v>335</v>
      </c>
      <c r="S174" s="377">
        <v>122</v>
      </c>
      <c r="T174" s="531">
        <v>321</v>
      </c>
      <c r="U174" s="377">
        <v>112</v>
      </c>
      <c r="V174" s="290"/>
      <c r="W174" s="377">
        <v>152</v>
      </c>
      <c r="X174" s="290"/>
      <c r="Y174" s="377">
        <v>110</v>
      </c>
      <c r="Z174" s="290"/>
    </row>
    <row r="175" spans="1:26" ht="16.5" x14ac:dyDescent="0.25">
      <c r="A175" s="1155"/>
      <c r="B175" s="299" t="s">
        <v>1087</v>
      </c>
      <c r="C175" s="377">
        <v>57</v>
      </c>
      <c r="D175" s="416">
        <v>15</v>
      </c>
      <c r="E175" s="377">
        <v>164</v>
      </c>
      <c r="F175" s="416">
        <v>143</v>
      </c>
      <c r="G175" s="377">
        <v>355</v>
      </c>
      <c r="H175" s="377">
        <v>329</v>
      </c>
      <c r="I175" s="377">
        <v>150</v>
      </c>
      <c r="J175" s="377">
        <v>430</v>
      </c>
      <c r="K175" s="377">
        <v>327</v>
      </c>
      <c r="L175" s="533">
        <v>409</v>
      </c>
      <c r="M175" s="377">
        <v>218</v>
      </c>
      <c r="N175" s="543">
        <v>263</v>
      </c>
      <c r="O175" s="377">
        <v>232</v>
      </c>
      <c r="P175" s="376">
        <v>281</v>
      </c>
      <c r="Q175" s="377">
        <v>240</v>
      </c>
      <c r="R175" s="570">
        <v>221</v>
      </c>
      <c r="S175" s="377">
        <v>241</v>
      </c>
      <c r="T175" s="531">
        <v>302</v>
      </c>
      <c r="U175" s="377">
        <v>221</v>
      </c>
      <c r="V175" s="290"/>
      <c r="W175" s="377">
        <v>299</v>
      </c>
      <c r="X175" s="290"/>
      <c r="Y175" s="377">
        <v>217</v>
      </c>
      <c r="Z175" s="290"/>
    </row>
    <row r="176" spans="1:26" ht="16.5" x14ac:dyDescent="0.25">
      <c r="A176" s="1155"/>
      <c r="B176" s="299" t="s">
        <v>1088</v>
      </c>
      <c r="C176" s="377">
        <v>58</v>
      </c>
      <c r="D176" s="416">
        <v>0</v>
      </c>
      <c r="E176" s="377">
        <v>167</v>
      </c>
      <c r="F176" s="416">
        <v>400</v>
      </c>
      <c r="G176" s="377">
        <v>362</v>
      </c>
      <c r="H176" s="377">
        <v>307</v>
      </c>
      <c r="I176" s="377">
        <v>154</v>
      </c>
      <c r="J176" s="377">
        <v>358</v>
      </c>
      <c r="K176" s="377">
        <v>333</v>
      </c>
      <c r="L176" s="533">
        <v>433</v>
      </c>
      <c r="M176" s="377">
        <v>222</v>
      </c>
      <c r="N176" s="543">
        <v>616</v>
      </c>
      <c r="O176" s="377">
        <v>236</v>
      </c>
      <c r="P176" s="376">
        <v>399</v>
      </c>
      <c r="Q176" s="377">
        <v>244</v>
      </c>
      <c r="R176" s="570">
        <v>551</v>
      </c>
      <c r="S176" s="377">
        <v>245</v>
      </c>
      <c r="T176" s="531">
        <v>524</v>
      </c>
      <c r="U176" s="377">
        <v>225</v>
      </c>
      <c r="V176" s="290"/>
      <c r="W176" s="377">
        <v>305</v>
      </c>
      <c r="X176" s="290"/>
      <c r="Y176" s="377">
        <v>222</v>
      </c>
      <c r="Z176" s="290"/>
    </row>
    <row r="177" spans="1:27" ht="16.5" x14ac:dyDescent="0.25">
      <c r="A177" s="1155"/>
      <c r="B177" s="299" t="s">
        <v>1089</v>
      </c>
      <c r="C177" s="377">
        <v>8</v>
      </c>
      <c r="D177" s="416">
        <v>4</v>
      </c>
      <c r="E177" s="377">
        <v>24</v>
      </c>
      <c r="F177" s="416">
        <v>18</v>
      </c>
      <c r="G177" s="377">
        <v>50</v>
      </c>
      <c r="H177" s="377">
        <v>21</v>
      </c>
      <c r="I177" s="377">
        <v>22</v>
      </c>
      <c r="J177" s="377">
        <v>63</v>
      </c>
      <c r="K177" s="377">
        <v>45</v>
      </c>
      <c r="L177" s="533">
        <v>81</v>
      </c>
      <c r="M177" s="377">
        <v>30</v>
      </c>
      <c r="N177" s="543">
        <v>45</v>
      </c>
      <c r="O177" s="377">
        <v>32</v>
      </c>
      <c r="P177" s="376">
        <v>22</v>
      </c>
      <c r="Q177" s="377">
        <v>33</v>
      </c>
      <c r="R177" s="570">
        <v>13</v>
      </c>
      <c r="S177" s="377">
        <v>33</v>
      </c>
      <c r="T177" s="531">
        <v>10</v>
      </c>
      <c r="U177" s="377">
        <v>31</v>
      </c>
      <c r="V177" s="290"/>
      <c r="W177" s="377">
        <v>42</v>
      </c>
      <c r="X177" s="290"/>
      <c r="Y177" s="377">
        <v>30</v>
      </c>
      <c r="Z177" s="290"/>
    </row>
    <row r="178" spans="1:27" ht="16.5" x14ac:dyDescent="0.25">
      <c r="A178" s="1154"/>
      <c r="B178" s="290" t="s">
        <v>93</v>
      </c>
      <c r="C178" s="192">
        <f>SUM(C157:C177)</f>
        <v>867</v>
      </c>
      <c r="D178" s="192">
        <f t="shared" ref="D178:Z178" si="1">SUM(D157:D177)</f>
        <v>553</v>
      </c>
      <c r="E178" s="192">
        <f t="shared" si="1"/>
        <v>2493</v>
      </c>
      <c r="F178" s="192">
        <f t="shared" si="1"/>
        <v>3310</v>
      </c>
      <c r="G178" s="192">
        <f t="shared" si="1"/>
        <v>5398</v>
      </c>
      <c r="H178" s="192">
        <f t="shared" si="1"/>
        <v>6485</v>
      </c>
      <c r="I178" s="192">
        <f t="shared" si="1"/>
        <v>2299</v>
      </c>
      <c r="J178" s="377">
        <v>4678</v>
      </c>
      <c r="K178" s="192">
        <f t="shared" si="1"/>
        <v>4983</v>
      </c>
      <c r="L178" s="192">
        <f t="shared" si="1"/>
        <v>5159</v>
      </c>
      <c r="M178" s="192">
        <f t="shared" si="1"/>
        <v>3323</v>
      </c>
      <c r="N178" s="192">
        <f t="shared" si="1"/>
        <v>4168</v>
      </c>
      <c r="O178" s="192">
        <f t="shared" si="1"/>
        <v>3542</v>
      </c>
      <c r="P178" s="192">
        <f t="shared" si="1"/>
        <v>4153</v>
      </c>
      <c r="Q178" s="192">
        <f t="shared" si="1"/>
        <v>3662</v>
      </c>
      <c r="R178" s="192">
        <f t="shared" si="1"/>
        <v>4215</v>
      </c>
      <c r="S178" s="192">
        <f t="shared" si="1"/>
        <v>3674</v>
      </c>
      <c r="T178" s="192">
        <f t="shared" si="1"/>
        <v>6112</v>
      </c>
      <c r="U178" s="192">
        <f t="shared" si="1"/>
        <v>3374</v>
      </c>
      <c r="V178" s="192">
        <f t="shared" si="1"/>
        <v>0</v>
      </c>
      <c r="W178" s="192">
        <f t="shared" si="1"/>
        <v>4565</v>
      </c>
      <c r="X178" s="192">
        <f t="shared" si="1"/>
        <v>0</v>
      </c>
      <c r="Y178" s="192">
        <f t="shared" si="1"/>
        <v>3320</v>
      </c>
      <c r="Z178" s="192">
        <f t="shared" si="1"/>
        <v>0</v>
      </c>
      <c r="AA178" s="146">
        <f>Y178+W178+U178+S178+Q178+O178+M178+K178+I178+G178+E178+C178</f>
        <v>41500</v>
      </c>
    </row>
    <row r="182" spans="1:27" ht="57" customHeight="1" thickBot="1" x14ac:dyDescent="0.3">
      <c r="A182" s="1149" t="s">
        <v>1093</v>
      </c>
      <c r="B182" s="1150"/>
      <c r="C182" s="1117" t="s">
        <v>1100</v>
      </c>
      <c r="D182" s="1118"/>
      <c r="E182" s="1118"/>
      <c r="F182" s="1118"/>
      <c r="G182" s="1118"/>
      <c r="H182" s="1118"/>
      <c r="I182" s="1118"/>
      <c r="J182" s="1118"/>
      <c r="K182" s="1118"/>
      <c r="L182" s="1118"/>
      <c r="M182" s="1118"/>
      <c r="N182" s="1118"/>
      <c r="O182" s="1118"/>
      <c r="P182" s="1118"/>
      <c r="Q182" s="1118"/>
      <c r="R182" s="1118"/>
      <c r="S182" s="1118"/>
      <c r="T182" s="1118"/>
      <c r="U182" s="1118"/>
      <c r="V182" s="1118"/>
      <c r="W182" s="1118"/>
      <c r="X182" s="1118"/>
      <c r="Y182" s="1118"/>
      <c r="Z182" s="1119"/>
    </row>
    <row r="183" spans="1:27" ht="15" x14ac:dyDescent="0.25">
      <c r="A183" s="1153" t="s">
        <v>1095</v>
      </c>
      <c r="B183" s="1153" t="s">
        <v>1067</v>
      </c>
      <c r="C183" s="1156" t="s">
        <v>240</v>
      </c>
      <c r="D183" s="1156"/>
      <c r="E183" s="1156" t="s">
        <v>250</v>
      </c>
      <c r="F183" s="1156"/>
      <c r="G183" s="1156" t="s">
        <v>253</v>
      </c>
      <c r="H183" s="1156"/>
      <c r="I183" s="1156" t="s">
        <v>257</v>
      </c>
      <c r="J183" s="1156"/>
      <c r="K183" s="1156" t="s">
        <v>261</v>
      </c>
      <c r="L183" s="1156"/>
      <c r="M183" s="1156" t="s">
        <v>264</v>
      </c>
      <c r="N183" s="1156"/>
      <c r="O183" s="1115" t="s">
        <v>267</v>
      </c>
      <c r="P183" s="1116"/>
      <c r="Q183" s="1115" t="s">
        <v>271</v>
      </c>
      <c r="R183" s="1116"/>
      <c r="S183" s="1115" t="s">
        <v>274</v>
      </c>
      <c r="T183" s="1116"/>
      <c r="U183" s="1115" t="s">
        <v>276</v>
      </c>
      <c r="V183" s="1116"/>
      <c r="W183" s="1115" t="s">
        <v>1059</v>
      </c>
      <c r="X183" s="1116"/>
      <c r="Y183" s="1115" t="s">
        <v>278</v>
      </c>
      <c r="Z183" s="1116"/>
    </row>
    <row r="184" spans="1:27" ht="15" x14ac:dyDescent="0.25">
      <c r="A184" s="1155"/>
      <c r="B184" s="1154"/>
      <c r="C184" s="300" t="s">
        <v>1096</v>
      </c>
      <c r="D184" s="300" t="s">
        <v>1097</v>
      </c>
      <c r="E184" s="300" t="s">
        <v>1096</v>
      </c>
      <c r="F184" s="300" t="s">
        <v>1097</v>
      </c>
      <c r="G184" s="300" t="s">
        <v>1096</v>
      </c>
      <c r="H184" s="300" t="s">
        <v>1097</v>
      </c>
      <c r="I184" s="300" t="s">
        <v>1096</v>
      </c>
      <c r="J184" s="300" t="s">
        <v>1097</v>
      </c>
      <c r="K184" s="300" t="s">
        <v>1096</v>
      </c>
      <c r="L184" s="300" t="s">
        <v>1097</v>
      </c>
      <c r="M184" s="300" t="s">
        <v>1096</v>
      </c>
      <c r="N184" s="300" t="s">
        <v>1097</v>
      </c>
      <c r="O184" s="300" t="s">
        <v>1096</v>
      </c>
      <c r="P184" s="300" t="s">
        <v>1097</v>
      </c>
      <c r="Q184" s="300" t="s">
        <v>1096</v>
      </c>
      <c r="R184" s="300" t="s">
        <v>1097</v>
      </c>
      <c r="S184" s="300" t="s">
        <v>1096</v>
      </c>
      <c r="T184" s="300" t="s">
        <v>1097</v>
      </c>
      <c r="U184" s="300" t="s">
        <v>1096</v>
      </c>
      <c r="V184" s="300" t="s">
        <v>1097</v>
      </c>
      <c r="W184" s="300" t="s">
        <v>1096</v>
      </c>
      <c r="X184" s="300" t="s">
        <v>1097</v>
      </c>
      <c r="Y184" s="300" t="s">
        <v>1096</v>
      </c>
      <c r="Z184" s="300" t="s">
        <v>1097</v>
      </c>
    </row>
    <row r="185" spans="1:27" ht="16.5" x14ac:dyDescent="0.25">
      <c r="A185" s="1155"/>
      <c r="B185" s="299" t="s">
        <v>1098</v>
      </c>
      <c r="C185" s="290"/>
      <c r="D185" s="418">
        <v>30</v>
      </c>
      <c r="E185" s="290"/>
      <c r="F185" s="418">
        <v>0</v>
      </c>
      <c r="G185" s="290"/>
      <c r="H185" s="377">
        <v>0</v>
      </c>
      <c r="I185" s="290"/>
      <c r="J185" s="519">
        <v>0</v>
      </c>
      <c r="K185" s="290"/>
      <c r="L185" s="519">
        <v>0</v>
      </c>
      <c r="M185" s="290"/>
      <c r="N185" s="547">
        <v>0</v>
      </c>
      <c r="O185" s="290"/>
      <c r="P185" s="547">
        <v>0</v>
      </c>
      <c r="Q185" s="290"/>
      <c r="R185" s="376">
        <v>0</v>
      </c>
      <c r="S185" s="290"/>
      <c r="T185" s="620">
        <v>0</v>
      </c>
      <c r="U185" s="290"/>
      <c r="V185" s="290"/>
      <c r="W185" s="290"/>
      <c r="X185" s="290"/>
      <c r="Y185" s="290"/>
      <c r="Z185" s="290"/>
    </row>
    <row r="186" spans="1:27" ht="16.5" x14ac:dyDescent="0.25">
      <c r="A186" s="1155"/>
      <c r="B186" s="299" t="s">
        <v>1070</v>
      </c>
      <c r="C186" s="376">
        <v>59</v>
      </c>
      <c r="D186" s="418">
        <v>117</v>
      </c>
      <c r="E186" s="376">
        <v>79</v>
      </c>
      <c r="F186" s="418">
        <v>84</v>
      </c>
      <c r="G186" s="376">
        <v>99</v>
      </c>
      <c r="H186" s="377">
        <v>114</v>
      </c>
      <c r="I186" s="376">
        <v>69</v>
      </c>
      <c r="J186" s="519">
        <v>94</v>
      </c>
      <c r="K186" s="376">
        <v>99</v>
      </c>
      <c r="L186" s="519">
        <v>85</v>
      </c>
      <c r="M186" s="376">
        <v>100</v>
      </c>
      <c r="N186" s="547">
        <v>79</v>
      </c>
      <c r="O186" s="376">
        <v>90</v>
      </c>
      <c r="P186" s="547">
        <v>104</v>
      </c>
      <c r="Q186" s="376">
        <v>99</v>
      </c>
      <c r="R186" s="376">
        <v>95</v>
      </c>
      <c r="S186" s="376">
        <v>90</v>
      </c>
      <c r="T186" s="620">
        <v>108</v>
      </c>
      <c r="U186" s="376">
        <v>69</v>
      </c>
      <c r="V186" s="290"/>
      <c r="W186" s="376">
        <v>79</v>
      </c>
      <c r="X186" s="290"/>
      <c r="Y186" s="376">
        <v>60</v>
      </c>
      <c r="Z186" s="290"/>
    </row>
    <row r="187" spans="1:27" ht="16.5" x14ac:dyDescent="0.25">
      <c r="A187" s="1155"/>
      <c r="B187" s="299" t="s">
        <v>1071</v>
      </c>
      <c r="C187" s="377">
        <v>34</v>
      </c>
      <c r="D187" s="418">
        <v>21</v>
      </c>
      <c r="E187" s="377">
        <v>46</v>
      </c>
      <c r="F187" s="418">
        <v>27</v>
      </c>
      <c r="G187" s="377">
        <v>57</v>
      </c>
      <c r="H187" s="377">
        <v>37</v>
      </c>
      <c r="I187" s="377">
        <v>39</v>
      </c>
      <c r="J187" s="519">
        <v>42</v>
      </c>
      <c r="K187" s="377">
        <v>56</v>
      </c>
      <c r="L187" s="519">
        <v>125</v>
      </c>
      <c r="M187" s="377">
        <v>57</v>
      </c>
      <c r="N187" s="547">
        <v>52</v>
      </c>
      <c r="O187" s="377">
        <v>51</v>
      </c>
      <c r="P187" s="547">
        <v>72</v>
      </c>
      <c r="Q187" s="377">
        <v>56</v>
      </c>
      <c r="R187" s="376">
        <v>37</v>
      </c>
      <c r="S187" s="377">
        <v>51</v>
      </c>
      <c r="T187" s="620">
        <v>32</v>
      </c>
      <c r="U187" s="377">
        <v>39</v>
      </c>
      <c r="V187" s="290"/>
      <c r="W187" s="377">
        <v>46</v>
      </c>
      <c r="X187" s="290"/>
      <c r="Y187" s="377">
        <v>34</v>
      </c>
      <c r="Z187" s="290"/>
    </row>
    <row r="188" spans="1:27" ht="16.5" x14ac:dyDescent="0.25">
      <c r="A188" s="1155"/>
      <c r="B188" s="299" t="s">
        <v>1072</v>
      </c>
      <c r="C188" s="377">
        <v>36</v>
      </c>
      <c r="D188" s="418">
        <v>36</v>
      </c>
      <c r="E188" s="377">
        <v>48</v>
      </c>
      <c r="F188" s="418">
        <v>50</v>
      </c>
      <c r="G188" s="377">
        <v>59</v>
      </c>
      <c r="H188" s="377">
        <v>51</v>
      </c>
      <c r="I188" s="377">
        <v>41</v>
      </c>
      <c r="J188" s="519">
        <v>30</v>
      </c>
      <c r="K188" s="377">
        <v>59</v>
      </c>
      <c r="L188" s="519">
        <v>28</v>
      </c>
      <c r="M188" s="377">
        <v>60</v>
      </c>
      <c r="N188" s="547">
        <v>29</v>
      </c>
      <c r="O188" s="377">
        <v>54</v>
      </c>
      <c r="P188" s="547">
        <v>50</v>
      </c>
      <c r="Q188" s="377">
        <v>59</v>
      </c>
      <c r="R188" s="376">
        <v>44</v>
      </c>
      <c r="S188" s="377">
        <v>54</v>
      </c>
      <c r="T188" s="620">
        <v>57</v>
      </c>
      <c r="U188" s="377">
        <v>41</v>
      </c>
      <c r="V188" s="290"/>
      <c r="W188" s="377">
        <v>48</v>
      </c>
      <c r="X188" s="290"/>
      <c r="Y188" s="377">
        <v>36</v>
      </c>
      <c r="Z188" s="290"/>
    </row>
    <row r="189" spans="1:27" ht="16.5" x14ac:dyDescent="0.25">
      <c r="A189" s="1155"/>
      <c r="B189" s="299" t="s">
        <v>1073</v>
      </c>
      <c r="C189" s="377">
        <v>63</v>
      </c>
      <c r="D189" s="418">
        <v>101</v>
      </c>
      <c r="E189" s="377">
        <v>84</v>
      </c>
      <c r="F189" s="418">
        <v>84</v>
      </c>
      <c r="G189" s="377">
        <v>106</v>
      </c>
      <c r="H189" s="377">
        <v>99</v>
      </c>
      <c r="I189" s="377">
        <v>74</v>
      </c>
      <c r="J189" s="519">
        <v>67</v>
      </c>
      <c r="K189" s="377">
        <v>106</v>
      </c>
      <c r="L189" s="519">
        <v>55</v>
      </c>
      <c r="M189" s="377">
        <v>107</v>
      </c>
      <c r="N189" s="547">
        <v>50</v>
      </c>
      <c r="O189" s="377">
        <v>96</v>
      </c>
      <c r="P189" s="547">
        <v>87</v>
      </c>
      <c r="Q189" s="377">
        <v>106</v>
      </c>
      <c r="R189" s="376">
        <v>85</v>
      </c>
      <c r="S189" s="377">
        <v>96</v>
      </c>
      <c r="T189" s="620">
        <v>75</v>
      </c>
      <c r="U189" s="377">
        <v>74</v>
      </c>
      <c r="V189" s="290"/>
      <c r="W189" s="377">
        <v>85</v>
      </c>
      <c r="X189" s="290"/>
      <c r="Y189" s="377">
        <v>64</v>
      </c>
      <c r="Z189" s="290"/>
    </row>
    <row r="190" spans="1:27" ht="16.5" x14ac:dyDescent="0.25">
      <c r="A190" s="1155"/>
      <c r="B190" s="299" t="s">
        <v>1074</v>
      </c>
      <c r="C190" s="377">
        <v>49</v>
      </c>
      <c r="D190" s="418">
        <v>53</v>
      </c>
      <c r="E190" s="377">
        <v>65</v>
      </c>
      <c r="F190" s="418">
        <v>75</v>
      </c>
      <c r="G190" s="377">
        <v>81</v>
      </c>
      <c r="H190" s="377">
        <v>89</v>
      </c>
      <c r="I190" s="377">
        <v>56</v>
      </c>
      <c r="J190" s="519">
        <v>90</v>
      </c>
      <c r="K190" s="377">
        <v>80</v>
      </c>
      <c r="L190" s="519">
        <v>70</v>
      </c>
      <c r="M190" s="377">
        <v>81</v>
      </c>
      <c r="N190" s="547">
        <v>67</v>
      </c>
      <c r="O190" s="377">
        <v>73</v>
      </c>
      <c r="P190" s="547">
        <v>55</v>
      </c>
      <c r="Q190" s="377">
        <v>80</v>
      </c>
      <c r="R190" s="376">
        <v>42</v>
      </c>
      <c r="S190" s="377">
        <v>73</v>
      </c>
      <c r="T190" s="620">
        <v>58</v>
      </c>
      <c r="U190" s="377">
        <v>56</v>
      </c>
      <c r="V190" s="290"/>
      <c r="W190" s="377">
        <v>65</v>
      </c>
      <c r="X190" s="290"/>
      <c r="Y190" s="377">
        <v>49</v>
      </c>
      <c r="Z190" s="290"/>
    </row>
    <row r="191" spans="1:27" ht="16.5" x14ac:dyDescent="0.25">
      <c r="A191" s="1155"/>
      <c r="B191" s="299" t="s">
        <v>1075</v>
      </c>
      <c r="C191" s="377">
        <v>36</v>
      </c>
      <c r="D191" s="418">
        <v>50</v>
      </c>
      <c r="E191" s="377">
        <v>48</v>
      </c>
      <c r="F191" s="418">
        <v>54</v>
      </c>
      <c r="G191" s="377">
        <v>60</v>
      </c>
      <c r="H191" s="377">
        <v>81</v>
      </c>
      <c r="I191" s="377">
        <v>41</v>
      </c>
      <c r="J191" s="519">
        <v>58</v>
      </c>
      <c r="K191" s="377">
        <v>59</v>
      </c>
      <c r="L191" s="519">
        <v>93</v>
      </c>
      <c r="M191" s="377">
        <v>60</v>
      </c>
      <c r="N191" s="547">
        <v>80</v>
      </c>
      <c r="O191" s="377">
        <v>54</v>
      </c>
      <c r="P191" s="547">
        <v>89</v>
      </c>
      <c r="Q191" s="377">
        <v>60</v>
      </c>
      <c r="R191" s="376">
        <v>50</v>
      </c>
      <c r="S191" s="377">
        <v>54</v>
      </c>
      <c r="T191" s="620">
        <v>80</v>
      </c>
      <c r="U191" s="377">
        <v>41</v>
      </c>
      <c r="V191" s="290"/>
      <c r="W191" s="377">
        <v>48</v>
      </c>
      <c r="X191" s="290"/>
      <c r="Y191" s="377">
        <v>36</v>
      </c>
      <c r="Z191" s="290"/>
    </row>
    <row r="192" spans="1:27" ht="16.5" x14ac:dyDescent="0.25">
      <c r="A192" s="1155"/>
      <c r="B192" s="299" t="s">
        <v>1076</v>
      </c>
      <c r="C192" s="377">
        <v>53</v>
      </c>
      <c r="D192" s="418">
        <v>54</v>
      </c>
      <c r="E192" s="377">
        <v>70</v>
      </c>
      <c r="F192" s="418">
        <v>81</v>
      </c>
      <c r="G192" s="377">
        <v>88</v>
      </c>
      <c r="H192" s="377">
        <v>106</v>
      </c>
      <c r="I192" s="377">
        <v>62</v>
      </c>
      <c r="J192" s="519">
        <v>95</v>
      </c>
      <c r="K192" s="377">
        <v>88</v>
      </c>
      <c r="L192" s="519">
        <v>92</v>
      </c>
      <c r="M192" s="377">
        <v>89</v>
      </c>
      <c r="N192" s="547">
        <v>65</v>
      </c>
      <c r="O192" s="377">
        <v>80</v>
      </c>
      <c r="P192" s="547">
        <v>109</v>
      </c>
      <c r="Q192" s="377">
        <v>88</v>
      </c>
      <c r="R192" s="376">
        <v>97</v>
      </c>
      <c r="S192" s="377">
        <v>80</v>
      </c>
      <c r="T192" s="620">
        <v>151</v>
      </c>
      <c r="U192" s="377">
        <v>62</v>
      </c>
      <c r="V192" s="290"/>
      <c r="W192" s="377">
        <v>70</v>
      </c>
      <c r="X192" s="290"/>
      <c r="Y192" s="377">
        <v>54</v>
      </c>
      <c r="Z192" s="290"/>
    </row>
    <row r="193" spans="1:27" ht="16.5" x14ac:dyDescent="0.25">
      <c r="A193" s="1155"/>
      <c r="B193" s="299" t="s">
        <v>1077</v>
      </c>
      <c r="C193" s="377">
        <v>64</v>
      </c>
      <c r="D193" s="418">
        <v>47</v>
      </c>
      <c r="E193" s="377">
        <v>86</v>
      </c>
      <c r="F193" s="418">
        <v>87</v>
      </c>
      <c r="G193" s="377">
        <v>107</v>
      </c>
      <c r="H193" s="377">
        <v>116</v>
      </c>
      <c r="I193" s="377">
        <v>75</v>
      </c>
      <c r="J193" s="519">
        <v>100</v>
      </c>
      <c r="K193" s="377">
        <v>107</v>
      </c>
      <c r="L193" s="519">
        <v>101</v>
      </c>
      <c r="M193" s="377">
        <v>108</v>
      </c>
      <c r="N193" s="547">
        <v>115</v>
      </c>
      <c r="O193" s="377">
        <v>98</v>
      </c>
      <c r="P193" s="547">
        <v>114</v>
      </c>
      <c r="Q193" s="377">
        <v>107</v>
      </c>
      <c r="R193" s="376">
        <v>150</v>
      </c>
      <c r="S193" s="377">
        <v>98</v>
      </c>
      <c r="T193" s="620">
        <v>109</v>
      </c>
      <c r="U193" s="377">
        <v>75</v>
      </c>
      <c r="V193" s="290"/>
      <c r="W193" s="377">
        <v>86</v>
      </c>
      <c r="X193" s="290"/>
      <c r="Y193" s="377">
        <v>65</v>
      </c>
      <c r="Z193" s="290"/>
    </row>
    <row r="194" spans="1:27" ht="16.5" x14ac:dyDescent="0.25">
      <c r="A194" s="1155"/>
      <c r="B194" s="299" t="s">
        <v>1078</v>
      </c>
      <c r="C194" s="377">
        <v>40</v>
      </c>
      <c r="D194" s="418">
        <v>57</v>
      </c>
      <c r="E194" s="377">
        <v>53</v>
      </c>
      <c r="F194" s="418">
        <v>56</v>
      </c>
      <c r="G194" s="377">
        <v>67</v>
      </c>
      <c r="H194" s="377">
        <v>38</v>
      </c>
      <c r="I194" s="377">
        <v>46</v>
      </c>
      <c r="J194" s="519">
        <v>47</v>
      </c>
      <c r="K194" s="377">
        <v>67</v>
      </c>
      <c r="L194" s="519">
        <v>4</v>
      </c>
      <c r="M194" s="377">
        <v>67</v>
      </c>
      <c r="N194" s="547">
        <v>14</v>
      </c>
      <c r="O194" s="377">
        <v>60</v>
      </c>
      <c r="P194" s="547">
        <v>23</v>
      </c>
      <c r="Q194" s="377">
        <v>66</v>
      </c>
      <c r="R194" s="376">
        <v>21</v>
      </c>
      <c r="S194" s="377">
        <v>60</v>
      </c>
      <c r="T194" s="620">
        <v>49</v>
      </c>
      <c r="U194" s="377">
        <v>46</v>
      </c>
      <c r="V194" s="290"/>
      <c r="W194" s="377">
        <v>54</v>
      </c>
      <c r="X194" s="290"/>
      <c r="Y194" s="377">
        <v>40</v>
      </c>
      <c r="Z194" s="290"/>
    </row>
    <row r="195" spans="1:27" ht="16.5" x14ac:dyDescent="0.25">
      <c r="A195" s="1155"/>
      <c r="B195" s="299" t="s">
        <v>1079</v>
      </c>
      <c r="C195" s="377">
        <v>30</v>
      </c>
      <c r="D195" s="418">
        <v>26</v>
      </c>
      <c r="E195" s="377">
        <v>40</v>
      </c>
      <c r="F195" s="418">
        <v>45</v>
      </c>
      <c r="G195" s="377">
        <v>50</v>
      </c>
      <c r="H195" s="377">
        <v>72</v>
      </c>
      <c r="I195" s="377">
        <v>34</v>
      </c>
      <c r="J195" s="519">
        <v>43</v>
      </c>
      <c r="K195" s="377">
        <v>50</v>
      </c>
      <c r="L195" s="519">
        <v>53</v>
      </c>
      <c r="M195" s="377">
        <v>50</v>
      </c>
      <c r="N195" s="547">
        <v>28</v>
      </c>
      <c r="O195" s="377">
        <v>44</v>
      </c>
      <c r="P195" s="547">
        <v>60</v>
      </c>
      <c r="Q195" s="377">
        <v>50</v>
      </c>
      <c r="R195" s="376">
        <v>31</v>
      </c>
      <c r="S195" s="377">
        <v>45</v>
      </c>
      <c r="T195" s="620">
        <v>60</v>
      </c>
      <c r="U195" s="377">
        <v>35</v>
      </c>
      <c r="V195" s="290"/>
      <c r="W195" s="377">
        <v>40</v>
      </c>
      <c r="X195" s="290"/>
      <c r="Y195" s="377">
        <v>30</v>
      </c>
      <c r="Z195" s="290"/>
    </row>
    <row r="196" spans="1:27" ht="16.5" x14ac:dyDescent="0.25">
      <c r="A196" s="1155"/>
      <c r="B196" s="299" t="s">
        <v>1080</v>
      </c>
      <c r="C196" s="377">
        <v>42</v>
      </c>
      <c r="D196" s="418">
        <v>54</v>
      </c>
      <c r="E196" s="377">
        <v>55</v>
      </c>
      <c r="F196" s="418">
        <v>48</v>
      </c>
      <c r="G196" s="377">
        <v>69</v>
      </c>
      <c r="H196" s="377">
        <v>73</v>
      </c>
      <c r="I196" s="377">
        <v>48</v>
      </c>
      <c r="J196" s="519">
        <v>41</v>
      </c>
      <c r="K196" s="377">
        <v>70</v>
      </c>
      <c r="L196" s="519">
        <v>59</v>
      </c>
      <c r="M196" s="377">
        <v>70</v>
      </c>
      <c r="N196" s="547">
        <v>53</v>
      </c>
      <c r="O196" s="377">
        <v>62</v>
      </c>
      <c r="P196" s="547">
        <v>77</v>
      </c>
      <c r="Q196" s="377">
        <v>70</v>
      </c>
      <c r="R196" s="376">
        <v>59</v>
      </c>
      <c r="S196" s="377">
        <v>63</v>
      </c>
      <c r="T196" s="620">
        <v>71</v>
      </c>
      <c r="U196" s="377">
        <v>49</v>
      </c>
      <c r="V196" s="290"/>
      <c r="W196" s="377">
        <v>56</v>
      </c>
      <c r="X196" s="290"/>
      <c r="Y196" s="377">
        <v>41</v>
      </c>
      <c r="Z196" s="290"/>
    </row>
    <row r="197" spans="1:27" ht="16.5" x14ac:dyDescent="0.25">
      <c r="A197" s="1155"/>
      <c r="B197" s="299" t="s">
        <v>1081</v>
      </c>
      <c r="C197" s="377">
        <v>18</v>
      </c>
      <c r="D197" s="418">
        <v>16</v>
      </c>
      <c r="E197" s="377">
        <v>23</v>
      </c>
      <c r="F197" s="418">
        <v>18</v>
      </c>
      <c r="G197" s="377">
        <v>29</v>
      </c>
      <c r="H197" s="377">
        <v>13</v>
      </c>
      <c r="I197" s="377">
        <v>20</v>
      </c>
      <c r="J197" s="519">
        <v>13</v>
      </c>
      <c r="K197" s="377">
        <v>29</v>
      </c>
      <c r="L197" s="519">
        <v>45</v>
      </c>
      <c r="M197" s="377">
        <v>28</v>
      </c>
      <c r="N197" s="547">
        <v>54</v>
      </c>
      <c r="O197" s="377">
        <v>25</v>
      </c>
      <c r="P197" s="547">
        <v>55</v>
      </c>
      <c r="Q197" s="377">
        <v>29</v>
      </c>
      <c r="R197" s="376">
        <v>39</v>
      </c>
      <c r="S197" s="377">
        <v>26</v>
      </c>
      <c r="T197" s="620">
        <v>32</v>
      </c>
      <c r="U197" s="377">
        <v>20</v>
      </c>
      <c r="V197" s="290"/>
      <c r="W197" s="377">
        <v>23</v>
      </c>
      <c r="X197" s="290"/>
      <c r="Y197" s="377">
        <v>18</v>
      </c>
      <c r="Z197" s="290"/>
    </row>
    <row r="198" spans="1:27" ht="16.5" x14ac:dyDescent="0.25">
      <c r="A198" s="1155"/>
      <c r="B198" s="299" t="s">
        <v>1082</v>
      </c>
      <c r="C198" s="377">
        <v>26</v>
      </c>
      <c r="D198" s="418">
        <v>38</v>
      </c>
      <c r="E198" s="377">
        <v>35</v>
      </c>
      <c r="F198" s="418">
        <v>3</v>
      </c>
      <c r="G198" s="377">
        <v>43</v>
      </c>
      <c r="H198" s="377">
        <v>15</v>
      </c>
      <c r="I198" s="377">
        <v>31</v>
      </c>
      <c r="J198" s="519">
        <v>14</v>
      </c>
      <c r="K198" s="377">
        <v>44</v>
      </c>
      <c r="L198" s="519">
        <v>25</v>
      </c>
      <c r="M198" s="377">
        <v>43</v>
      </c>
      <c r="N198" s="547">
        <v>52</v>
      </c>
      <c r="O198" s="377">
        <v>38</v>
      </c>
      <c r="P198" s="547">
        <v>54</v>
      </c>
      <c r="Q198" s="377">
        <v>44</v>
      </c>
      <c r="R198" s="376">
        <v>55</v>
      </c>
      <c r="S198" s="377">
        <v>38</v>
      </c>
      <c r="T198" s="620">
        <v>56</v>
      </c>
      <c r="U198" s="377">
        <v>31</v>
      </c>
      <c r="V198" s="290"/>
      <c r="W198" s="377">
        <v>35</v>
      </c>
      <c r="X198" s="290"/>
      <c r="Y198" s="377">
        <v>26</v>
      </c>
      <c r="Z198" s="290"/>
    </row>
    <row r="199" spans="1:27" ht="16.5" x14ac:dyDescent="0.25">
      <c r="A199" s="1155"/>
      <c r="B199" s="299" t="s">
        <v>1083</v>
      </c>
      <c r="C199" s="377">
        <v>25</v>
      </c>
      <c r="D199" s="418">
        <v>5</v>
      </c>
      <c r="E199" s="377">
        <v>34</v>
      </c>
      <c r="F199" s="418">
        <v>8</v>
      </c>
      <c r="G199" s="377">
        <v>42</v>
      </c>
      <c r="H199" s="377">
        <v>47</v>
      </c>
      <c r="I199" s="377">
        <v>30</v>
      </c>
      <c r="J199" s="519">
        <v>43</v>
      </c>
      <c r="K199" s="377">
        <v>42</v>
      </c>
      <c r="L199" s="519">
        <v>67</v>
      </c>
      <c r="M199" s="377">
        <v>41</v>
      </c>
      <c r="N199" s="547">
        <v>66</v>
      </c>
      <c r="O199" s="377">
        <v>37</v>
      </c>
      <c r="P199" s="547">
        <v>72</v>
      </c>
      <c r="Q199" s="377">
        <v>42</v>
      </c>
      <c r="R199" s="376">
        <v>62</v>
      </c>
      <c r="S199" s="377">
        <v>37</v>
      </c>
      <c r="T199" s="620">
        <v>72</v>
      </c>
      <c r="U199" s="377">
        <v>30</v>
      </c>
      <c r="V199" s="290"/>
      <c r="W199" s="377">
        <v>34</v>
      </c>
      <c r="X199" s="290"/>
      <c r="Y199" s="377">
        <v>25</v>
      </c>
      <c r="Z199" s="290"/>
    </row>
    <row r="200" spans="1:27" ht="16.5" x14ac:dyDescent="0.25">
      <c r="A200" s="1155"/>
      <c r="B200" s="299" t="s">
        <v>1084</v>
      </c>
      <c r="C200" s="377">
        <v>31</v>
      </c>
      <c r="D200" s="418">
        <v>41</v>
      </c>
      <c r="E200" s="377">
        <v>41</v>
      </c>
      <c r="F200" s="418">
        <v>31</v>
      </c>
      <c r="G200" s="377">
        <v>52</v>
      </c>
      <c r="H200" s="377">
        <v>54</v>
      </c>
      <c r="I200" s="377">
        <v>36</v>
      </c>
      <c r="J200" s="519">
        <v>35</v>
      </c>
      <c r="K200" s="377">
        <v>52</v>
      </c>
      <c r="L200" s="519">
        <v>44</v>
      </c>
      <c r="M200" s="377">
        <v>51</v>
      </c>
      <c r="N200" s="547">
        <v>22</v>
      </c>
      <c r="O200" s="377">
        <v>46</v>
      </c>
      <c r="P200" s="547">
        <v>27</v>
      </c>
      <c r="Q200" s="377">
        <v>52</v>
      </c>
      <c r="R200" s="376">
        <v>26</v>
      </c>
      <c r="S200" s="377">
        <v>46</v>
      </c>
      <c r="T200" s="620">
        <v>48</v>
      </c>
      <c r="U200" s="377">
        <v>36</v>
      </c>
      <c r="V200" s="290"/>
      <c r="W200" s="377">
        <v>40</v>
      </c>
      <c r="X200" s="290"/>
      <c r="Y200" s="377">
        <v>30</v>
      </c>
      <c r="Z200" s="290"/>
    </row>
    <row r="201" spans="1:27" ht="16.5" x14ac:dyDescent="0.25">
      <c r="A201" s="1155"/>
      <c r="B201" s="299" t="s">
        <v>1085</v>
      </c>
      <c r="C201" s="377">
        <v>21</v>
      </c>
      <c r="D201" s="418">
        <v>47</v>
      </c>
      <c r="E201" s="377">
        <v>28</v>
      </c>
      <c r="F201" s="418">
        <v>48</v>
      </c>
      <c r="G201" s="377">
        <v>35</v>
      </c>
      <c r="H201" s="377">
        <v>27</v>
      </c>
      <c r="I201" s="377">
        <v>25</v>
      </c>
      <c r="J201" s="519">
        <v>37</v>
      </c>
      <c r="K201" s="377">
        <v>35</v>
      </c>
      <c r="L201" s="519">
        <v>46</v>
      </c>
      <c r="M201" s="377">
        <v>34</v>
      </c>
      <c r="N201" s="547">
        <v>71</v>
      </c>
      <c r="O201" s="377">
        <v>31</v>
      </c>
      <c r="P201" s="547">
        <v>57</v>
      </c>
      <c r="Q201" s="377">
        <v>35</v>
      </c>
      <c r="R201" s="376">
        <v>56</v>
      </c>
      <c r="S201" s="377">
        <v>31</v>
      </c>
      <c r="T201" s="620">
        <v>78</v>
      </c>
      <c r="U201" s="377">
        <v>25</v>
      </c>
      <c r="V201" s="290"/>
      <c r="W201" s="377">
        <v>27</v>
      </c>
      <c r="X201" s="290"/>
      <c r="Y201" s="377">
        <v>20</v>
      </c>
      <c r="Z201" s="290"/>
    </row>
    <row r="202" spans="1:27" ht="16.5" x14ac:dyDescent="0.25">
      <c r="A202" s="1155"/>
      <c r="B202" s="299" t="s">
        <v>1086</v>
      </c>
      <c r="C202" s="377">
        <v>41</v>
      </c>
      <c r="D202" s="418">
        <v>34</v>
      </c>
      <c r="E202" s="377">
        <v>55</v>
      </c>
      <c r="F202" s="418">
        <v>47</v>
      </c>
      <c r="G202" s="377">
        <v>68</v>
      </c>
      <c r="H202" s="377">
        <v>95</v>
      </c>
      <c r="I202" s="377">
        <v>48</v>
      </c>
      <c r="J202" s="519">
        <v>77</v>
      </c>
      <c r="K202" s="377">
        <v>68</v>
      </c>
      <c r="L202" s="519">
        <v>84</v>
      </c>
      <c r="M202" s="377">
        <v>67</v>
      </c>
      <c r="N202" s="547">
        <v>73</v>
      </c>
      <c r="O202" s="377">
        <v>60</v>
      </c>
      <c r="P202" s="547">
        <v>113</v>
      </c>
      <c r="Q202" s="377">
        <v>68</v>
      </c>
      <c r="R202" s="376">
        <v>73</v>
      </c>
      <c r="S202" s="377">
        <v>60</v>
      </c>
      <c r="T202" s="620">
        <v>80</v>
      </c>
      <c r="U202" s="377">
        <v>48</v>
      </c>
      <c r="V202" s="290"/>
      <c r="W202" s="377">
        <v>54</v>
      </c>
      <c r="X202" s="290"/>
      <c r="Y202" s="377">
        <v>40</v>
      </c>
      <c r="Z202" s="290"/>
    </row>
    <row r="203" spans="1:27" ht="16.5" x14ac:dyDescent="0.25">
      <c r="A203" s="1155"/>
      <c r="B203" s="299" t="s">
        <v>1087</v>
      </c>
      <c r="C203" s="377">
        <v>58</v>
      </c>
      <c r="D203" s="418">
        <v>71</v>
      </c>
      <c r="E203" s="377">
        <v>77</v>
      </c>
      <c r="F203" s="418">
        <v>99</v>
      </c>
      <c r="G203" s="377">
        <v>97</v>
      </c>
      <c r="H203" s="377">
        <v>129</v>
      </c>
      <c r="I203" s="377">
        <v>69</v>
      </c>
      <c r="J203" s="519">
        <v>90</v>
      </c>
      <c r="K203" s="377">
        <v>98</v>
      </c>
      <c r="L203" s="519">
        <v>55</v>
      </c>
      <c r="M203" s="377">
        <v>97</v>
      </c>
      <c r="N203" s="547">
        <v>78</v>
      </c>
      <c r="O203" s="377">
        <v>88</v>
      </c>
      <c r="P203" s="547">
        <v>75</v>
      </c>
      <c r="Q203" s="377">
        <v>98</v>
      </c>
      <c r="R203" s="376">
        <v>55</v>
      </c>
      <c r="S203" s="377">
        <v>87</v>
      </c>
      <c r="T203" s="620">
        <v>79</v>
      </c>
      <c r="U203" s="377">
        <v>69</v>
      </c>
      <c r="V203" s="290"/>
      <c r="W203" s="377">
        <v>77</v>
      </c>
      <c r="X203" s="290"/>
      <c r="Y203" s="377">
        <v>58</v>
      </c>
      <c r="Z203" s="290"/>
    </row>
    <row r="204" spans="1:27" ht="16.5" x14ac:dyDescent="0.25">
      <c r="A204" s="1155"/>
      <c r="B204" s="299" t="s">
        <v>1088</v>
      </c>
      <c r="C204" s="377">
        <v>37</v>
      </c>
      <c r="D204" s="418">
        <v>55</v>
      </c>
      <c r="E204" s="377">
        <v>50</v>
      </c>
      <c r="F204" s="418">
        <v>60</v>
      </c>
      <c r="G204" s="377">
        <v>63</v>
      </c>
      <c r="H204" s="377">
        <v>61</v>
      </c>
      <c r="I204" s="377">
        <v>45</v>
      </c>
      <c r="J204" s="519">
        <v>52</v>
      </c>
      <c r="K204" s="377">
        <v>63</v>
      </c>
      <c r="L204" s="519">
        <v>76</v>
      </c>
      <c r="M204" s="377">
        <v>62</v>
      </c>
      <c r="N204" s="547">
        <v>73</v>
      </c>
      <c r="O204" s="377">
        <v>57</v>
      </c>
      <c r="P204" s="547">
        <v>72</v>
      </c>
      <c r="Q204" s="377">
        <v>63</v>
      </c>
      <c r="R204" s="376">
        <v>62</v>
      </c>
      <c r="S204" s="377">
        <v>56</v>
      </c>
      <c r="T204" s="620">
        <v>70</v>
      </c>
      <c r="U204" s="377">
        <v>44</v>
      </c>
      <c r="V204" s="290"/>
      <c r="W204" s="377">
        <v>50</v>
      </c>
      <c r="X204" s="290"/>
      <c r="Y204" s="377">
        <v>37</v>
      </c>
      <c r="Z204" s="290"/>
    </row>
    <row r="205" spans="1:27" ht="16.5" x14ac:dyDescent="0.25">
      <c r="A205" s="1155"/>
      <c r="B205" s="299" t="s">
        <v>1089</v>
      </c>
      <c r="C205" s="377">
        <v>5</v>
      </c>
      <c r="D205" s="418">
        <v>13</v>
      </c>
      <c r="E205" s="377">
        <v>7</v>
      </c>
      <c r="F205" s="418">
        <v>8</v>
      </c>
      <c r="G205" s="377">
        <v>8</v>
      </c>
      <c r="H205" s="377">
        <v>5</v>
      </c>
      <c r="I205" s="377">
        <v>7</v>
      </c>
      <c r="J205" s="519">
        <v>19</v>
      </c>
      <c r="K205" s="377">
        <v>8</v>
      </c>
      <c r="L205" s="519">
        <v>14</v>
      </c>
      <c r="M205" s="377">
        <v>8</v>
      </c>
      <c r="N205" s="547">
        <v>9</v>
      </c>
      <c r="O205" s="377">
        <v>8</v>
      </c>
      <c r="P205" s="547">
        <v>10</v>
      </c>
      <c r="Q205" s="377">
        <v>8</v>
      </c>
      <c r="R205" s="376">
        <v>1</v>
      </c>
      <c r="S205" s="377">
        <v>7</v>
      </c>
      <c r="T205" s="620">
        <v>10</v>
      </c>
      <c r="U205" s="377">
        <v>6</v>
      </c>
      <c r="V205" s="290"/>
      <c r="W205" s="377">
        <v>7</v>
      </c>
      <c r="X205" s="290"/>
      <c r="Y205" s="377">
        <v>5</v>
      </c>
      <c r="Z205" s="290"/>
    </row>
    <row r="206" spans="1:27" ht="16.5" x14ac:dyDescent="0.25">
      <c r="A206" s="1154"/>
      <c r="B206" s="290" t="s">
        <v>93</v>
      </c>
      <c r="C206" s="192">
        <f>SUM(C185:C205)</f>
        <v>768</v>
      </c>
      <c r="D206" s="192">
        <f t="shared" ref="D206:E206" si="2">SUM(D185:D205)</f>
        <v>966</v>
      </c>
      <c r="E206" s="192">
        <f t="shared" si="2"/>
        <v>1024</v>
      </c>
      <c r="F206" s="192">
        <f t="shared" ref="F206:G206" si="3">SUM(F185:F205)</f>
        <v>1013</v>
      </c>
      <c r="G206" s="192">
        <f t="shared" si="3"/>
        <v>1280</v>
      </c>
      <c r="H206" s="192">
        <f t="shared" ref="H206:I206" si="4">SUM(H185:H205)</f>
        <v>1322</v>
      </c>
      <c r="I206" s="192">
        <f t="shared" si="4"/>
        <v>896</v>
      </c>
      <c r="J206" s="519">
        <v>1087</v>
      </c>
      <c r="K206" s="192">
        <f t="shared" ref="K206" si="5">SUM(K185:K205)</f>
        <v>1280</v>
      </c>
      <c r="L206" s="192">
        <f t="shared" ref="L206:M206" si="6">SUM(L185:L205)</f>
        <v>1221</v>
      </c>
      <c r="M206" s="192">
        <f t="shared" si="6"/>
        <v>1280</v>
      </c>
      <c r="N206" s="192">
        <f t="shared" ref="N206:O206" si="7">SUM(N185:N205)</f>
        <v>1130</v>
      </c>
      <c r="O206" s="192">
        <f t="shared" si="7"/>
        <v>1152</v>
      </c>
      <c r="P206" s="192">
        <f t="shared" ref="P206:Q206" si="8">SUM(P185:P205)</f>
        <v>1375</v>
      </c>
      <c r="Q206" s="192">
        <f t="shared" si="8"/>
        <v>1280</v>
      </c>
      <c r="R206" s="192">
        <f t="shared" ref="R206:S206" si="9">SUM(R185:R205)</f>
        <v>1140</v>
      </c>
      <c r="S206" s="192">
        <f t="shared" si="9"/>
        <v>1152</v>
      </c>
      <c r="T206" s="192">
        <f t="shared" ref="T206:U206" si="10">SUM(T185:T205)</f>
        <v>1375</v>
      </c>
      <c r="U206" s="192">
        <f t="shared" si="10"/>
        <v>896</v>
      </c>
      <c r="V206" s="192">
        <f t="shared" ref="V206:W206" si="11">SUM(V185:V205)</f>
        <v>0</v>
      </c>
      <c r="W206" s="192">
        <f t="shared" si="11"/>
        <v>1024</v>
      </c>
      <c r="X206" s="192">
        <f t="shared" ref="X206:Y206" si="12">SUM(X185:X205)</f>
        <v>0</v>
      </c>
      <c r="Y206" s="192">
        <f t="shared" si="12"/>
        <v>768</v>
      </c>
      <c r="Z206" s="192">
        <f t="shared" ref="Z206" si="13">SUM(Z185:Z205)</f>
        <v>0</v>
      </c>
      <c r="AA206" s="146">
        <f>Y206+W206+U206+S206+Q206+O206+M206+K206+I206+G206+E206+C206</f>
        <v>12800</v>
      </c>
    </row>
    <row r="210" spans="1:26" ht="33" customHeight="1" thickBot="1" x14ac:dyDescent="0.3">
      <c r="A210" s="1149" t="s">
        <v>1093</v>
      </c>
      <c r="B210" s="1150"/>
      <c r="C210" s="1117" t="s">
        <v>1101</v>
      </c>
      <c r="D210" s="1118"/>
      <c r="E210" s="1118"/>
      <c r="F210" s="1118"/>
      <c r="G210" s="1118"/>
      <c r="H210" s="1118"/>
      <c r="I210" s="1118"/>
      <c r="J210" s="1118"/>
      <c r="K210" s="1118"/>
      <c r="L210" s="1118"/>
      <c r="M210" s="1118"/>
      <c r="N210" s="1118"/>
      <c r="O210" s="1118"/>
      <c r="P210" s="1118"/>
      <c r="Q210" s="1118"/>
      <c r="R210" s="1118"/>
      <c r="S210" s="1118"/>
      <c r="T210" s="1118"/>
      <c r="U210" s="1118"/>
      <c r="V210" s="1118"/>
      <c r="W210" s="1118"/>
      <c r="X210" s="1118"/>
      <c r="Y210" s="1118"/>
      <c r="Z210" s="1119"/>
    </row>
    <row r="211" spans="1:26" ht="15" x14ac:dyDescent="0.25">
      <c r="A211" s="1153" t="s">
        <v>1095</v>
      </c>
      <c r="B211" s="1153" t="s">
        <v>1067</v>
      </c>
      <c r="C211" s="1156" t="s">
        <v>240</v>
      </c>
      <c r="D211" s="1156"/>
      <c r="E211" s="1156" t="s">
        <v>250</v>
      </c>
      <c r="F211" s="1156"/>
      <c r="G211" s="1156" t="s">
        <v>253</v>
      </c>
      <c r="H211" s="1156"/>
      <c r="I211" s="1156" t="s">
        <v>257</v>
      </c>
      <c r="J211" s="1156"/>
      <c r="K211" s="1156" t="s">
        <v>261</v>
      </c>
      <c r="L211" s="1156"/>
      <c r="M211" s="1156" t="s">
        <v>264</v>
      </c>
      <c r="N211" s="1156"/>
      <c r="O211" s="1115" t="s">
        <v>267</v>
      </c>
      <c r="P211" s="1116"/>
      <c r="Q211" s="1115" t="s">
        <v>271</v>
      </c>
      <c r="R211" s="1116"/>
      <c r="S211" s="1115" t="s">
        <v>274</v>
      </c>
      <c r="T211" s="1116"/>
      <c r="U211" s="1115" t="s">
        <v>276</v>
      </c>
      <c r="V211" s="1116"/>
      <c r="W211" s="1115" t="s">
        <v>1059</v>
      </c>
      <c r="X211" s="1116"/>
      <c r="Y211" s="1115" t="s">
        <v>278</v>
      </c>
      <c r="Z211" s="1116"/>
    </row>
    <row r="212" spans="1:26" ht="15" x14ac:dyDescent="0.25">
      <c r="A212" s="1155"/>
      <c r="B212" s="1154"/>
      <c r="C212" s="300" t="s">
        <v>1096</v>
      </c>
      <c r="D212" s="300" t="s">
        <v>1097</v>
      </c>
      <c r="E212" s="300" t="s">
        <v>1096</v>
      </c>
      <c r="F212" s="300" t="s">
        <v>1097</v>
      </c>
      <c r="G212" s="300" t="s">
        <v>1096</v>
      </c>
      <c r="H212" s="300" t="s">
        <v>1097</v>
      </c>
      <c r="I212" s="300" t="s">
        <v>1096</v>
      </c>
      <c r="J212" s="300" t="s">
        <v>1097</v>
      </c>
      <c r="K212" s="300" t="s">
        <v>1096</v>
      </c>
      <c r="L212" s="300" t="s">
        <v>1097</v>
      </c>
      <c r="M212" s="300" t="s">
        <v>1096</v>
      </c>
      <c r="N212" s="300" t="s">
        <v>1097</v>
      </c>
      <c r="O212" s="300" t="s">
        <v>1096</v>
      </c>
      <c r="P212" s="300" t="s">
        <v>1097</v>
      </c>
      <c r="Q212" s="300" t="s">
        <v>1096</v>
      </c>
      <c r="R212" s="300" t="s">
        <v>1097</v>
      </c>
      <c r="S212" s="300" t="s">
        <v>1096</v>
      </c>
      <c r="T212" s="300" t="s">
        <v>1097</v>
      </c>
      <c r="U212" s="300" t="s">
        <v>1096</v>
      </c>
      <c r="V212" s="300" t="s">
        <v>1097</v>
      </c>
      <c r="W212" s="300" t="s">
        <v>1096</v>
      </c>
      <c r="X212" s="300" t="s">
        <v>1097</v>
      </c>
      <c r="Y212" s="300" t="s">
        <v>1096</v>
      </c>
      <c r="Z212" s="300" t="s">
        <v>1097</v>
      </c>
    </row>
    <row r="213" spans="1:26" ht="16.5" x14ac:dyDescent="0.25">
      <c r="A213" s="1155"/>
      <c r="B213" s="299" t="s">
        <v>1098</v>
      </c>
      <c r="C213" s="290">
        <v>0</v>
      </c>
      <c r="D213" s="290">
        <v>0</v>
      </c>
      <c r="E213" s="290">
        <v>0</v>
      </c>
      <c r="F213" s="290">
        <v>0</v>
      </c>
      <c r="G213" s="290">
        <v>300</v>
      </c>
      <c r="H213" s="290">
        <v>310</v>
      </c>
      <c r="I213" s="290">
        <v>100</v>
      </c>
      <c r="J213" s="290">
        <v>0</v>
      </c>
      <c r="K213" s="290">
        <v>300</v>
      </c>
      <c r="L213" s="290">
        <v>245</v>
      </c>
      <c r="M213" s="290">
        <v>200</v>
      </c>
      <c r="N213" s="290">
        <v>109</v>
      </c>
      <c r="O213" s="290">
        <v>200</v>
      </c>
      <c r="P213" s="290">
        <v>115</v>
      </c>
      <c r="Q213" s="290">
        <v>200</v>
      </c>
      <c r="R213" s="290">
        <v>66</v>
      </c>
      <c r="S213" s="290">
        <v>200</v>
      </c>
      <c r="T213" s="290">
        <v>236</v>
      </c>
      <c r="U213" s="290">
        <v>100</v>
      </c>
      <c r="V213" s="290"/>
      <c r="W213" s="290">
        <v>100</v>
      </c>
      <c r="X213" s="290"/>
      <c r="Y213" s="290">
        <v>100</v>
      </c>
      <c r="Z213" s="290"/>
    </row>
    <row r="214" spans="1:26" ht="16.5" x14ac:dyDescent="0.25">
      <c r="A214" s="1155"/>
      <c r="B214" s="299" t="s">
        <v>1070</v>
      </c>
      <c r="C214" s="290"/>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290"/>
      <c r="Z214" s="290"/>
    </row>
    <row r="215" spans="1:26" ht="16.5" x14ac:dyDescent="0.25">
      <c r="A215" s="1155"/>
      <c r="B215" s="299" t="s">
        <v>1071</v>
      </c>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row>
    <row r="216" spans="1:26" ht="16.5" x14ac:dyDescent="0.25">
      <c r="A216" s="1155"/>
      <c r="B216" s="299" t="s">
        <v>1072</v>
      </c>
      <c r="C216" s="290"/>
      <c r="D216" s="290"/>
      <c r="E216" s="290"/>
      <c r="F216" s="290"/>
      <c r="G216" s="290"/>
      <c r="H216" s="290"/>
      <c r="I216" s="290"/>
      <c r="J216" s="290"/>
      <c r="K216" s="290"/>
      <c r="L216" s="290"/>
      <c r="M216" s="290"/>
      <c r="N216" s="290"/>
      <c r="O216" s="290"/>
      <c r="P216" s="290"/>
      <c r="Q216" s="290"/>
      <c r="R216" s="290"/>
      <c r="S216" s="290"/>
      <c r="T216" s="290"/>
      <c r="U216" s="290"/>
      <c r="V216" s="290"/>
      <c r="W216" s="290"/>
      <c r="X216" s="290"/>
      <c r="Y216" s="290"/>
      <c r="Z216" s="290"/>
    </row>
    <row r="217" spans="1:26" ht="16.5" x14ac:dyDescent="0.25">
      <c r="A217" s="1155"/>
      <c r="B217" s="299" t="s">
        <v>1073</v>
      </c>
      <c r="C217" s="290"/>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290"/>
      <c r="Z217" s="290"/>
    </row>
    <row r="218" spans="1:26" ht="16.5" x14ac:dyDescent="0.25">
      <c r="A218" s="1155"/>
      <c r="B218" s="299" t="s">
        <v>1074</v>
      </c>
      <c r="C218" s="290"/>
      <c r="D218" s="290"/>
      <c r="E218" s="290"/>
      <c r="F218" s="290"/>
      <c r="G218" s="290"/>
      <c r="H218" s="290"/>
      <c r="I218" s="290"/>
      <c r="J218" s="290"/>
      <c r="K218" s="290"/>
      <c r="L218" s="290"/>
      <c r="M218" s="290"/>
      <c r="N218" s="290"/>
      <c r="O218" s="290"/>
      <c r="P218" s="290"/>
      <c r="Q218" s="290"/>
      <c r="R218" s="290"/>
      <c r="S218" s="290"/>
      <c r="T218" s="290"/>
      <c r="U218" s="290"/>
      <c r="V218" s="290"/>
      <c r="W218" s="290"/>
      <c r="X218" s="290"/>
      <c r="Y218" s="290"/>
      <c r="Z218" s="290"/>
    </row>
    <row r="219" spans="1:26" ht="16.5" x14ac:dyDescent="0.25">
      <c r="A219" s="1155"/>
      <c r="B219" s="299" t="s">
        <v>1075</v>
      </c>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row>
    <row r="220" spans="1:26" ht="16.5" x14ac:dyDescent="0.25">
      <c r="A220" s="1155"/>
      <c r="B220" s="299" t="s">
        <v>1076</v>
      </c>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row>
    <row r="221" spans="1:26" ht="16.5" x14ac:dyDescent="0.25">
      <c r="A221" s="1155"/>
      <c r="B221" s="299" t="s">
        <v>1077</v>
      </c>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row>
    <row r="222" spans="1:26" ht="16.5" x14ac:dyDescent="0.25">
      <c r="A222" s="1155"/>
      <c r="B222" s="299" t="s">
        <v>1078</v>
      </c>
      <c r="C222" s="290"/>
      <c r="D222" s="290"/>
      <c r="E222" s="290"/>
      <c r="F222" s="290"/>
      <c r="G222" s="290"/>
      <c r="H222" s="290"/>
      <c r="I222" s="290"/>
      <c r="J222" s="290"/>
      <c r="K222" s="290"/>
      <c r="L222" s="290"/>
      <c r="M222" s="290"/>
      <c r="N222" s="290"/>
      <c r="O222" s="290"/>
      <c r="P222" s="290"/>
      <c r="Q222" s="290"/>
      <c r="R222" s="290"/>
      <c r="S222" s="290"/>
      <c r="T222" s="290"/>
      <c r="U222" s="290"/>
      <c r="V222" s="290"/>
      <c r="W222" s="290"/>
      <c r="X222" s="290"/>
      <c r="Y222" s="290"/>
      <c r="Z222" s="290"/>
    </row>
    <row r="223" spans="1:26" ht="16.5" x14ac:dyDescent="0.25">
      <c r="A223" s="1155"/>
      <c r="B223" s="299" t="s">
        <v>1079</v>
      </c>
      <c r="C223" s="290"/>
      <c r="D223" s="290"/>
      <c r="E223" s="290"/>
      <c r="F223" s="290"/>
      <c r="G223" s="290"/>
      <c r="H223" s="290"/>
      <c r="I223" s="290"/>
      <c r="J223" s="290"/>
      <c r="K223" s="290"/>
      <c r="L223" s="290"/>
      <c r="M223" s="290"/>
      <c r="N223" s="290"/>
      <c r="O223" s="290"/>
      <c r="P223" s="290"/>
      <c r="Q223" s="290"/>
      <c r="R223" s="290"/>
      <c r="S223" s="290"/>
      <c r="T223" s="290"/>
      <c r="U223" s="290"/>
      <c r="V223" s="290"/>
      <c r="W223" s="290"/>
      <c r="X223" s="290"/>
      <c r="Y223" s="290"/>
      <c r="Z223" s="290"/>
    </row>
    <row r="224" spans="1:26" ht="16.5" x14ac:dyDescent="0.25">
      <c r="A224" s="1155"/>
      <c r="B224" s="299" t="s">
        <v>1080</v>
      </c>
      <c r="C224" s="290"/>
      <c r="D224" s="290"/>
      <c r="E224" s="290"/>
      <c r="F224" s="290"/>
      <c r="G224" s="290"/>
      <c r="H224" s="290"/>
      <c r="I224" s="290"/>
      <c r="J224" s="290"/>
      <c r="K224" s="290"/>
      <c r="L224" s="290"/>
      <c r="M224" s="290"/>
      <c r="N224" s="290"/>
      <c r="O224" s="290"/>
      <c r="P224" s="290"/>
      <c r="Q224" s="290"/>
      <c r="R224" s="290"/>
      <c r="S224" s="290"/>
      <c r="T224" s="290"/>
      <c r="U224" s="290"/>
      <c r="V224" s="290"/>
      <c r="W224" s="290"/>
      <c r="X224" s="290"/>
      <c r="Y224" s="290"/>
      <c r="Z224" s="290"/>
    </row>
    <row r="225" spans="1:27" ht="16.5" x14ac:dyDescent="0.25">
      <c r="A225" s="1155"/>
      <c r="B225" s="299" t="s">
        <v>1081</v>
      </c>
      <c r="C225" s="290"/>
      <c r="D225" s="290"/>
      <c r="E225" s="290"/>
      <c r="F225" s="290"/>
      <c r="G225" s="290"/>
      <c r="H225" s="290"/>
      <c r="I225" s="290"/>
      <c r="J225" s="290"/>
      <c r="K225" s="290"/>
      <c r="L225" s="290"/>
      <c r="M225" s="290"/>
      <c r="N225" s="290"/>
      <c r="O225" s="290"/>
      <c r="P225" s="290"/>
      <c r="Q225" s="290"/>
      <c r="R225" s="290"/>
      <c r="S225" s="290"/>
      <c r="T225" s="290"/>
      <c r="U225" s="290"/>
      <c r="V225" s="290"/>
      <c r="W225" s="290"/>
      <c r="X225" s="290"/>
      <c r="Y225" s="290"/>
      <c r="Z225" s="290"/>
    </row>
    <row r="226" spans="1:27" ht="16.5" x14ac:dyDescent="0.25">
      <c r="A226" s="1155"/>
      <c r="B226" s="299" t="s">
        <v>1082</v>
      </c>
      <c r="C226" s="290"/>
      <c r="D226" s="290"/>
      <c r="E226" s="290"/>
      <c r="F226" s="290"/>
      <c r="G226" s="290"/>
      <c r="H226" s="290"/>
      <c r="I226" s="290"/>
      <c r="J226" s="290"/>
      <c r="K226" s="290"/>
      <c r="L226" s="290"/>
      <c r="M226" s="290"/>
      <c r="N226" s="290"/>
      <c r="O226" s="290"/>
      <c r="P226" s="290"/>
      <c r="Q226" s="290"/>
      <c r="R226" s="290"/>
      <c r="S226" s="290"/>
      <c r="T226" s="290"/>
      <c r="U226" s="290"/>
      <c r="V226" s="290"/>
      <c r="W226" s="290"/>
      <c r="X226" s="290"/>
      <c r="Y226" s="290"/>
      <c r="Z226" s="290"/>
    </row>
    <row r="227" spans="1:27" ht="16.5" x14ac:dyDescent="0.25">
      <c r="A227" s="1155"/>
      <c r="B227" s="299" t="s">
        <v>1083</v>
      </c>
      <c r="C227" s="290"/>
      <c r="D227" s="290"/>
      <c r="E227" s="290"/>
      <c r="F227" s="290"/>
      <c r="G227" s="290"/>
      <c r="H227" s="290"/>
      <c r="I227" s="290"/>
      <c r="J227" s="290"/>
      <c r="K227" s="290"/>
      <c r="L227" s="290"/>
      <c r="M227" s="290"/>
      <c r="N227" s="290"/>
      <c r="O227" s="290"/>
      <c r="P227" s="290"/>
      <c r="Q227" s="290"/>
      <c r="R227" s="290"/>
      <c r="S227" s="290"/>
      <c r="T227" s="290"/>
      <c r="U227" s="290"/>
      <c r="V227" s="290"/>
      <c r="W227" s="290"/>
      <c r="X227" s="290"/>
      <c r="Y227" s="290"/>
      <c r="Z227" s="290"/>
    </row>
    <row r="228" spans="1:27" ht="16.5" x14ac:dyDescent="0.25">
      <c r="A228" s="1155"/>
      <c r="B228" s="299" t="s">
        <v>1084</v>
      </c>
      <c r="C228" s="290"/>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290"/>
      <c r="Z228" s="290"/>
    </row>
    <row r="229" spans="1:27" ht="16.5" x14ac:dyDescent="0.25">
      <c r="A229" s="1155"/>
      <c r="B229" s="299" t="s">
        <v>1085</v>
      </c>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row>
    <row r="230" spans="1:27" ht="16.5" x14ac:dyDescent="0.25">
      <c r="A230" s="1155"/>
      <c r="B230" s="299" t="s">
        <v>1086</v>
      </c>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row>
    <row r="231" spans="1:27" ht="16.5" x14ac:dyDescent="0.25">
      <c r="A231" s="1155"/>
      <c r="B231" s="299" t="s">
        <v>1087</v>
      </c>
      <c r="C231" s="290"/>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290"/>
      <c r="Z231" s="290"/>
    </row>
    <row r="232" spans="1:27" ht="16.5" x14ac:dyDescent="0.25">
      <c r="A232" s="1155"/>
      <c r="B232" s="299" t="s">
        <v>1088</v>
      </c>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290"/>
      <c r="Z232" s="290"/>
    </row>
    <row r="233" spans="1:27" ht="16.5" x14ac:dyDescent="0.25">
      <c r="A233" s="1155"/>
      <c r="B233" s="299" t="s">
        <v>1089</v>
      </c>
      <c r="C233" s="290"/>
      <c r="D233" s="290"/>
      <c r="E233" s="290"/>
      <c r="F233" s="290"/>
      <c r="G233" s="290"/>
      <c r="H233" s="290"/>
      <c r="I233" s="290"/>
      <c r="J233" s="290"/>
      <c r="K233" s="290"/>
      <c r="L233" s="290"/>
      <c r="M233" s="290"/>
      <c r="N233" s="290"/>
      <c r="O233" s="290"/>
      <c r="P233" s="290"/>
      <c r="Q233" s="290"/>
      <c r="R233" s="290"/>
      <c r="S233" s="290"/>
      <c r="T233" s="290"/>
      <c r="U233" s="290"/>
      <c r="V233" s="290"/>
      <c r="W233" s="290"/>
      <c r="X233" s="290"/>
      <c r="Y233" s="290"/>
      <c r="Z233" s="290"/>
    </row>
    <row r="234" spans="1:27" ht="16.5" x14ac:dyDescent="0.25">
      <c r="A234" s="1154"/>
      <c r="B234" s="290" t="s">
        <v>93</v>
      </c>
      <c r="C234" s="192">
        <f>SUM(C213:C233)</f>
        <v>0</v>
      </c>
      <c r="D234" s="192">
        <f t="shared" ref="D234:Z234" si="14">SUM(D213:D233)</f>
        <v>0</v>
      </c>
      <c r="E234" s="192">
        <f t="shared" si="14"/>
        <v>0</v>
      </c>
      <c r="F234" s="192">
        <f t="shared" si="14"/>
        <v>0</v>
      </c>
      <c r="G234" s="192">
        <f t="shared" si="14"/>
        <v>300</v>
      </c>
      <c r="H234" s="192">
        <f t="shared" si="14"/>
        <v>310</v>
      </c>
      <c r="I234" s="192">
        <f t="shared" si="14"/>
        <v>100</v>
      </c>
      <c r="J234" s="192">
        <f t="shared" si="14"/>
        <v>0</v>
      </c>
      <c r="K234" s="192">
        <f t="shared" si="14"/>
        <v>300</v>
      </c>
      <c r="L234" s="192">
        <f t="shared" si="14"/>
        <v>245</v>
      </c>
      <c r="M234" s="192">
        <f t="shared" si="14"/>
        <v>200</v>
      </c>
      <c r="N234" s="192">
        <f t="shared" si="14"/>
        <v>109</v>
      </c>
      <c r="O234" s="192">
        <f t="shared" si="14"/>
        <v>200</v>
      </c>
      <c r="P234" s="192">
        <f t="shared" si="14"/>
        <v>115</v>
      </c>
      <c r="Q234" s="192">
        <f t="shared" si="14"/>
        <v>200</v>
      </c>
      <c r="R234" s="192">
        <f t="shared" si="14"/>
        <v>66</v>
      </c>
      <c r="S234" s="192">
        <f t="shared" si="14"/>
        <v>200</v>
      </c>
      <c r="T234" s="192">
        <f t="shared" si="14"/>
        <v>236</v>
      </c>
      <c r="U234" s="192">
        <f t="shared" si="14"/>
        <v>100</v>
      </c>
      <c r="V234" s="192">
        <f t="shared" si="14"/>
        <v>0</v>
      </c>
      <c r="W234" s="192">
        <f t="shared" si="14"/>
        <v>100</v>
      </c>
      <c r="X234" s="192">
        <f t="shared" si="14"/>
        <v>0</v>
      </c>
      <c r="Y234" s="192">
        <f t="shared" si="14"/>
        <v>100</v>
      </c>
      <c r="Z234" s="192">
        <f t="shared" si="14"/>
        <v>0</v>
      </c>
      <c r="AA234" s="146">
        <f>Y234+W234+U234+S234+Q234+O234+M234+K234+I234+G234+E234+C234</f>
        <v>1800</v>
      </c>
    </row>
  </sheetData>
  <mergeCells count="148">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AD99:AF99"/>
    <mergeCell ref="R99:T99"/>
    <mergeCell ref="C47:D47"/>
    <mergeCell ref="O47:Q47"/>
    <mergeCell ref="G22:H22"/>
    <mergeCell ref="I47:J47"/>
    <mergeCell ref="G47:H47"/>
    <mergeCell ref="E47:F47"/>
    <mergeCell ref="C21:N21"/>
    <mergeCell ref="O21:AF21"/>
    <mergeCell ref="B127:B128"/>
    <mergeCell ref="A127:A150"/>
    <mergeCell ref="O127:P127"/>
    <mergeCell ref="C127:D127"/>
    <mergeCell ref="E127:F127"/>
    <mergeCell ref="G127:H127"/>
    <mergeCell ref="I127:J127"/>
    <mergeCell ref="K127:L127"/>
    <mergeCell ref="M127:N127"/>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W127:X127"/>
    <mergeCell ref="Y127:Z127"/>
    <mergeCell ref="C126:Z126"/>
    <mergeCell ref="Q127:R127"/>
    <mergeCell ref="S127:T127"/>
    <mergeCell ref="U127:V127"/>
    <mergeCell ref="U99:W99"/>
    <mergeCell ref="X99:Z99"/>
    <mergeCell ref="AA99:AC99"/>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A27" zoomScale="70" zoomScaleNormal="70" workbookViewId="0">
      <selection activeCell="AL29" sqref="AL29"/>
    </sheetView>
  </sheetViews>
  <sheetFormatPr baseColWidth="10" defaultColWidth="11.42578125" defaultRowHeight="15" x14ac:dyDescent="0.25"/>
  <cols>
    <col min="1" max="1" width="9.28515625" style="169" customWidth="1"/>
    <col min="2" max="2" width="35.42578125" style="169" customWidth="1"/>
    <col min="3" max="3" width="27.85546875" style="169" customWidth="1"/>
    <col min="4" max="4" width="12" style="169" customWidth="1"/>
    <col min="5" max="5" width="35" style="169" customWidth="1"/>
    <col min="6" max="6" width="17.28515625" style="169" customWidth="1"/>
    <col min="7" max="7" width="13.7109375" style="169" customWidth="1"/>
    <col min="8" max="8" width="13.42578125" style="169" customWidth="1"/>
    <col min="9" max="9" width="13.7109375" style="170" customWidth="1"/>
    <col min="10" max="10" width="11.42578125" style="170" customWidth="1"/>
    <col min="11" max="11" width="11.42578125" style="170"/>
    <col min="12" max="12" width="10.140625" style="170" customWidth="1"/>
    <col min="13" max="13" width="10.140625" style="169" customWidth="1"/>
    <col min="14" max="14" width="63" style="169" customWidth="1"/>
    <col min="15" max="15" width="10.140625" style="169" customWidth="1"/>
    <col min="16" max="16" width="9.140625" style="169" customWidth="1"/>
    <col min="17" max="17" width="54.85546875" style="169" customWidth="1"/>
    <col min="18" max="19" width="10.140625" style="169" customWidth="1"/>
    <col min="20" max="20" width="74.85546875" style="169" customWidth="1"/>
    <col min="21" max="22" width="10.140625" style="169" customWidth="1"/>
    <col min="23" max="23" width="66.28515625" style="169" customWidth="1"/>
    <col min="24" max="25" width="10.28515625" style="169" customWidth="1"/>
    <col min="26" max="26" width="66.140625" style="169" customWidth="1"/>
    <col min="27" max="28" width="10.28515625" style="169" customWidth="1"/>
    <col min="29" max="29" width="75.28515625" style="169" customWidth="1"/>
    <col min="30" max="31" width="10.28515625" style="169" customWidth="1"/>
    <col min="32" max="32" width="61.42578125" style="169" customWidth="1"/>
    <col min="33" max="34" width="10.28515625" style="169" customWidth="1"/>
    <col min="35" max="35" width="57" style="169" customWidth="1"/>
    <col min="36" max="37" width="10.28515625" style="169" customWidth="1"/>
    <col min="38" max="38" width="47.7109375" style="169" customWidth="1"/>
    <col min="39" max="40" width="10.28515625" style="169" customWidth="1"/>
    <col min="41" max="41" width="13.42578125" style="169" customWidth="1"/>
    <col min="42" max="43" width="10.28515625" style="169" customWidth="1"/>
    <col min="44" max="44" width="12" style="169" customWidth="1"/>
    <col min="45" max="46" width="10.28515625" style="169" customWidth="1"/>
    <col min="47" max="47" width="12.42578125" style="169" customWidth="1"/>
    <col min="48" max="48" width="14" style="169" customWidth="1"/>
    <col min="49" max="50" width="12" style="169" customWidth="1"/>
    <col min="51" max="91" width="11.42578125" style="189"/>
    <col min="92" max="16384" width="11.42578125" style="169"/>
  </cols>
  <sheetData>
    <row r="1" spans="1:59" s="148" customFormat="1" ht="25.5" customHeight="1" thickBot="1" x14ac:dyDescent="0.3">
      <c r="A1" s="764"/>
      <c r="B1" s="1195"/>
      <c r="C1" s="1200" t="s">
        <v>182</v>
      </c>
      <c r="D1" s="1200"/>
      <c r="E1" s="1200"/>
      <c r="F1" s="1200"/>
      <c r="G1" s="1200"/>
      <c r="H1" s="1200"/>
      <c r="I1" s="1200"/>
      <c r="J1" s="1200"/>
      <c r="K1" s="1200"/>
      <c r="L1" s="1200"/>
      <c r="M1" s="1200"/>
      <c r="N1" s="1200"/>
      <c r="O1" s="1200"/>
      <c r="P1" s="1200"/>
      <c r="Q1" s="1200"/>
      <c r="R1" s="1200"/>
      <c r="S1" s="1200"/>
      <c r="T1" s="1200"/>
      <c r="U1" s="1200"/>
      <c r="V1" s="1200"/>
      <c r="W1" s="1200"/>
      <c r="X1" s="1200"/>
      <c r="Y1" s="1200"/>
      <c r="Z1" s="1200"/>
      <c r="AA1" s="1200"/>
      <c r="AB1" s="1200"/>
      <c r="AC1" s="1200"/>
      <c r="AD1" s="1200"/>
      <c r="AE1" s="1200"/>
      <c r="AF1" s="1200"/>
      <c r="AG1" s="1200"/>
      <c r="AH1" s="1200"/>
      <c r="AI1" s="1200"/>
      <c r="AJ1" s="1200"/>
      <c r="AK1" s="1200"/>
      <c r="AL1" s="1200"/>
      <c r="AM1" s="1200"/>
      <c r="AN1" s="1200"/>
      <c r="AO1" s="1200"/>
      <c r="AP1" s="1200"/>
      <c r="AQ1" s="1200"/>
      <c r="AR1" s="1200"/>
      <c r="AS1" s="1200"/>
      <c r="AT1" s="1200"/>
      <c r="AU1" s="1200"/>
      <c r="AV1" s="739" t="s">
        <v>183</v>
      </c>
      <c r="AW1" s="740"/>
      <c r="AX1" s="741"/>
      <c r="AY1" s="218"/>
      <c r="AZ1" s="218"/>
      <c r="BA1" s="218"/>
      <c r="BB1" s="218"/>
      <c r="BC1" s="218"/>
      <c r="BD1" s="218"/>
      <c r="BE1" s="218"/>
      <c r="BF1" s="218"/>
      <c r="BG1" s="218"/>
    </row>
    <row r="2" spans="1:59" s="148" customFormat="1" ht="25.5" customHeight="1" thickBot="1" x14ac:dyDescent="0.3">
      <c r="A2" s="764"/>
      <c r="B2" s="1195"/>
      <c r="C2" s="1201" t="s">
        <v>184</v>
      </c>
      <c r="D2" s="1201"/>
      <c r="E2" s="1201"/>
      <c r="F2" s="1201"/>
      <c r="G2" s="1201"/>
      <c r="H2" s="1201"/>
      <c r="I2" s="1201"/>
      <c r="J2" s="1201"/>
      <c r="K2" s="1201"/>
      <c r="L2" s="1201"/>
      <c r="M2" s="1201"/>
      <c r="N2" s="1201"/>
      <c r="O2" s="1201"/>
      <c r="P2" s="1201"/>
      <c r="Q2" s="1201"/>
      <c r="R2" s="1201"/>
      <c r="S2" s="1201"/>
      <c r="T2" s="1201"/>
      <c r="U2" s="1201"/>
      <c r="V2" s="1201"/>
      <c r="W2" s="1201"/>
      <c r="X2" s="1201"/>
      <c r="Y2" s="1201"/>
      <c r="Z2" s="1201"/>
      <c r="AA2" s="1201"/>
      <c r="AB2" s="1201"/>
      <c r="AC2" s="1201"/>
      <c r="AD2" s="1201"/>
      <c r="AE2" s="1201"/>
      <c r="AF2" s="1201"/>
      <c r="AG2" s="1201"/>
      <c r="AH2" s="1201"/>
      <c r="AI2" s="1201"/>
      <c r="AJ2" s="1201"/>
      <c r="AK2" s="1201"/>
      <c r="AL2" s="1201"/>
      <c r="AM2" s="1201"/>
      <c r="AN2" s="1201"/>
      <c r="AO2" s="1201"/>
      <c r="AP2" s="1201"/>
      <c r="AQ2" s="1201"/>
      <c r="AR2" s="1201"/>
      <c r="AS2" s="1201"/>
      <c r="AT2" s="1201"/>
      <c r="AU2" s="1201"/>
      <c r="AV2" s="739" t="s">
        <v>185</v>
      </c>
      <c r="AW2" s="740"/>
      <c r="AX2" s="741"/>
      <c r="AY2" s="218"/>
      <c r="AZ2" s="218"/>
      <c r="BA2" s="218"/>
      <c r="BB2" s="218"/>
      <c r="BC2" s="218"/>
      <c r="BD2" s="218"/>
      <c r="BE2" s="218"/>
      <c r="BF2" s="218"/>
      <c r="BG2" s="218"/>
    </row>
    <row r="3" spans="1:59" s="148" customFormat="1" ht="25.5" customHeight="1" thickBot="1" x14ac:dyDescent="0.3">
      <c r="A3" s="764"/>
      <c r="B3" s="1195"/>
      <c r="C3" s="1201" t="s">
        <v>186</v>
      </c>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c r="AG3" s="1201"/>
      <c r="AH3" s="1201"/>
      <c r="AI3" s="1201"/>
      <c r="AJ3" s="1201"/>
      <c r="AK3" s="1201"/>
      <c r="AL3" s="1201"/>
      <c r="AM3" s="1201"/>
      <c r="AN3" s="1201"/>
      <c r="AO3" s="1201"/>
      <c r="AP3" s="1201"/>
      <c r="AQ3" s="1201"/>
      <c r="AR3" s="1201"/>
      <c r="AS3" s="1201"/>
      <c r="AT3" s="1201"/>
      <c r="AU3" s="1201"/>
      <c r="AV3" s="739" t="s">
        <v>187</v>
      </c>
      <c r="AW3" s="740"/>
      <c r="AX3" s="741"/>
      <c r="AY3" s="218"/>
      <c r="AZ3" s="218"/>
      <c r="BA3" s="218"/>
      <c r="BB3" s="218"/>
      <c r="BC3" s="218"/>
      <c r="BD3" s="218"/>
      <c r="BE3" s="218"/>
      <c r="BF3" s="218"/>
      <c r="BG3" s="218"/>
    </row>
    <row r="4" spans="1:59" s="148" customFormat="1" ht="25.5" customHeight="1" thickBot="1" x14ac:dyDescent="0.3">
      <c r="A4" s="765"/>
      <c r="B4" s="1196"/>
      <c r="C4" s="1197" t="s">
        <v>1102</v>
      </c>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c r="AD4" s="1198"/>
      <c r="AE4" s="1198"/>
      <c r="AF4" s="1198"/>
      <c r="AG4" s="1198"/>
      <c r="AH4" s="1198"/>
      <c r="AI4" s="1198"/>
      <c r="AJ4" s="1198"/>
      <c r="AK4" s="1198"/>
      <c r="AL4" s="1198"/>
      <c r="AM4" s="1198"/>
      <c r="AN4" s="1198"/>
      <c r="AO4" s="1198"/>
      <c r="AP4" s="1198"/>
      <c r="AQ4" s="1198"/>
      <c r="AR4" s="1198"/>
      <c r="AS4" s="1198"/>
      <c r="AT4" s="1198"/>
      <c r="AU4" s="1199"/>
      <c r="AV4" s="739" t="s">
        <v>1103</v>
      </c>
      <c r="AW4" s="740"/>
      <c r="AX4" s="741"/>
      <c r="AY4" s="218"/>
      <c r="AZ4" s="218"/>
      <c r="BA4" s="218"/>
      <c r="BB4" s="218"/>
      <c r="BC4" s="218"/>
      <c r="BD4" s="218"/>
      <c r="BE4" s="218"/>
      <c r="BF4" s="218"/>
      <c r="BG4" s="218"/>
    </row>
    <row r="5" spans="1:59" s="148" customFormat="1" ht="25.5" customHeight="1" thickBot="1" x14ac:dyDescent="0.3">
      <c r="A5" s="149"/>
      <c r="B5" s="515"/>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168"/>
      <c r="AT5" s="168"/>
      <c r="AU5" s="168"/>
      <c r="AV5" s="151"/>
      <c r="AW5" s="151"/>
      <c r="AX5" s="151"/>
      <c r="AY5" s="218"/>
      <c r="AZ5" s="218"/>
      <c r="BA5" s="218"/>
      <c r="BB5" s="218"/>
      <c r="BC5" s="218"/>
      <c r="BD5" s="218"/>
      <c r="BE5" s="218"/>
      <c r="BF5" s="218"/>
      <c r="BG5" s="218"/>
    </row>
    <row r="6" spans="1:59" s="148" customFormat="1" ht="35.25" customHeight="1" thickBot="1" x14ac:dyDescent="0.3">
      <c r="A6" s="725" t="s">
        <v>190</v>
      </c>
      <c r="B6" s="727"/>
      <c r="C6" s="1093" t="s">
        <v>191</v>
      </c>
      <c r="D6" s="1094"/>
      <c r="E6" s="1094"/>
      <c r="F6" s="1094"/>
      <c r="G6" s="1094"/>
      <c r="H6" s="1094"/>
      <c r="I6" s="1094"/>
      <c r="J6" s="1094"/>
      <c r="K6" s="1095"/>
      <c r="L6" s="168"/>
      <c r="M6" s="168"/>
      <c r="N6" s="514" t="s">
        <v>192</v>
      </c>
      <c r="O6" s="1096">
        <v>2024110010310</v>
      </c>
      <c r="P6" s="1173"/>
      <c r="Q6" s="1097"/>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51"/>
      <c r="AW6" s="151"/>
      <c r="AX6" s="151"/>
      <c r="AY6" s="218"/>
      <c r="AZ6" s="218"/>
      <c r="BA6" s="218"/>
      <c r="BB6" s="218"/>
      <c r="BC6" s="218"/>
      <c r="BD6" s="218"/>
      <c r="BE6" s="218"/>
      <c r="BF6" s="218"/>
      <c r="BG6" s="218"/>
    </row>
    <row r="7" spans="1:59" s="148" customFormat="1" ht="25.5" customHeight="1" x14ac:dyDescent="0.25">
      <c r="A7" s="149"/>
      <c r="B7" s="515"/>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51"/>
      <c r="AW7" s="151"/>
      <c r="AX7" s="151"/>
      <c r="AY7" s="218"/>
      <c r="AZ7" s="218"/>
      <c r="BA7" s="218"/>
      <c r="BB7" s="218"/>
      <c r="BC7" s="218"/>
      <c r="BD7" s="218"/>
      <c r="BE7" s="218"/>
      <c r="BF7" s="218"/>
      <c r="BG7" s="218"/>
    </row>
    <row r="8" spans="1:59" s="165" customFormat="1" ht="21.75" customHeight="1" thickBot="1" x14ac:dyDescent="0.3">
      <c r="A8" s="190"/>
      <c r="B8" s="168"/>
      <c r="C8" s="168"/>
      <c r="D8" s="168"/>
      <c r="E8" s="168"/>
      <c r="F8" s="168"/>
      <c r="G8" s="168"/>
      <c r="H8" s="168"/>
      <c r="I8" s="168"/>
      <c r="J8" s="168"/>
      <c r="K8" s="168"/>
      <c r="L8" s="168"/>
      <c r="M8" s="191"/>
      <c r="N8" s="191"/>
      <c r="O8" s="191"/>
      <c r="AY8" s="218"/>
      <c r="AZ8" s="218"/>
      <c r="BA8" s="218"/>
      <c r="BB8" s="218"/>
      <c r="BC8" s="218"/>
      <c r="BD8" s="218"/>
      <c r="BE8" s="218"/>
      <c r="BF8" s="218"/>
      <c r="BG8" s="218"/>
    </row>
    <row r="9" spans="1:59" s="148" customFormat="1" ht="21.75" customHeight="1" thickBot="1" x14ac:dyDescent="0.3">
      <c r="A9" s="1110" t="s">
        <v>193</v>
      </c>
      <c r="B9" s="1110"/>
      <c r="C9" s="232" t="s">
        <v>194</v>
      </c>
      <c r="D9" s="219"/>
      <c r="E9" s="232" t="s">
        <v>195</v>
      </c>
      <c r="F9" s="219"/>
      <c r="G9" s="232" t="s">
        <v>196</v>
      </c>
      <c r="H9" s="219"/>
      <c r="I9" s="259" t="s">
        <v>197</v>
      </c>
      <c r="J9" s="256"/>
      <c r="K9" s="260"/>
      <c r="L9" s="261"/>
      <c r="M9" s="236"/>
      <c r="N9" s="1206" t="s">
        <v>198</v>
      </c>
      <c r="O9" s="1207"/>
      <c r="P9" s="1208"/>
      <c r="Q9" s="1169" t="s">
        <v>199</v>
      </c>
      <c r="R9" s="1169"/>
      <c r="S9" s="1169"/>
      <c r="T9" s="1202"/>
      <c r="U9" s="1203"/>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218"/>
      <c r="AZ9" s="218"/>
      <c r="BA9" s="218"/>
      <c r="BB9" s="218"/>
      <c r="BC9" s="218"/>
      <c r="BD9" s="218"/>
      <c r="BE9" s="218"/>
      <c r="BF9" s="218"/>
      <c r="BG9" s="218"/>
    </row>
    <row r="10" spans="1:59" s="148" customFormat="1" ht="21.75" customHeight="1" x14ac:dyDescent="0.25">
      <c r="A10" s="1110"/>
      <c r="B10" s="1110"/>
      <c r="C10" s="234" t="s">
        <v>200</v>
      </c>
      <c r="D10" s="235"/>
      <c r="E10" s="232" t="s">
        <v>201</v>
      </c>
      <c r="F10" s="219"/>
      <c r="G10" s="232" t="s">
        <v>202</v>
      </c>
      <c r="H10" s="235"/>
      <c r="I10" s="259" t="s">
        <v>203</v>
      </c>
      <c r="J10" s="564"/>
      <c r="K10" s="260"/>
      <c r="L10" s="261"/>
      <c r="M10" s="236"/>
      <c r="N10" s="1209"/>
      <c r="O10" s="1210"/>
      <c r="P10" s="1211"/>
      <c r="Q10" s="1169" t="s">
        <v>204</v>
      </c>
      <c r="R10" s="1169"/>
      <c r="S10" s="1169"/>
      <c r="T10" s="1202"/>
      <c r="U10" s="1203"/>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218"/>
      <c r="AZ10" s="218"/>
      <c r="BA10" s="218"/>
      <c r="BB10" s="218"/>
      <c r="BC10" s="218"/>
      <c r="BD10" s="218"/>
      <c r="BE10" s="218"/>
      <c r="BF10" s="218"/>
      <c r="BG10" s="218"/>
    </row>
    <row r="11" spans="1:59" s="148" customFormat="1" ht="21.75" customHeight="1" thickBot="1" x14ac:dyDescent="0.25">
      <c r="A11" s="1110"/>
      <c r="B11" s="1110"/>
      <c r="C11" s="232" t="s">
        <v>205</v>
      </c>
      <c r="D11" s="604" t="s">
        <v>206</v>
      </c>
      <c r="E11" s="232" t="s">
        <v>207</v>
      </c>
      <c r="F11" s="219"/>
      <c r="G11" s="232" t="s">
        <v>208</v>
      </c>
      <c r="H11" s="235"/>
      <c r="I11" s="259" t="s">
        <v>209</v>
      </c>
      <c r="J11" s="233"/>
      <c r="K11" s="260"/>
      <c r="L11" s="261"/>
      <c r="M11" s="236"/>
      <c r="N11" s="1212"/>
      <c r="O11" s="1213"/>
      <c r="P11" s="1214"/>
      <c r="Q11" s="1169" t="s">
        <v>210</v>
      </c>
      <c r="R11" s="1169"/>
      <c r="S11" s="1169"/>
      <c r="T11" s="1204" t="s">
        <v>206</v>
      </c>
      <c r="U11" s="120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218"/>
      <c r="AZ11" s="218"/>
      <c r="BA11" s="218"/>
      <c r="BB11" s="218"/>
      <c r="BC11" s="218"/>
      <c r="BD11" s="218"/>
      <c r="BE11" s="218"/>
      <c r="BF11" s="218"/>
      <c r="BG11" s="218"/>
    </row>
    <row r="12" spans="1:59" s="165" customFormat="1" ht="21.75" customHeight="1" x14ac:dyDescent="0.25">
      <c r="I12" s="262"/>
      <c r="J12" s="262"/>
      <c r="K12" s="262"/>
      <c r="L12" s="262"/>
      <c r="AY12" s="218"/>
      <c r="AZ12" s="218"/>
      <c r="BA12" s="218"/>
      <c r="BB12" s="218"/>
      <c r="BC12" s="218"/>
      <c r="BD12" s="218"/>
      <c r="BE12" s="218"/>
      <c r="BF12" s="218"/>
      <c r="BG12" s="218"/>
    </row>
    <row r="13" spans="1:59" s="165" customFormat="1" ht="21.75" customHeight="1" thickBot="1" x14ac:dyDescent="0.3">
      <c r="I13" s="262"/>
      <c r="J13" s="262"/>
      <c r="K13" s="262"/>
      <c r="L13" s="262"/>
      <c r="AY13" s="218"/>
      <c r="AZ13" s="218"/>
      <c r="BA13" s="218"/>
      <c r="BB13" s="218"/>
      <c r="BC13" s="218"/>
      <c r="BD13" s="218"/>
      <c r="BE13" s="218"/>
      <c r="BF13" s="218"/>
      <c r="BG13" s="218"/>
    </row>
    <row r="14" spans="1:59" ht="23.45" customHeight="1" x14ac:dyDescent="0.25">
      <c r="A14" s="1176" t="s">
        <v>1104</v>
      </c>
      <c r="B14" s="1178" t="s">
        <v>1105</v>
      </c>
      <c r="C14" s="1180" t="s">
        <v>53</v>
      </c>
      <c r="D14" s="1180" t="s">
        <v>1106</v>
      </c>
      <c r="E14" s="1180" t="s">
        <v>1107</v>
      </c>
      <c r="F14" s="1180" t="s">
        <v>1108</v>
      </c>
      <c r="G14" s="1178" t="s">
        <v>1109</v>
      </c>
      <c r="H14" s="1178" t="s">
        <v>1110</v>
      </c>
      <c r="I14" s="1182" t="s">
        <v>1111</v>
      </c>
      <c r="J14" s="1182" t="s">
        <v>1112</v>
      </c>
      <c r="K14" s="1193" t="s">
        <v>1113</v>
      </c>
      <c r="L14" s="1184" t="s">
        <v>194</v>
      </c>
      <c r="M14" s="1185"/>
      <c r="N14" s="1186"/>
      <c r="O14" s="1187" t="s">
        <v>195</v>
      </c>
      <c r="P14" s="1185"/>
      <c r="Q14" s="1186"/>
      <c r="R14" s="1187" t="s">
        <v>196</v>
      </c>
      <c r="S14" s="1185"/>
      <c r="T14" s="1186"/>
      <c r="U14" s="1187" t="s">
        <v>197</v>
      </c>
      <c r="V14" s="1185"/>
      <c r="W14" s="1186"/>
      <c r="X14" s="1187" t="s">
        <v>200</v>
      </c>
      <c r="Y14" s="1185"/>
      <c r="Z14" s="1186"/>
      <c r="AA14" s="1187" t="s">
        <v>201</v>
      </c>
      <c r="AB14" s="1185"/>
      <c r="AC14" s="1186"/>
      <c r="AD14" s="1187" t="s">
        <v>202</v>
      </c>
      <c r="AE14" s="1185"/>
      <c r="AF14" s="1186"/>
      <c r="AG14" s="1187" t="s">
        <v>203</v>
      </c>
      <c r="AH14" s="1185"/>
      <c r="AI14" s="1186"/>
      <c r="AJ14" s="1187" t="s">
        <v>205</v>
      </c>
      <c r="AK14" s="1185"/>
      <c r="AL14" s="1186"/>
      <c r="AM14" s="1187" t="s">
        <v>207</v>
      </c>
      <c r="AN14" s="1185"/>
      <c r="AO14" s="1186"/>
      <c r="AP14" s="1187" t="s">
        <v>208</v>
      </c>
      <c r="AQ14" s="1185"/>
      <c r="AR14" s="1186"/>
      <c r="AS14" s="1187" t="s">
        <v>209</v>
      </c>
      <c r="AT14" s="1185"/>
      <c r="AU14" s="1186"/>
      <c r="AV14" s="1191" t="s">
        <v>1114</v>
      </c>
      <c r="AW14" s="1174" t="s">
        <v>1115</v>
      </c>
      <c r="AX14" s="1188" t="s">
        <v>1116</v>
      </c>
      <c r="AY14" s="1190"/>
      <c r="AZ14" s="1190"/>
      <c r="BA14" s="1190"/>
      <c r="BB14" s="1190"/>
      <c r="BC14" s="1190"/>
      <c r="BD14" s="1190"/>
      <c r="BE14" s="1190"/>
      <c r="BF14" s="1190"/>
      <c r="BG14" s="1190"/>
    </row>
    <row r="15" spans="1:59" s="170" customFormat="1" ht="36.75" customHeight="1" thickBot="1" x14ac:dyDescent="0.3">
      <c r="A15" s="1177"/>
      <c r="B15" s="1179"/>
      <c r="C15" s="1181"/>
      <c r="D15" s="1181"/>
      <c r="E15" s="1181"/>
      <c r="F15" s="1181"/>
      <c r="G15" s="1179"/>
      <c r="H15" s="1179"/>
      <c r="I15" s="1183"/>
      <c r="J15" s="1183"/>
      <c r="K15" s="1194"/>
      <c r="L15" s="237" t="s">
        <v>1117</v>
      </c>
      <c r="M15" s="220" t="s">
        <v>1118</v>
      </c>
      <c r="N15" s="220" t="s">
        <v>1119</v>
      </c>
      <c r="O15" s="237" t="s">
        <v>1117</v>
      </c>
      <c r="P15" s="220" t="s">
        <v>1118</v>
      </c>
      <c r="Q15" s="220" t="s">
        <v>1119</v>
      </c>
      <c r="R15" s="237" t="s">
        <v>1117</v>
      </c>
      <c r="S15" s="220" t="s">
        <v>1118</v>
      </c>
      <c r="T15" s="220" t="s">
        <v>1119</v>
      </c>
      <c r="U15" s="237" t="s">
        <v>1117</v>
      </c>
      <c r="V15" s="220" t="s">
        <v>1118</v>
      </c>
      <c r="W15" s="220" t="s">
        <v>1119</v>
      </c>
      <c r="X15" s="237" t="s">
        <v>1117</v>
      </c>
      <c r="Y15" s="220" t="s">
        <v>1118</v>
      </c>
      <c r="Z15" s="220" t="s">
        <v>1119</v>
      </c>
      <c r="AA15" s="237" t="s">
        <v>1117</v>
      </c>
      <c r="AB15" s="220" t="s">
        <v>1118</v>
      </c>
      <c r="AC15" s="220" t="s">
        <v>1119</v>
      </c>
      <c r="AD15" s="237" t="s">
        <v>1117</v>
      </c>
      <c r="AE15" s="220" t="s">
        <v>1118</v>
      </c>
      <c r="AF15" s="220" t="s">
        <v>1119</v>
      </c>
      <c r="AG15" s="237" t="s">
        <v>1117</v>
      </c>
      <c r="AH15" s="220" t="s">
        <v>1118</v>
      </c>
      <c r="AI15" s="220" t="s">
        <v>1119</v>
      </c>
      <c r="AJ15" s="237" t="s">
        <v>1117</v>
      </c>
      <c r="AK15" s="220" t="s">
        <v>1118</v>
      </c>
      <c r="AL15" s="220" t="s">
        <v>1119</v>
      </c>
      <c r="AM15" s="237" t="s">
        <v>1117</v>
      </c>
      <c r="AN15" s="220" t="s">
        <v>1118</v>
      </c>
      <c r="AO15" s="220" t="s">
        <v>1119</v>
      </c>
      <c r="AP15" s="237" t="s">
        <v>1117</v>
      </c>
      <c r="AQ15" s="220" t="s">
        <v>1118</v>
      </c>
      <c r="AR15" s="220" t="s">
        <v>1119</v>
      </c>
      <c r="AS15" s="237" t="s">
        <v>1117</v>
      </c>
      <c r="AT15" s="220" t="s">
        <v>1118</v>
      </c>
      <c r="AU15" s="220" t="s">
        <v>1119</v>
      </c>
      <c r="AV15" s="1192"/>
      <c r="AW15" s="1175"/>
      <c r="AX15" s="1189"/>
      <c r="AY15" s="1190"/>
      <c r="AZ15" s="1190"/>
      <c r="BA15" s="1190"/>
      <c r="BB15" s="1190"/>
      <c r="BC15" s="1190"/>
      <c r="BD15" s="1190"/>
      <c r="BE15" s="1190"/>
      <c r="BF15" s="1190"/>
      <c r="BG15" s="1190"/>
    </row>
    <row r="16" spans="1:59" ht="51.75" hidden="1" customHeight="1" x14ac:dyDescent="0.25">
      <c r="A16" s="180" t="s">
        <v>1120</v>
      </c>
      <c r="B16" s="181" t="s">
        <v>1121</v>
      </c>
      <c r="C16" s="181" t="s">
        <v>1122</v>
      </c>
      <c r="D16" s="182">
        <v>1</v>
      </c>
      <c r="E16" s="181" t="s">
        <v>1123</v>
      </c>
      <c r="F16" s="181"/>
      <c r="G16" s="182" t="s">
        <v>1124</v>
      </c>
      <c r="H16" s="182" t="s">
        <v>1125</v>
      </c>
      <c r="I16" s="263">
        <v>3520</v>
      </c>
      <c r="J16" s="263">
        <v>9846</v>
      </c>
      <c r="K16" s="264">
        <v>1000</v>
      </c>
      <c r="L16" s="265">
        <v>42</v>
      </c>
      <c r="M16" s="221"/>
      <c r="N16" s="221"/>
      <c r="O16" s="222">
        <v>84</v>
      </c>
      <c r="P16" s="223"/>
      <c r="Q16" s="223"/>
      <c r="R16" s="222">
        <v>104</v>
      </c>
      <c r="S16" s="223"/>
      <c r="T16" s="223"/>
      <c r="U16" s="222">
        <v>104</v>
      </c>
      <c r="V16" s="223"/>
      <c r="W16" s="223"/>
      <c r="X16" s="222">
        <v>104</v>
      </c>
      <c r="Y16" s="223"/>
      <c r="Z16" s="223"/>
      <c r="AA16" s="222">
        <v>104</v>
      </c>
      <c r="AB16" s="223"/>
      <c r="AC16" s="223"/>
      <c r="AD16" s="222">
        <v>104</v>
      </c>
      <c r="AE16" s="223"/>
      <c r="AF16" s="223"/>
      <c r="AG16" s="222">
        <v>104</v>
      </c>
      <c r="AH16" s="223"/>
      <c r="AI16" s="223"/>
      <c r="AJ16" s="222">
        <v>104</v>
      </c>
      <c r="AK16" s="223"/>
      <c r="AL16" s="223"/>
      <c r="AM16" s="222">
        <v>104</v>
      </c>
      <c r="AN16" s="223"/>
      <c r="AO16" s="223"/>
      <c r="AP16" s="222">
        <v>42</v>
      </c>
      <c r="AQ16" s="223"/>
      <c r="AR16" s="223"/>
      <c r="AS16" s="222">
        <v>0</v>
      </c>
      <c r="AT16" s="223"/>
      <c r="AU16" s="223"/>
      <c r="AV16" s="183">
        <f>+L16+O16+R16+U16+X16+AA16+AD16+AG16+AJ16+AM16+AP16+AS16</f>
        <v>1000</v>
      </c>
      <c r="AW16" s="224">
        <f>+M16+P16+S16+V16+Y16+AB16+AE16+AH16+AK16+AN16+AQ16+AT16</f>
        <v>0</v>
      </c>
      <c r="AX16" s="184" t="s">
        <v>1126</v>
      </c>
    </row>
    <row r="17" spans="1:51" ht="51.75" hidden="1" customHeight="1" x14ac:dyDescent="0.25">
      <c r="A17" s="174" t="s">
        <v>1120</v>
      </c>
      <c r="B17" s="172" t="s">
        <v>1121</v>
      </c>
      <c r="C17" s="172" t="s">
        <v>1122</v>
      </c>
      <c r="D17" s="171">
        <v>2</v>
      </c>
      <c r="E17" s="172" t="s">
        <v>1127</v>
      </c>
      <c r="F17" s="172"/>
      <c r="G17" s="171" t="s">
        <v>1124</v>
      </c>
      <c r="H17" s="171" t="s">
        <v>1125</v>
      </c>
      <c r="I17" s="173">
        <v>111340</v>
      </c>
      <c r="J17" s="173">
        <v>350292</v>
      </c>
      <c r="K17" s="266">
        <v>35000</v>
      </c>
      <c r="L17" s="267">
        <v>2916</v>
      </c>
      <c r="M17" s="225"/>
      <c r="N17" s="225"/>
      <c r="O17" s="226">
        <v>2916</v>
      </c>
      <c r="P17" s="227"/>
      <c r="Q17" s="227"/>
      <c r="R17" s="226">
        <v>2916</v>
      </c>
      <c r="S17" s="227"/>
      <c r="T17" s="227"/>
      <c r="U17" s="226">
        <v>2916</v>
      </c>
      <c r="V17" s="227"/>
      <c r="W17" s="227"/>
      <c r="X17" s="226">
        <v>2917</v>
      </c>
      <c r="Y17" s="227"/>
      <c r="Z17" s="227"/>
      <c r="AA17" s="226">
        <v>2917</v>
      </c>
      <c r="AB17" s="227"/>
      <c r="AC17" s="227"/>
      <c r="AD17" s="226">
        <v>2917</v>
      </c>
      <c r="AE17" s="227"/>
      <c r="AF17" s="227"/>
      <c r="AG17" s="226">
        <v>2917</v>
      </c>
      <c r="AH17" s="227"/>
      <c r="AI17" s="227"/>
      <c r="AJ17" s="226">
        <v>2917</v>
      </c>
      <c r="AK17" s="227"/>
      <c r="AL17" s="227"/>
      <c r="AM17" s="226">
        <v>2917</v>
      </c>
      <c r="AN17" s="227"/>
      <c r="AO17" s="227"/>
      <c r="AP17" s="226">
        <v>2917</v>
      </c>
      <c r="AQ17" s="227"/>
      <c r="AR17" s="227"/>
      <c r="AS17" s="226">
        <v>2917</v>
      </c>
      <c r="AT17" s="227"/>
      <c r="AU17" s="227"/>
      <c r="AV17" s="183">
        <f t="shared" ref="AV17:AV38" si="0">+L17+O17+R17+U17+X17+AA17+AD17+AG17+AJ17+AM17+AP17+AS17</f>
        <v>35000</v>
      </c>
      <c r="AW17" s="224">
        <f t="shared" ref="AW17:AW39" si="1">+M17+P17+S17+V17+Y17+AB17+AE17+AH17+AK17+AN17+AQ17+AT17</f>
        <v>0</v>
      </c>
      <c r="AX17" s="185" t="s">
        <v>1128</v>
      </c>
    </row>
    <row r="18" spans="1:51" ht="51.75" hidden="1" customHeight="1" x14ac:dyDescent="0.25">
      <c r="A18" s="174" t="s">
        <v>1120</v>
      </c>
      <c r="B18" s="172" t="s">
        <v>1121</v>
      </c>
      <c r="C18" s="172" t="s">
        <v>1122</v>
      </c>
      <c r="D18" s="171">
        <v>3</v>
      </c>
      <c r="E18" s="172" t="s">
        <v>1129</v>
      </c>
      <c r="F18" s="172"/>
      <c r="G18" s="171" t="s">
        <v>1124</v>
      </c>
      <c r="H18" s="171" t="s">
        <v>1125</v>
      </c>
      <c r="I18" s="173">
        <v>196518110</v>
      </c>
      <c r="J18" s="173">
        <v>56451000</v>
      </c>
      <c r="K18" s="175">
        <v>5020000</v>
      </c>
      <c r="L18" s="267">
        <v>418000</v>
      </c>
      <c r="M18" s="225"/>
      <c r="N18" s="225"/>
      <c r="O18" s="226">
        <v>418000</v>
      </c>
      <c r="P18" s="227"/>
      <c r="Q18" s="227"/>
      <c r="R18" s="226">
        <v>418000</v>
      </c>
      <c r="S18" s="227"/>
      <c r="T18" s="227"/>
      <c r="U18" s="226">
        <v>550000</v>
      </c>
      <c r="V18" s="227"/>
      <c r="W18" s="227"/>
      <c r="X18" s="226">
        <v>418000</v>
      </c>
      <c r="Y18" s="227"/>
      <c r="Z18" s="227"/>
      <c r="AA18" s="226">
        <v>418000</v>
      </c>
      <c r="AB18" s="227"/>
      <c r="AC18" s="227"/>
      <c r="AD18" s="226">
        <v>418000</v>
      </c>
      <c r="AE18" s="227"/>
      <c r="AF18" s="227"/>
      <c r="AG18" s="226">
        <v>418000</v>
      </c>
      <c r="AH18" s="227"/>
      <c r="AI18" s="227"/>
      <c r="AJ18" s="226">
        <v>418000</v>
      </c>
      <c r="AK18" s="227"/>
      <c r="AL18" s="227"/>
      <c r="AM18" s="226">
        <v>418000</v>
      </c>
      <c r="AN18" s="227"/>
      <c r="AO18" s="227"/>
      <c r="AP18" s="226">
        <v>500000</v>
      </c>
      <c r="AQ18" s="227"/>
      <c r="AR18" s="227"/>
      <c r="AS18" s="226">
        <v>208000</v>
      </c>
      <c r="AT18" s="227"/>
      <c r="AU18" s="227"/>
      <c r="AV18" s="183">
        <f t="shared" si="0"/>
        <v>5020000</v>
      </c>
      <c r="AW18" s="224">
        <f t="shared" si="1"/>
        <v>0</v>
      </c>
      <c r="AX18" s="185" t="s">
        <v>1130</v>
      </c>
    </row>
    <row r="19" spans="1:51" ht="51.75" hidden="1" customHeight="1" x14ac:dyDescent="0.25">
      <c r="A19" s="174" t="s">
        <v>1120</v>
      </c>
      <c r="B19" s="172" t="s">
        <v>1121</v>
      </c>
      <c r="C19" s="172" t="s">
        <v>1122</v>
      </c>
      <c r="D19" s="171">
        <v>4</v>
      </c>
      <c r="E19" s="172" t="s">
        <v>1131</v>
      </c>
      <c r="F19" s="172"/>
      <c r="G19" s="171" t="s">
        <v>1124</v>
      </c>
      <c r="H19" s="171" t="s">
        <v>1125</v>
      </c>
      <c r="I19" s="173">
        <v>3993</v>
      </c>
      <c r="J19" s="173">
        <v>9916</v>
      </c>
      <c r="K19" s="266">
        <v>1000</v>
      </c>
      <c r="L19" s="267">
        <v>0</v>
      </c>
      <c r="M19" s="225"/>
      <c r="N19" s="225"/>
      <c r="O19" s="226">
        <v>60</v>
      </c>
      <c r="P19" s="227"/>
      <c r="Q19" s="227"/>
      <c r="R19" s="226">
        <v>110</v>
      </c>
      <c r="S19" s="227"/>
      <c r="T19" s="227"/>
      <c r="U19" s="226">
        <v>110</v>
      </c>
      <c r="V19" s="227"/>
      <c r="W19" s="227"/>
      <c r="X19" s="226">
        <v>110</v>
      </c>
      <c r="Y19" s="227"/>
      <c r="Z19" s="227"/>
      <c r="AA19" s="226">
        <v>110</v>
      </c>
      <c r="AB19" s="227"/>
      <c r="AC19" s="227"/>
      <c r="AD19" s="226">
        <v>110</v>
      </c>
      <c r="AE19" s="227"/>
      <c r="AF19" s="227"/>
      <c r="AG19" s="226">
        <v>110</v>
      </c>
      <c r="AH19" s="227"/>
      <c r="AI19" s="227"/>
      <c r="AJ19" s="226">
        <v>110</v>
      </c>
      <c r="AK19" s="227"/>
      <c r="AL19" s="227"/>
      <c r="AM19" s="226">
        <v>110</v>
      </c>
      <c r="AN19" s="227"/>
      <c r="AO19" s="227"/>
      <c r="AP19" s="226">
        <v>60</v>
      </c>
      <c r="AQ19" s="227"/>
      <c r="AR19" s="227"/>
      <c r="AS19" s="226">
        <v>0</v>
      </c>
      <c r="AT19" s="227"/>
      <c r="AU19" s="227"/>
      <c r="AV19" s="183">
        <f t="shared" si="0"/>
        <v>1000</v>
      </c>
      <c r="AW19" s="224">
        <f t="shared" si="1"/>
        <v>0</v>
      </c>
      <c r="AX19" s="185" t="s">
        <v>1128</v>
      </c>
    </row>
    <row r="20" spans="1:51" ht="51.75" hidden="1" customHeight="1" x14ac:dyDescent="0.25">
      <c r="A20" s="174" t="s">
        <v>1120</v>
      </c>
      <c r="B20" s="172" t="s">
        <v>1121</v>
      </c>
      <c r="C20" s="172" t="s">
        <v>1122</v>
      </c>
      <c r="D20" s="171">
        <v>5</v>
      </c>
      <c r="E20" s="172" t="s">
        <v>1132</v>
      </c>
      <c r="F20" s="172"/>
      <c r="G20" s="171" t="s">
        <v>1124</v>
      </c>
      <c r="H20" s="171" t="s">
        <v>1133</v>
      </c>
      <c r="I20" s="173">
        <v>90102</v>
      </c>
      <c r="J20" s="173">
        <v>286385</v>
      </c>
      <c r="K20" s="266">
        <v>29000</v>
      </c>
      <c r="L20" s="267">
        <v>0</v>
      </c>
      <c r="M20" s="225"/>
      <c r="N20" s="225"/>
      <c r="O20" s="226">
        <v>1500</v>
      </c>
      <c r="P20" s="227"/>
      <c r="Q20" s="227"/>
      <c r="R20" s="226">
        <v>3000</v>
      </c>
      <c r="S20" s="227"/>
      <c r="T20" s="227"/>
      <c r="U20" s="226">
        <v>3000</v>
      </c>
      <c r="V20" s="227"/>
      <c r="W20" s="227"/>
      <c r="X20" s="226">
        <v>3000</v>
      </c>
      <c r="Y20" s="227"/>
      <c r="Z20" s="227"/>
      <c r="AA20" s="226">
        <v>3000</v>
      </c>
      <c r="AB20" s="227"/>
      <c r="AC20" s="227"/>
      <c r="AD20" s="226">
        <v>3000</v>
      </c>
      <c r="AE20" s="227"/>
      <c r="AF20" s="227"/>
      <c r="AG20" s="226">
        <v>3000</v>
      </c>
      <c r="AH20" s="227"/>
      <c r="AI20" s="227"/>
      <c r="AJ20" s="226">
        <v>3000</v>
      </c>
      <c r="AK20" s="227"/>
      <c r="AL20" s="227"/>
      <c r="AM20" s="226">
        <v>3000</v>
      </c>
      <c r="AN20" s="227"/>
      <c r="AO20" s="227"/>
      <c r="AP20" s="226">
        <v>3500</v>
      </c>
      <c r="AQ20" s="227"/>
      <c r="AR20" s="227"/>
      <c r="AS20" s="226">
        <v>0</v>
      </c>
      <c r="AT20" s="227"/>
      <c r="AU20" s="227"/>
      <c r="AV20" s="183">
        <f t="shared" si="0"/>
        <v>29000</v>
      </c>
      <c r="AW20" s="224">
        <f t="shared" si="1"/>
        <v>0</v>
      </c>
      <c r="AX20" s="185" t="s">
        <v>1128</v>
      </c>
    </row>
    <row r="21" spans="1:51" ht="51.75" hidden="1" customHeight="1" x14ac:dyDescent="0.25">
      <c r="A21" s="174" t="s">
        <v>1120</v>
      </c>
      <c r="B21" s="172" t="s">
        <v>1121</v>
      </c>
      <c r="C21" s="172" t="s">
        <v>1122</v>
      </c>
      <c r="D21" s="171">
        <v>6</v>
      </c>
      <c r="E21" s="172" t="s">
        <v>1134</v>
      </c>
      <c r="F21" s="172"/>
      <c r="G21" s="171" t="s">
        <v>1124</v>
      </c>
      <c r="H21" s="171" t="s">
        <v>1125</v>
      </c>
      <c r="I21" s="173">
        <v>3430</v>
      </c>
      <c r="J21" s="173">
        <v>11841</v>
      </c>
      <c r="K21" s="266">
        <v>1200</v>
      </c>
      <c r="L21" s="267">
        <v>100</v>
      </c>
      <c r="M21" s="225"/>
      <c r="N21" s="225"/>
      <c r="O21" s="226">
        <v>100</v>
      </c>
      <c r="P21" s="227"/>
      <c r="Q21" s="227"/>
      <c r="R21" s="226">
        <v>100</v>
      </c>
      <c r="S21" s="227"/>
      <c r="T21" s="227"/>
      <c r="U21" s="226">
        <v>100</v>
      </c>
      <c r="V21" s="227"/>
      <c r="W21" s="227"/>
      <c r="X21" s="226">
        <v>100</v>
      </c>
      <c r="Y21" s="227"/>
      <c r="Z21" s="227"/>
      <c r="AA21" s="226">
        <v>100</v>
      </c>
      <c r="AB21" s="227"/>
      <c r="AC21" s="227"/>
      <c r="AD21" s="226">
        <v>100</v>
      </c>
      <c r="AE21" s="227"/>
      <c r="AF21" s="227"/>
      <c r="AG21" s="226">
        <v>100</v>
      </c>
      <c r="AH21" s="227"/>
      <c r="AI21" s="227"/>
      <c r="AJ21" s="226">
        <v>100</v>
      </c>
      <c r="AK21" s="227"/>
      <c r="AL21" s="227"/>
      <c r="AM21" s="226">
        <v>100</v>
      </c>
      <c r="AN21" s="227"/>
      <c r="AO21" s="227"/>
      <c r="AP21" s="226">
        <v>100</v>
      </c>
      <c r="AQ21" s="227"/>
      <c r="AR21" s="227"/>
      <c r="AS21" s="226">
        <v>100</v>
      </c>
      <c r="AT21" s="227"/>
      <c r="AU21" s="227"/>
      <c r="AV21" s="183">
        <f t="shared" si="0"/>
        <v>1200</v>
      </c>
      <c r="AW21" s="224">
        <f t="shared" si="1"/>
        <v>0</v>
      </c>
      <c r="AX21" s="185" t="s">
        <v>1128</v>
      </c>
    </row>
    <row r="22" spans="1:51" ht="51.75" hidden="1" customHeight="1" x14ac:dyDescent="0.25">
      <c r="A22" s="174" t="s">
        <v>1120</v>
      </c>
      <c r="B22" s="172" t="s">
        <v>1121</v>
      </c>
      <c r="C22" s="172" t="s">
        <v>1122</v>
      </c>
      <c r="D22" s="171">
        <v>7</v>
      </c>
      <c r="E22" s="172" t="s">
        <v>1135</v>
      </c>
      <c r="F22" s="172"/>
      <c r="G22" s="171" t="s">
        <v>1124</v>
      </c>
      <c r="H22" s="171" t="s">
        <v>1125</v>
      </c>
      <c r="I22" s="173">
        <v>13336</v>
      </c>
      <c r="J22" s="173">
        <v>12778</v>
      </c>
      <c r="K22" s="266">
        <v>1200</v>
      </c>
      <c r="L22" s="267">
        <v>0</v>
      </c>
      <c r="M22" s="225"/>
      <c r="N22" s="225"/>
      <c r="O22" s="226">
        <v>100</v>
      </c>
      <c r="P22" s="227"/>
      <c r="Q22" s="227"/>
      <c r="R22" s="226">
        <v>125</v>
      </c>
      <c r="S22" s="227"/>
      <c r="T22" s="227"/>
      <c r="U22" s="226">
        <v>125</v>
      </c>
      <c r="V22" s="227"/>
      <c r="W22" s="227"/>
      <c r="X22" s="226">
        <v>125</v>
      </c>
      <c r="Y22" s="227"/>
      <c r="Z22" s="227"/>
      <c r="AA22" s="226">
        <v>125</v>
      </c>
      <c r="AB22" s="227"/>
      <c r="AC22" s="227"/>
      <c r="AD22" s="226">
        <v>125</v>
      </c>
      <c r="AE22" s="227"/>
      <c r="AF22" s="227"/>
      <c r="AG22" s="226">
        <v>125</v>
      </c>
      <c r="AH22" s="227"/>
      <c r="AI22" s="227"/>
      <c r="AJ22" s="226">
        <v>125</v>
      </c>
      <c r="AK22" s="227"/>
      <c r="AL22" s="227"/>
      <c r="AM22" s="226">
        <v>125</v>
      </c>
      <c r="AN22" s="227"/>
      <c r="AO22" s="227"/>
      <c r="AP22" s="226">
        <v>100</v>
      </c>
      <c r="AQ22" s="227"/>
      <c r="AR22" s="227"/>
      <c r="AS22" s="226">
        <v>0</v>
      </c>
      <c r="AT22" s="227"/>
      <c r="AU22" s="227"/>
      <c r="AV22" s="183">
        <f t="shared" si="0"/>
        <v>1200</v>
      </c>
      <c r="AW22" s="224">
        <f t="shared" si="1"/>
        <v>0</v>
      </c>
      <c r="AX22" s="185" t="s">
        <v>1128</v>
      </c>
    </row>
    <row r="23" spans="1:51" ht="51.75" hidden="1" customHeight="1" x14ac:dyDescent="0.25">
      <c r="A23" s="174" t="s">
        <v>1120</v>
      </c>
      <c r="B23" s="172" t="s">
        <v>1121</v>
      </c>
      <c r="C23" s="172" t="s">
        <v>1122</v>
      </c>
      <c r="D23" s="171">
        <v>8</v>
      </c>
      <c r="E23" s="172" t="s">
        <v>1136</v>
      </c>
      <c r="F23" s="172"/>
      <c r="G23" s="171" t="s">
        <v>1124</v>
      </c>
      <c r="H23" s="171" t="s">
        <v>1125</v>
      </c>
      <c r="I23" s="173">
        <v>14921</v>
      </c>
      <c r="J23" s="173">
        <v>24269</v>
      </c>
      <c r="K23" s="266">
        <v>2400</v>
      </c>
      <c r="L23" s="267">
        <v>0</v>
      </c>
      <c r="M23" s="225"/>
      <c r="N23" s="225"/>
      <c r="O23" s="226">
        <v>160</v>
      </c>
      <c r="P23" s="227"/>
      <c r="Q23" s="227"/>
      <c r="R23" s="226">
        <v>280</v>
      </c>
      <c r="S23" s="227"/>
      <c r="T23" s="227"/>
      <c r="U23" s="226">
        <v>280</v>
      </c>
      <c r="V23" s="227"/>
      <c r="W23" s="227"/>
      <c r="X23" s="226">
        <v>280</v>
      </c>
      <c r="Y23" s="227"/>
      <c r="Z23" s="227"/>
      <c r="AA23" s="226">
        <v>280</v>
      </c>
      <c r="AB23" s="227"/>
      <c r="AC23" s="227"/>
      <c r="AD23" s="226">
        <v>280</v>
      </c>
      <c r="AE23" s="227"/>
      <c r="AF23" s="227"/>
      <c r="AG23" s="226">
        <v>280</v>
      </c>
      <c r="AH23" s="227"/>
      <c r="AI23" s="227"/>
      <c r="AJ23" s="226">
        <v>280</v>
      </c>
      <c r="AK23" s="227"/>
      <c r="AL23" s="227"/>
      <c r="AM23" s="226">
        <v>280</v>
      </c>
      <c r="AN23" s="227"/>
      <c r="AO23" s="227"/>
      <c r="AP23" s="226">
        <v>0</v>
      </c>
      <c r="AQ23" s="227"/>
      <c r="AR23" s="227"/>
      <c r="AS23" s="226">
        <v>0</v>
      </c>
      <c r="AT23" s="227"/>
      <c r="AU23" s="227"/>
      <c r="AV23" s="183">
        <f t="shared" si="0"/>
        <v>2400</v>
      </c>
      <c r="AW23" s="224">
        <f t="shared" si="1"/>
        <v>0</v>
      </c>
      <c r="AX23" s="185" t="s">
        <v>1128</v>
      </c>
    </row>
    <row r="24" spans="1:51" ht="51.75" hidden="1" customHeight="1" x14ac:dyDescent="0.25">
      <c r="A24" s="174" t="s">
        <v>1120</v>
      </c>
      <c r="B24" s="172" t="s">
        <v>1121</v>
      </c>
      <c r="C24" s="172" t="s">
        <v>1122</v>
      </c>
      <c r="D24" s="171">
        <v>9</v>
      </c>
      <c r="E24" s="172" t="s">
        <v>1137</v>
      </c>
      <c r="F24" s="172"/>
      <c r="G24" s="171" t="s">
        <v>1124</v>
      </c>
      <c r="H24" s="171" t="s">
        <v>1133</v>
      </c>
      <c r="I24" s="173">
        <v>34622</v>
      </c>
      <c r="J24" s="173">
        <v>116050</v>
      </c>
      <c r="K24" s="266">
        <v>11500</v>
      </c>
      <c r="L24" s="267">
        <v>479</v>
      </c>
      <c r="M24" s="225"/>
      <c r="N24" s="225"/>
      <c r="O24" s="226">
        <v>958</v>
      </c>
      <c r="P24" s="227"/>
      <c r="Q24" s="227"/>
      <c r="R24" s="226">
        <v>1150</v>
      </c>
      <c r="S24" s="227"/>
      <c r="T24" s="227"/>
      <c r="U24" s="226">
        <v>1150</v>
      </c>
      <c r="V24" s="227"/>
      <c r="W24" s="227"/>
      <c r="X24" s="226">
        <v>1150</v>
      </c>
      <c r="Y24" s="227"/>
      <c r="Z24" s="227"/>
      <c r="AA24" s="226">
        <v>1150</v>
      </c>
      <c r="AB24" s="227"/>
      <c r="AC24" s="227"/>
      <c r="AD24" s="226">
        <v>1150</v>
      </c>
      <c r="AE24" s="227"/>
      <c r="AF24" s="227"/>
      <c r="AG24" s="226">
        <v>1150</v>
      </c>
      <c r="AH24" s="227"/>
      <c r="AI24" s="227"/>
      <c r="AJ24" s="226">
        <v>1150</v>
      </c>
      <c r="AK24" s="227"/>
      <c r="AL24" s="227"/>
      <c r="AM24" s="226">
        <v>1150</v>
      </c>
      <c r="AN24" s="227"/>
      <c r="AO24" s="227"/>
      <c r="AP24" s="226">
        <v>479</v>
      </c>
      <c r="AQ24" s="227"/>
      <c r="AR24" s="227"/>
      <c r="AS24" s="226">
        <v>384</v>
      </c>
      <c r="AT24" s="227"/>
      <c r="AU24" s="227"/>
      <c r="AV24" s="183">
        <f t="shared" si="0"/>
        <v>11500</v>
      </c>
      <c r="AW24" s="224">
        <f t="shared" si="1"/>
        <v>0</v>
      </c>
      <c r="AX24" s="185" t="s">
        <v>1126</v>
      </c>
    </row>
    <row r="25" spans="1:51" ht="51.75" hidden="1" customHeight="1" x14ac:dyDescent="0.25">
      <c r="A25" s="174" t="s">
        <v>1138</v>
      </c>
      <c r="B25" s="172" t="s">
        <v>1139</v>
      </c>
      <c r="C25" s="172" t="s">
        <v>1140</v>
      </c>
      <c r="D25" s="171">
        <v>23</v>
      </c>
      <c r="E25" s="172" t="s">
        <v>1141</v>
      </c>
      <c r="F25" s="172"/>
      <c r="G25" s="171" t="s">
        <v>1124</v>
      </c>
      <c r="H25" s="171" t="s">
        <v>1125</v>
      </c>
      <c r="I25" s="173">
        <v>15</v>
      </c>
      <c r="J25" s="173">
        <v>47</v>
      </c>
      <c r="K25" s="175">
        <v>4</v>
      </c>
      <c r="L25" s="267"/>
      <c r="M25" s="225"/>
      <c r="N25" s="225"/>
      <c r="O25" s="226"/>
      <c r="P25" s="227"/>
      <c r="Q25" s="227"/>
      <c r="R25" s="226">
        <v>1</v>
      </c>
      <c r="S25" s="227"/>
      <c r="T25" s="227"/>
      <c r="U25" s="226"/>
      <c r="V25" s="227"/>
      <c r="W25" s="227"/>
      <c r="X25" s="226"/>
      <c r="Y25" s="227"/>
      <c r="Z25" s="227"/>
      <c r="AA25" s="226"/>
      <c r="AB25" s="227"/>
      <c r="AC25" s="227"/>
      <c r="AD25" s="226"/>
      <c r="AE25" s="227"/>
      <c r="AF25" s="227"/>
      <c r="AG25" s="226"/>
      <c r="AH25" s="227"/>
      <c r="AI25" s="227"/>
      <c r="AJ25" s="226">
        <v>1</v>
      </c>
      <c r="AK25" s="227"/>
      <c r="AL25" s="227"/>
      <c r="AM25" s="226">
        <v>1</v>
      </c>
      <c r="AN25" s="227"/>
      <c r="AO25" s="227"/>
      <c r="AP25" s="226">
        <v>1</v>
      </c>
      <c r="AQ25" s="227"/>
      <c r="AR25" s="227"/>
      <c r="AS25" s="226"/>
      <c r="AT25" s="227"/>
      <c r="AU25" s="227"/>
      <c r="AV25" s="183">
        <f t="shared" si="0"/>
        <v>4</v>
      </c>
      <c r="AW25" s="224">
        <f t="shared" si="1"/>
        <v>0</v>
      </c>
      <c r="AX25" s="185" t="s">
        <v>1142</v>
      </c>
    </row>
    <row r="26" spans="1:51" ht="51.75" hidden="1" customHeight="1" x14ac:dyDescent="0.25">
      <c r="A26" s="174" t="s">
        <v>1138</v>
      </c>
      <c r="B26" s="172" t="s">
        <v>1139</v>
      </c>
      <c r="C26" s="172" t="s">
        <v>1140</v>
      </c>
      <c r="D26" s="171">
        <v>24</v>
      </c>
      <c r="E26" s="172" t="s">
        <v>1143</v>
      </c>
      <c r="F26" s="172"/>
      <c r="G26" s="171" t="s">
        <v>1124</v>
      </c>
      <c r="H26" s="171" t="s">
        <v>1125</v>
      </c>
      <c r="I26" s="173">
        <v>15</v>
      </c>
      <c r="J26" s="173">
        <v>47</v>
      </c>
      <c r="K26" s="176">
        <v>4</v>
      </c>
      <c r="L26" s="267"/>
      <c r="M26" s="225"/>
      <c r="N26" s="225"/>
      <c r="O26" s="226"/>
      <c r="P26" s="227"/>
      <c r="Q26" s="227"/>
      <c r="R26" s="226"/>
      <c r="S26" s="227"/>
      <c r="T26" s="227"/>
      <c r="U26" s="226">
        <v>1</v>
      </c>
      <c r="V26" s="227"/>
      <c r="W26" s="227"/>
      <c r="X26" s="226"/>
      <c r="Y26" s="227"/>
      <c r="Z26" s="227"/>
      <c r="AA26" s="226"/>
      <c r="AB26" s="227"/>
      <c r="AC26" s="227"/>
      <c r="AD26" s="226"/>
      <c r="AE26" s="227"/>
      <c r="AF26" s="227"/>
      <c r="AG26" s="226"/>
      <c r="AH26" s="227"/>
      <c r="AI26" s="227"/>
      <c r="AJ26" s="226"/>
      <c r="AK26" s="227"/>
      <c r="AL26" s="227"/>
      <c r="AM26" s="226">
        <v>1</v>
      </c>
      <c r="AN26" s="227"/>
      <c r="AO26" s="227"/>
      <c r="AP26" s="226">
        <v>1</v>
      </c>
      <c r="AQ26" s="227"/>
      <c r="AR26" s="227"/>
      <c r="AS26" s="226">
        <v>1</v>
      </c>
      <c r="AT26" s="227"/>
      <c r="AU26" s="227"/>
      <c r="AV26" s="183">
        <f t="shared" si="0"/>
        <v>4</v>
      </c>
      <c r="AW26" s="224">
        <f t="shared" si="1"/>
        <v>0</v>
      </c>
      <c r="AX26" s="185" t="s">
        <v>1142</v>
      </c>
    </row>
    <row r="27" spans="1:51" ht="185.25" customHeight="1" x14ac:dyDescent="0.25">
      <c r="A27" s="174" t="s">
        <v>1144</v>
      </c>
      <c r="B27" s="172" t="s">
        <v>1145</v>
      </c>
      <c r="C27" s="172" t="s">
        <v>214</v>
      </c>
      <c r="D27" s="171">
        <v>10</v>
      </c>
      <c r="E27" s="172" t="s">
        <v>1146</v>
      </c>
      <c r="F27" s="172"/>
      <c r="G27" s="171" t="s">
        <v>1124</v>
      </c>
      <c r="H27" s="171" t="s">
        <v>1133</v>
      </c>
      <c r="I27" s="173">
        <v>45565</v>
      </c>
      <c r="J27" s="173">
        <v>121298</v>
      </c>
      <c r="K27" s="266">
        <v>12500</v>
      </c>
      <c r="L27" s="267">
        <v>768</v>
      </c>
      <c r="M27" s="439">
        <v>764</v>
      </c>
      <c r="N27" s="438" t="s">
        <v>1147</v>
      </c>
      <c r="O27" s="226">
        <v>1000</v>
      </c>
      <c r="P27" s="227">
        <v>974</v>
      </c>
      <c r="Q27" s="440" t="s">
        <v>1148</v>
      </c>
      <c r="R27" s="226">
        <v>1250</v>
      </c>
      <c r="S27" s="227">
        <v>1176</v>
      </c>
      <c r="T27" s="489" t="s">
        <v>1149</v>
      </c>
      <c r="U27" s="226">
        <v>885.00000000000011</v>
      </c>
      <c r="V27" s="227">
        <v>1149</v>
      </c>
      <c r="W27" s="489" t="s">
        <v>1150</v>
      </c>
      <c r="X27" s="226">
        <v>1260</v>
      </c>
      <c r="Y27" s="227">
        <v>1082</v>
      </c>
      <c r="Z27" s="489" t="s">
        <v>1151</v>
      </c>
      <c r="AA27" s="226">
        <v>1259</v>
      </c>
      <c r="AB27" s="227">
        <v>986</v>
      </c>
      <c r="AC27" s="520" t="s">
        <v>1152</v>
      </c>
      <c r="AD27" s="226">
        <v>1078</v>
      </c>
      <c r="AE27" s="227">
        <v>1207</v>
      </c>
      <c r="AF27" s="520" t="s">
        <v>1153</v>
      </c>
      <c r="AG27" s="226">
        <v>1250</v>
      </c>
      <c r="AH27" s="227">
        <v>1016</v>
      </c>
      <c r="AI27" s="520" t="s">
        <v>1154</v>
      </c>
      <c r="AJ27" s="226">
        <v>1125</v>
      </c>
      <c r="AK27" s="227">
        <v>1154</v>
      </c>
      <c r="AL27" s="489" t="s">
        <v>1155</v>
      </c>
      <c r="AM27" s="226">
        <v>875.00000000000011</v>
      </c>
      <c r="AN27" s="227"/>
      <c r="AO27" s="227"/>
      <c r="AP27" s="226">
        <v>1000</v>
      </c>
      <c r="AQ27" s="227"/>
      <c r="AR27" s="227"/>
      <c r="AS27" s="226">
        <v>750</v>
      </c>
      <c r="AT27" s="227"/>
      <c r="AU27" s="227"/>
      <c r="AV27" s="183">
        <f t="shared" si="0"/>
        <v>12500</v>
      </c>
      <c r="AW27" s="224">
        <f t="shared" si="1"/>
        <v>9508</v>
      </c>
      <c r="AX27" s="185" t="s">
        <v>1156</v>
      </c>
      <c r="AY27" s="545">
        <f>AW27/AV27</f>
        <v>0.76063999999999998</v>
      </c>
    </row>
    <row r="28" spans="1:51" ht="163.5" customHeight="1" x14ac:dyDescent="0.25">
      <c r="A28" s="174" t="s">
        <v>1144</v>
      </c>
      <c r="B28" s="172" t="s">
        <v>1145</v>
      </c>
      <c r="C28" s="172" t="s">
        <v>214</v>
      </c>
      <c r="D28" s="171">
        <v>11</v>
      </c>
      <c r="E28" s="172" t="s">
        <v>1157</v>
      </c>
      <c r="F28" s="172"/>
      <c r="G28" s="171" t="s">
        <v>1124</v>
      </c>
      <c r="H28" s="171" t="s">
        <v>1133</v>
      </c>
      <c r="I28" s="173">
        <v>166214</v>
      </c>
      <c r="J28" s="173">
        <v>386196</v>
      </c>
      <c r="K28" s="266">
        <v>41500</v>
      </c>
      <c r="L28" s="267">
        <v>867</v>
      </c>
      <c r="M28" s="439">
        <v>553</v>
      </c>
      <c r="N28" s="438" t="s">
        <v>1158</v>
      </c>
      <c r="O28" s="226">
        <v>2493</v>
      </c>
      <c r="P28" s="227">
        <v>3310</v>
      </c>
      <c r="Q28" s="440" t="s">
        <v>1159</v>
      </c>
      <c r="R28" s="226">
        <v>5398</v>
      </c>
      <c r="S28" s="227">
        <v>6485</v>
      </c>
      <c r="T28" s="489" t="s">
        <v>1160</v>
      </c>
      <c r="U28" s="226">
        <v>2299</v>
      </c>
      <c r="V28" s="227">
        <v>4678</v>
      </c>
      <c r="W28" s="489" t="s">
        <v>1161</v>
      </c>
      <c r="X28" s="226">
        <v>4983</v>
      </c>
      <c r="Y28" s="227">
        <v>5159</v>
      </c>
      <c r="Z28" s="489" t="s">
        <v>1162</v>
      </c>
      <c r="AA28" s="226">
        <v>3323</v>
      </c>
      <c r="AB28" s="227">
        <v>4168</v>
      </c>
      <c r="AC28" s="520" t="s">
        <v>1163</v>
      </c>
      <c r="AD28" s="226">
        <v>3542</v>
      </c>
      <c r="AE28" s="227">
        <v>4153</v>
      </c>
      <c r="AF28" s="489" t="s">
        <v>1164</v>
      </c>
      <c r="AG28" s="226">
        <v>3662</v>
      </c>
      <c r="AH28" s="227">
        <v>4215</v>
      </c>
      <c r="AI28" s="489" t="s">
        <v>1164</v>
      </c>
      <c r="AJ28" s="608">
        <v>3674</v>
      </c>
      <c r="AK28" s="609">
        <v>6112</v>
      </c>
      <c r="AL28" s="489" t="s">
        <v>1165</v>
      </c>
      <c r="AM28" s="226">
        <v>3374</v>
      </c>
      <c r="AN28" s="227"/>
      <c r="AO28" s="227"/>
      <c r="AP28" s="226">
        <v>4565</v>
      </c>
      <c r="AQ28" s="227"/>
      <c r="AR28" s="227"/>
      <c r="AS28" s="226">
        <v>3320</v>
      </c>
      <c r="AT28" s="227"/>
      <c r="AU28" s="227"/>
      <c r="AV28" s="183">
        <f t="shared" si="0"/>
        <v>41500</v>
      </c>
      <c r="AW28" s="224">
        <f t="shared" si="1"/>
        <v>38833</v>
      </c>
      <c r="AX28" s="185" t="s">
        <v>1156</v>
      </c>
      <c r="AY28" s="546">
        <f>AW28/AV28</f>
        <v>0.9357349397590361</v>
      </c>
    </row>
    <row r="29" spans="1:51" ht="165" customHeight="1" x14ac:dyDescent="0.25">
      <c r="A29" s="174" t="s">
        <v>1144</v>
      </c>
      <c r="B29" s="172" t="s">
        <v>1145</v>
      </c>
      <c r="C29" s="172" t="s">
        <v>214</v>
      </c>
      <c r="D29" s="171">
        <v>13</v>
      </c>
      <c r="E29" s="172" t="s">
        <v>1166</v>
      </c>
      <c r="F29" s="172"/>
      <c r="G29" s="171" t="s">
        <v>1124</v>
      </c>
      <c r="H29" s="171" t="s">
        <v>1133</v>
      </c>
      <c r="I29" s="173">
        <v>46329</v>
      </c>
      <c r="J29" s="173">
        <v>122579</v>
      </c>
      <c r="K29" s="266">
        <v>12800</v>
      </c>
      <c r="L29" s="267">
        <v>768</v>
      </c>
      <c r="M29" s="439">
        <v>966</v>
      </c>
      <c r="N29" s="438" t="s">
        <v>1167</v>
      </c>
      <c r="O29" s="226">
        <v>1024</v>
      </c>
      <c r="P29" s="227">
        <v>1013</v>
      </c>
      <c r="Q29" s="440" t="s">
        <v>1168</v>
      </c>
      <c r="R29" s="226">
        <v>1280</v>
      </c>
      <c r="S29" s="227">
        <v>1322</v>
      </c>
      <c r="T29" s="440" t="s">
        <v>1169</v>
      </c>
      <c r="U29" s="226">
        <v>896.00000000000011</v>
      </c>
      <c r="V29" s="227">
        <v>1087</v>
      </c>
      <c r="W29" s="440" t="s">
        <v>1170</v>
      </c>
      <c r="X29" s="226">
        <v>1280</v>
      </c>
      <c r="Y29" s="227">
        <v>1221</v>
      </c>
      <c r="Z29" s="440" t="s">
        <v>1171</v>
      </c>
      <c r="AA29" s="226">
        <v>1280</v>
      </c>
      <c r="AB29" s="227">
        <v>1130</v>
      </c>
      <c r="AC29" s="520" t="s">
        <v>1172</v>
      </c>
      <c r="AD29" s="226">
        <v>1152</v>
      </c>
      <c r="AE29" s="227">
        <v>1375</v>
      </c>
      <c r="AF29" s="520" t="s">
        <v>1173</v>
      </c>
      <c r="AG29" s="226">
        <v>1280</v>
      </c>
      <c r="AH29" s="227">
        <v>1140</v>
      </c>
      <c r="AI29" s="520" t="s">
        <v>1174</v>
      </c>
      <c r="AJ29" s="226">
        <v>1152</v>
      </c>
      <c r="AK29" s="227">
        <v>1375</v>
      </c>
      <c r="AL29" s="489" t="s">
        <v>1409</v>
      </c>
      <c r="AM29" s="226">
        <v>896.00000000000011</v>
      </c>
      <c r="AN29" s="227"/>
      <c r="AO29" s="227"/>
      <c r="AP29" s="226">
        <v>1024</v>
      </c>
      <c r="AQ29" s="227"/>
      <c r="AR29" s="227"/>
      <c r="AS29" s="226">
        <v>768</v>
      </c>
      <c r="AT29" s="227"/>
      <c r="AU29" s="227"/>
      <c r="AV29" s="183">
        <f t="shared" si="0"/>
        <v>12800</v>
      </c>
      <c r="AW29" s="224">
        <f t="shared" si="1"/>
        <v>10629</v>
      </c>
      <c r="AX29" s="185" t="s">
        <v>1156</v>
      </c>
      <c r="AY29" s="545">
        <f>AW29/AV29</f>
        <v>0.83039062500000005</v>
      </c>
    </row>
    <row r="30" spans="1:51" ht="51.75" hidden="1" customHeight="1" x14ac:dyDescent="0.25">
      <c r="A30" s="174" t="s">
        <v>1144</v>
      </c>
      <c r="B30" s="172" t="s">
        <v>1145</v>
      </c>
      <c r="C30" s="172" t="s">
        <v>214</v>
      </c>
      <c r="D30" s="171">
        <v>14</v>
      </c>
      <c r="E30" s="172" t="s">
        <v>1175</v>
      </c>
      <c r="F30" s="172"/>
      <c r="G30" s="171" t="s">
        <v>1124</v>
      </c>
      <c r="H30" s="171" t="s">
        <v>1133</v>
      </c>
      <c r="I30" s="173">
        <v>13521</v>
      </c>
      <c r="J30" s="173">
        <v>20650</v>
      </c>
      <c r="K30" s="266">
        <v>3500</v>
      </c>
      <c r="L30" s="267">
        <v>150</v>
      </c>
      <c r="M30" s="225"/>
      <c r="N30" s="225"/>
      <c r="O30" s="226">
        <v>200</v>
      </c>
      <c r="P30" s="227"/>
      <c r="Q30" s="227"/>
      <c r="R30" s="226">
        <v>250</v>
      </c>
      <c r="S30" s="227"/>
      <c r="T30" s="227"/>
      <c r="U30" s="226">
        <v>350</v>
      </c>
      <c r="V30" s="227"/>
      <c r="W30" s="227"/>
      <c r="X30" s="226">
        <v>350</v>
      </c>
      <c r="Y30" s="227"/>
      <c r="Z30" s="227"/>
      <c r="AA30" s="226">
        <v>450</v>
      </c>
      <c r="AB30" s="227"/>
      <c r="AC30" s="227"/>
      <c r="AD30" s="226">
        <v>450</v>
      </c>
      <c r="AE30" s="227"/>
      <c r="AF30" s="227"/>
      <c r="AG30" s="226">
        <v>350</v>
      </c>
      <c r="AH30" s="227"/>
      <c r="AI30" s="227"/>
      <c r="AJ30" s="226">
        <v>350</v>
      </c>
      <c r="AK30" s="227"/>
      <c r="AL30" s="227"/>
      <c r="AM30" s="226">
        <v>250</v>
      </c>
      <c r="AN30" s="227"/>
      <c r="AO30" s="227"/>
      <c r="AP30" s="226">
        <v>200</v>
      </c>
      <c r="AQ30" s="227"/>
      <c r="AR30" s="227"/>
      <c r="AS30" s="226">
        <v>150</v>
      </c>
      <c r="AT30" s="227"/>
      <c r="AU30" s="227"/>
      <c r="AV30" s="183">
        <f t="shared" si="0"/>
        <v>3500</v>
      </c>
      <c r="AW30" s="224">
        <f t="shared" si="1"/>
        <v>0</v>
      </c>
      <c r="AX30" s="185" t="s">
        <v>1176</v>
      </c>
    </row>
    <row r="31" spans="1:51" ht="51.75" hidden="1" customHeight="1" x14ac:dyDescent="0.25">
      <c r="A31" s="174" t="s">
        <v>1144</v>
      </c>
      <c r="B31" s="172" t="s">
        <v>1145</v>
      </c>
      <c r="C31" s="172" t="s">
        <v>214</v>
      </c>
      <c r="D31" s="171">
        <v>15</v>
      </c>
      <c r="E31" s="172" t="s">
        <v>1177</v>
      </c>
      <c r="F31" s="172"/>
      <c r="G31" s="171" t="s">
        <v>1124</v>
      </c>
      <c r="H31" s="171" t="s">
        <v>1133</v>
      </c>
      <c r="I31" s="173">
        <v>8570</v>
      </c>
      <c r="J31" s="173">
        <v>20178</v>
      </c>
      <c r="K31" s="266">
        <v>2300</v>
      </c>
      <c r="L31" s="267">
        <v>100</v>
      </c>
      <c r="M31" s="225"/>
      <c r="N31" s="225"/>
      <c r="O31" s="226">
        <v>140</v>
      </c>
      <c r="P31" s="227"/>
      <c r="Q31" s="227"/>
      <c r="R31" s="226">
        <v>180</v>
      </c>
      <c r="S31" s="227"/>
      <c r="T31" s="227"/>
      <c r="U31" s="226">
        <v>200</v>
      </c>
      <c r="V31" s="227"/>
      <c r="W31" s="227"/>
      <c r="X31" s="226">
        <v>230</v>
      </c>
      <c r="Y31" s="227"/>
      <c r="Z31" s="227"/>
      <c r="AA31" s="226">
        <v>300</v>
      </c>
      <c r="AB31" s="227"/>
      <c r="AC31" s="227"/>
      <c r="AD31" s="226">
        <v>300</v>
      </c>
      <c r="AE31" s="227"/>
      <c r="AF31" s="227"/>
      <c r="AG31" s="226">
        <v>230</v>
      </c>
      <c r="AH31" s="227"/>
      <c r="AI31" s="227"/>
      <c r="AJ31" s="226">
        <v>200</v>
      </c>
      <c r="AK31" s="227"/>
      <c r="AL31" s="227"/>
      <c r="AM31" s="226">
        <v>180</v>
      </c>
      <c r="AN31" s="227"/>
      <c r="AO31" s="227"/>
      <c r="AP31" s="226">
        <v>140</v>
      </c>
      <c r="AQ31" s="227"/>
      <c r="AR31" s="227"/>
      <c r="AS31" s="226">
        <v>100</v>
      </c>
      <c r="AT31" s="227"/>
      <c r="AU31" s="227"/>
      <c r="AV31" s="183">
        <f t="shared" si="0"/>
        <v>2300</v>
      </c>
      <c r="AW31" s="224">
        <f t="shared" si="1"/>
        <v>0</v>
      </c>
      <c r="AX31" s="185" t="s">
        <v>1176</v>
      </c>
    </row>
    <row r="32" spans="1:51" ht="51.75" hidden="1" customHeight="1" x14ac:dyDescent="0.25">
      <c r="A32" s="174" t="s">
        <v>1144</v>
      </c>
      <c r="B32" s="172" t="s">
        <v>1145</v>
      </c>
      <c r="C32" s="172" t="s">
        <v>214</v>
      </c>
      <c r="D32" s="171">
        <v>16</v>
      </c>
      <c r="E32" s="172" t="s">
        <v>1178</v>
      </c>
      <c r="F32" s="172"/>
      <c r="G32" s="171" t="s">
        <v>1124</v>
      </c>
      <c r="H32" s="171" t="s">
        <v>1133</v>
      </c>
      <c r="I32" s="173">
        <v>20697</v>
      </c>
      <c r="J32" s="173">
        <v>22950</v>
      </c>
      <c r="K32" s="266">
        <v>4000</v>
      </c>
      <c r="L32" s="267">
        <v>150</v>
      </c>
      <c r="M32" s="225"/>
      <c r="N32" s="225"/>
      <c r="O32" s="226">
        <v>250</v>
      </c>
      <c r="P32" s="227"/>
      <c r="Q32" s="227"/>
      <c r="R32" s="226">
        <v>250</v>
      </c>
      <c r="S32" s="227"/>
      <c r="T32" s="227"/>
      <c r="U32" s="226">
        <v>350</v>
      </c>
      <c r="V32" s="227"/>
      <c r="W32" s="227"/>
      <c r="X32" s="226">
        <v>450</v>
      </c>
      <c r="Y32" s="227"/>
      <c r="Z32" s="227"/>
      <c r="AA32" s="226">
        <v>550</v>
      </c>
      <c r="AB32" s="227"/>
      <c r="AC32" s="227"/>
      <c r="AD32" s="226">
        <v>550</v>
      </c>
      <c r="AE32" s="227"/>
      <c r="AF32" s="227"/>
      <c r="AG32" s="226">
        <v>450</v>
      </c>
      <c r="AH32" s="227"/>
      <c r="AI32" s="227"/>
      <c r="AJ32" s="226">
        <v>350</v>
      </c>
      <c r="AK32" s="227"/>
      <c r="AL32" s="227"/>
      <c r="AM32" s="226">
        <v>250</v>
      </c>
      <c r="AN32" s="227"/>
      <c r="AO32" s="227"/>
      <c r="AP32" s="226">
        <v>250</v>
      </c>
      <c r="AQ32" s="227"/>
      <c r="AR32" s="227"/>
      <c r="AS32" s="226">
        <v>150</v>
      </c>
      <c r="AT32" s="227"/>
      <c r="AU32" s="227"/>
      <c r="AV32" s="183">
        <f t="shared" si="0"/>
        <v>4000</v>
      </c>
      <c r="AW32" s="224">
        <f t="shared" si="1"/>
        <v>0</v>
      </c>
      <c r="AX32" s="185" t="s">
        <v>1176</v>
      </c>
    </row>
    <row r="33" spans="1:51" ht="51.75" hidden="1" customHeight="1" x14ac:dyDescent="0.25">
      <c r="A33" s="174" t="s">
        <v>1144</v>
      </c>
      <c r="B33" s="172" t="s">
        <v>1145</v>
      </c>
      <c r="C33" s="172" t="s">
        <v>1179</v>
      </c>
      <c r="D33" s="171">
        <v>17</v>
      </c>
      <c r="E33" s="172" t="s">
        <v>1180</v>
      </c>
      <c r="F33" s="172"/>
      <c r="G33" s="171" t="s">
        <v>1124</v>
      </c>
      <c r="H33" s="171" t="s">
        <v>1133</v>
      </c>
      <c r="I33" s="173">
        <v>24162</v>
      </c>
      <c r="J33" s="173">
        <v>77500</v>
      </c>
      <c r="K33" s="175">
        <v>7900</v>
      </c>
      <c r="L33" s="267">
        <v>0</v>
      </c>
      <c r="M33" s="225"/>
      <c r="N33" s="225"/>
      <c r="O33" s="226">
        <v>750</v>
      </c>
      <c r="P33" s="227"/>
      <c r="Q33" s="227"/>
      <c r="R33" s="226">
        <v>750</v>
      </c>
      <c r="S33" s="227"/>
      <c r="T33" s="227"/>
      <c r="U33" s="226">
        <v>750</v>
      </c>
      <c r="V33" s="227"/>
      <c r="W33" s="227"/>
      <c r="X33" s="226">
        <v>750</v>
      </c>
      <c r="Y33" s="227"/>
      <c r="Z33" s="227"/>
      <c r="AA33" s="226">
        <v>750</v>
      </c>
      <c r="AB33" s="227"/>
      <c r="AC33" s="227"/>
      <c r="AD33" s="226">
        <v>750</v>
      </c>
      <c r="AE33" s="227"/>
      <c r="AF33" s="227"/>
      <c r="AG33" s="226">
        <v>750</v>
      </c>
      <c r="AH33" s="227"/>
      <c r="AI33" s="227"/>
      <c r="AJ33" s="226">
        <v>750</v>
      </c>
      <c r="AK33" s="227"/>
      <c r="AL33" s="227"/>
      <c r="AM33" s="226">
        <v>750</v>
      </c>
      <c r="AN33" s="227"/>
      <c r="AO33" s="227"/>
      <c r="AP33" s="226">
        <v>750</v>
      </c>
      <c r="AQ33" s="227"/>
      <c r="AR33" s="227"/>
      <c r="AS33" s="226">
        <v>400</v>
      </c>
      <c r="AT33" s="227"/>
      <c r="AU33" s="227"/>
      <c r="AV33" s="183">
        <f t="shared" si="0"/>
        <v>7900</v>
      </c>
      <c r="AW33" s="224">
        <f t="shared" si="1"/>
        <v>0</v>
      </c>
      <c r="AX33" s="185" t="s">
        <v>1181</v>
      </c>
    </row>
    <row r="34" spans="1:51" ht="267.75" customHeight="1" x14ac:dyDescent="0.25">
      <c r="A34" s="174" t="s">
        <v>1182</v>
      </c>
      <c r="B34" s="172" t="s">
        <v>1183</v>
      </c>
      <c r="C34" s="172" t="s">
        <v>1184</v>
      </c>
      <c r="D34" s="171">
        <v>20</v>
      </c>
      <c r="E34" s="172" t="s">
        <v>1185</v>
      </c>
      <c r="F34" s="172"/>
      <c r="G34" s="171" t="s">
        <v>1124</v>
      </c>
      <c r="H34" s="171" t="s">
        <v>1125</v>
      </c>
      <c r="I34" s="173">
        <v>5332</v>
      </c>
      <c r="J34" s="173">
        <v>13748</v>
      </c>
      <c r="K34" s="266">
        <v>1800</v>
      </c>
      <c r="L34" s="267">
        <v>0</v>
      </c>
      <c r="M34" s="439">
        <v>0</v>
      </c>
      <c r="N34" s="438" t="s">
        <v>375</v>
      </c>
      <c r="O34" s="226">
        <v>0</v>
      </c>
      <c r="P34" s="227">
        <v>0</v>
      </c>
      <c r="Q34" s="440" t="s">
        <v>379</v>
      </c>
      <c r="R34" s="226">
        <v>300</v>
      </c>
      <c r="S34" s="227">
        <v>310</v>
      </c>
      <c r="T34" s="490" t="s">
        <v>1186</v>
      </c>
      <c r="U34" s="226">
        <v>100</v>
      </c>
      <c r="V34" s="227">
        <v>0</v>
      </c>
      <c r="W34" s="520" t="s">
        <v>1187</v>
      </c>
      <c r="X34" s="226">
        <v>300</v>
      </c>
      <c r="Y34" s="227">
        <v>245</v>
      </c>
      <c r="Z34" s="520" t="s">
        <v>1188</v>
      </c>
      <c r="AA34" s="226">
        <v>200</v>
      </c>
      <c r="AB34" s="227">
        <v>109</v>
      </c>
      <c r="AC34" s="520" t="s">
        <v>391</v>
      </c>
      <c r="AD34" s="226">
        <v>200</v>
      </c>
      <c r="AE34" s="227">
        <v>115</v>
      </c>
      <c r="AF34" s="520" t="s">
        <v>1189</v>
      </c>
      <c r="AG34" s="226">
        <v>200</v>
      </c>
      <c r="AH34" s="227">
        <v>66</v>
      </c>
      <c r="AI34" s="520" t="s">
        <v>1190</v>
      </c>
      <c r="AJ34" s="226">
        <v>200</v>
      </c>
      <c r="AK34" s="227">
        <v>236</v>
      </c>
      <c r="AL34" s="489" t="s">
        <v>1191</v>
      </c>
      <c r="AM34" s="226">
        <v>100</v>
      </c>
      <c r="AN34" s="227"/>
      <c r="AO34" s="227"/>
      <c r="AP34" s="226">
        <v>100</v>
      </c>
      <c r="AQ34" s="227"/>
      <c r="AR34" s="227"/>
      <c r="AS34" s="226">
        <v>100</v>
      </c>
      <c r="AT34" s="227"/>
      <c r="AU34" s="227"/>
      <c r="AV34" s="183">
        <f>+L34+O34+R34+U34+X34+AA34+AD34+AG34+AJ34+AM34+AP34+AS34</f>
        <v>1800</v>
      </c>
      <c r="AW34" s="224">
        <f t="shared" si="1"/>
        <v>1081</v>
      </c>
      <c r="AX34" s="185" t="s">
        <v>1156</v>
      </c>
      <c r="AY34" s="545">
        <f>AW34/AV34</f>
        <v>0.60055555555555551</v>
      </c>
    </row>
    <row r="35" spans="1:51" ht="51.75" hidden="1" customHeight="1" x14ac:dyDescent="0.25">
      <c r="A35" s="174" t="s">
        <v>1192</v>
      </c>
      <c r="B35" s="172" t="s">
        <v>1193</v>
      </c>
      <c r="C35" s="172" t="s">
        <v>1194</v>
      </c>
      <c r="D35" s="171">
        <v>21</v>
      </c>
      <c r="E35" s="172" t="s">
        <v>1195</v>
      </c>
      <c r="F35" s="172"/>
      <c r="G35" s="171" t="s">
        <v>1124</v>
      </c>
      <c r="H35" s="171" t="s">
        <v>1133</v>
      </c>
      <c r="I35" s="173">
        <v>11925</v>
      </c>
      <c r="J35" s="173">
        <v>25000</v>
      </c>
      <c r="K35" s="266">
        <v>3000</v>
      </c>
      <c r="L35" s="267">
        <v>0</v>
      </c>
      <c r="M35" s="225"/>
      <c r="N35" s="225"/>
      <c r="O35" s="226">
        <v>0</v>
      </c>
      <c r="P35" s="227"/>
      <c r="Q35" s="227"/>
      <c r="R35" s="226">
        <v>500</v>
      </c>
      <c r="S35" s="227"/>
      <c r="T35" s="227"/>
      <c r="U35" s="226">
        <v>0</v>
      </c>
      <c r="V35" s="227"/>
      <c r="W35" s="227"/>
      <c r="X35" s="226">
        <v>0</v>
      </c>
      <c r="Y35" s="227"/>
      <c r="Z35" s="227"/>
      <c r="AA35" s="226">
        <v>1000</v>
      </c>
      <c r="AB35" s="227"/>
      <c r="AC35" s="227"/>
      <c r="AD35" s="226">
        <v>0</v>
      </c>
      <c r="AE35" s="227"/>
      <c r="AF35" s="227"/>
      <c r="AG35" s="226">
        <v>0</v>
      </c>
      <c r="AH35" s="227"/>
      <c r="AI35" s="227"/>
      <c r="AJ35" s="226">
        <v>500</v>
      </c>
      <c r="AK35" s="227"/>
      <c r="AL35" s="227"/>
      <c r="AM35" s="226">
        <v>0</v>
      </c>
      <c r="AN35" s="227"/>
      <c r="AO35" s="227"/>
      <c r="AP35" s="226">
        <v>0</v>
      </c>
      <c r="AQ35" s="227"/>
      <c r="AR35" s="227"/>
      <c r="AS35" s="226">
        <v>1000</v>
      </c>
      <c r="AT35" s="227"/>
      <c r="AU35" s="227"/>
      <c r="AV35" s="183">
        <f t="shared" si="0"/>
        <v>3000</v>
      </c>
      <c r="AW35" s="224">
        <f t="shared" si="1"/>
        <v>0</v>
      </c>
      <c r="AX35" s="185" t="s">
        <v>1196</v>
      </c>
    </row>
    <row r="36" spans="1:51" ht="51.75" hidden="1" customHeight="1" x14ac:dyDescent="0.25">
      <c r="A36" s="174" t="s">
        <v>1192</v>
      </c>
      <c r="B36" s="172" t="s">
        <v>1193</v>
      </c>
      <c r="C36" s="172" t="s">
        <v>1194</v>
      </c>
      <c r="D36" s="171">
        <v>22</v>
      </c>
      <c r="E36" s="172" t="s">
        <v>1197</v>
      </c>
      <c r="F36" s="172"/>
      <c r="G36" s="171" t="s">
        <v>1124</v>
      </c>
      <c r="H36" s="171" t="s">
        <v>1133</v>
      </c>
      <c r="I36" s="173">
        <v>16877</v>
      </c>
      <c r="J36" s="173">
        <v>32500</v>
      </c>
      <c r="K36" s="266">
        <v>3000</v>
      </c>
      <c r="L36" s="267">
        <v>0</v>
      </c>
      <c r="M36" s="225"/>
      <c r="N36" s="225"/>
      <c r="O36" s="226">
        <v>150</v>
      </c>
      <c r="P36" s="227"/>
      <c r="Q36" s="227"/>
      <c r="R36" s="226">
        <v>300</v>
      </c>
      <c r="S36" s="227"/>
      <c r="T36" s="227"/>
      <c r="U36" s="226">
        <v>300</v>
      </c>
      <c r="V36" s="227"/>
      <c r="W36" s="227"/>
      <c r="X36" s="226">
        <v>300</v>
      </c>
      <c r="Y36" s="227"/>
      <c r="Z36" s="227"/>
      <c r="AA36" s="226">
        <v>300</v>
      </c>
      <c r="AB36" s="227"/>
      <c r="AC36" s="227"/>
      <c r="AD36" s="226">
        <v>300</v>
      </c>
      <c r="AE36" s="227"/>
      <c r="AF36" s="227"/>
      <c r="AG36" s="226">
        <v>300</v>
      </c>
      <c r="AH36" s="227"/>
      <c r="AI36" s="227"/>
      <c r="AJ36" s="226">
        <v>300</v>
      </c>
      <c r="AK36" s="227"/>
      <c r="AL36" s="227"/>
      <c r="AM36" s="226">
        <v>300</v>
      </c>
      <c r="AN36" s="227"/>
      <c r="AO36" s="227"/>
      <c r="AP36" s="226">
        <v>300</v>
      </c>
      <c r="AQ36" s="227"/>
      <c r="AR36" s="227"/>
      <c r="AS36" s="226">
        <v>150</v>
      </c>
      <c r="AT36" s="227"/>
      <c r="AU36" s="227"/>
      <c r="AV36" s="183">
        <f t="shared" si="0"/>
        <v>3000</v>
      </c>
      <c r="AW36" s="224">
        <f t="shared" si="1"/>
        <v>0</v>
      </c>
      <c r="AX36" s="185">
        <v>8198</v>
      </c>
    </row>
    <row r="37" spans="1:51" ht="51.75" hidden="1" customHeight="1" x14ac:dyDescent="0.25">
      <c r="A37" s="174">
        <v>11</v>
      </c>
      <c r="B37" s="172" t="s">
        <v>1198</v>
      </c>
      <c r="C37" s="172" t="s">
        <v>1199</v>
      </c>
      <c r="D37" s="171">
        <v>25</v>
      </c>
      <c r="E37" s="172" t="s">
        <v>1200</v>
      </c>
      <c r="F37" s="172"/>
      <c r="G37" s="171" t="s">
        <v>1201</v>
      </c>
      <c r="H37" s="171" t="s">
        <v>1125</v>
      </c>
      <c r="I37" s="173">
        <v>100</v>
      </c>
      <c r="J37" s="173">
        <v>100</v>
      </c>
      <c r="K37" s="266">
        <v>100</v>
      </c>
      <c r="L37" s="267">
        <v>100</v>
      </c>
      <c r="M37" s="225"/>
      <c r="N37" s="225"/>
      <c r="O37" s="226">
        <v>100</v>
      </c>
      <c r="P37" s="227"/>
      <c r="Q37" s="227"/>
      <c r="R37" s="226">
        <v>100</v>
      </c>
      <c r="S37" s="227"/>
      <c r="T37" s="227"/>
      <c r="U37" s="226">
        <v>100</v>
      </c>
      <c r="V37" s="227"/>
      <c r="W37" s="227"/>
      <c r="X37" s="226">
        <v>100</v>
      </c>
      <c r="Y37" s="227"/>
      <c r="Z37" s="227"/>
      <c r="AA37" s="226">
        <v>100</v>
      </c>
      <c r="AB37" s="227"/>
      <c r="AC37" s="227"/>
      <c r="AD37" s="226">
        <v>100</v>
      </c>
      <c r="AE37" s="227"/>
      <c r="AF37" s="227"/>
      <c r="AG37" s="226">
        <v>100</v>
      </c>
      <c r="AH37" s="227"/>
      <c r="AI37" s="227"/>
      <c r="AJ37" s="226">
        <v>100</v>
      </c>
      <c r="AK37" s="227"/>
      <c r="AL37" s="227"/>
      <c r="AM37" s="226">
        <v>100</v>
      </c>
      <c r="AN37" s="227"/>
      <c r="AO37" s="227"/>
      <c r="AP37" s="226">
        <v>100</v>
      </c>
      <c r="AQ37" s="227"/>
      <c r="AR37" s="227"/>
      <c r="AS37" s="226">
        <v>100</v>
      </c>
      <c r="AT37" s="227"/>
      <c r="AU37" s="227"/>
      <c r="AV37" s="183">
        <v>100</v>
      </c>
      <c r="AW37" s="224">
        <f t="shared" si="1"/>
        <v>0</v>
      </c>
      <c r="AX37" s="186">
        <v>8225</v>
      </c>
    </row>
    <row r="38" spans="1:51" ht="39.75" hidden="1" customHeight="1" x14ac:dyDescent="0.25">
      <c r="A38" s="174">
        <v>11</v>
      </c>
      <c r="B38" s="172" t="s">
        <v>1198</v>
      </c>
      <c r="C38" s="172" t="s">
        <v>1202</v>
      </c>
      <c r="D38" s="171">
        <v>26</v>
      </c>
      <c r="E38" s="172" t="s">
        <v>1203</v>
      </c>
      <c r="F38" s="172"/>
      <c r="G38" s="171" t="s">
        <v>1201</v>
      </c>
      <c r="H38" s="171" t="s">
        <v>1125</v>
      </c>
      <c r="I38" s="173">
        <v>100</v>
      </c>
      <c r="J38" s="173">
        <v>100</v>
      </c>
      <c r="K38" s="266">
        <v>100</v>
      </c>
      <c r="L38" s="267">
        <v>0</v>
      </c>
      <c r="M38" s="225"/>
      <c r="N38" s="225"/>
      <c r="O38" s="226">
        <v>9.09</v>
      </c>
      <c r="P38" s="227"/>
      <c r="Q38" s="227"/>
      <c r="R38" s="226">
        <v>9.09</v>
      </c>
      <c r="S38" s="227"/>
      <c r="T38" s="227"/>
      <c r="U38" s="226">
        <v>9.09</v>
      </c>
      <c r="V38" s="227"/>
      <c r="W38" s="227"/>
      <c r="X38" s="226">
        <v>9.09</v>
      </c>
      <c r="Y38" s="227"/>
      <c r="Z38" s="227"/>
      <c r="AA38" s="226">
        <v>9.09</v>
      </c>
      <c r="AB38" s="227"/>
      <c r="AC38" s="227"/>
      <c r="AD38" s="226">
        <v>9.09</v>
      </c>
      <c r="AE38" s="227"/>
      <c r="AF38" s="227"/>
      <c r="AG38" s="226">
        <v>9.09</v>
      </c>
      <c r="AH38" s="227"/>
      <c r="AI38" s="227"/>
      <c r="AJ38" s="226">
        <v>9.09</v>
      </c>
      <c r="AK38" s="227"/>
      <c r="AL38" s="227"/>
      <c r="AM38" s="226">
        <v>9.09</v>
      </c>
      <c r="AN38" s="227"/>
      <c r="AO38" s="227"/>
      <c r="AP38" s="226">
        <v>9.1</v>
      </c>
      <c r="AQ38" s="227"/>
      <c r="AR38" s="227"/>
      <c r="AS38" s="226">
        <v>9.09</v>
      </c>
      <c r="AT38" s="227"/>
      <c r="AU38" s="227"/>
      <c r="AV38" s="183">
        <f t="shared" si="0"/>
        <v>100.00000000000001</v>
      </c>
      <c r="AW38" s="224">
        <f t="shared" si="1"/>
        <v>0</v>
      </c>
      <c r="AX38" s="186">
        <v>8225</v>
      </c>
    </row>
    <row r="39" spans="1:51" ht="72" hidden="1" customHeight="1" thickBot="1" x14ac:dyDescent="0.3">
      <c r="A39" s="177">
        <v>11</v>
      </c>
      <c r="B39" s="178" t="s">
        <v>1198</v>
      </c>
      <c r="C39" s="178" t="s">
        <v>1202</v>
      </c>
      <c r="D39" s="179">
        <v>27</v>
      </c>
      <c r="E39" s="178" t="s">
        <v>1204</v>
      </c>
      <c r="F39" s="178"/>
      <c r="G39" s="179" t="s">
        <v>1205</v>
      </c>
      <c r="H39" s="179" t="s">
        <v>1125</v>
      </c>
      <c r="I39" s="268">
        <v>90</v>
      </c>
      <c r="J39" s="268">
        <v>95</v>
      </c>
      <c r="K39" s="269">
        <v>91</v>
      </c>
      <c r="L39" s="270">
        <v>9.5</v>
      </c>
      <c r="M39" s="228"/>
      <c r="N39" s="228"/>
      <c r="O39" s="229">
        <v>9.5500000000000007</v>
      </c>
      <c r="P39" s="230"/>
      <c r="Q39" s="230"/>
      <c r="R39" s="229">
        <v>90.59</v>
      </c>
      <c r="S39" s="230"/>
      <c r="T39" s="230"/>
      <c r="U39" s="229">
        <v>90.64</v>
      </c>
      <c r="V39" s="230"/>
      <c r="W39" s="230"/>
      <c r="X39" s="229">
        <v>90.68</v>
      </c>
      <c r="Y39" s="230"/>
      <c r="Z39" s="230"/>
      <c r="AA39" s="229">
        <v>90.73</v>
      </c>
      <c r="AB39" s="230"/>
      <c r="AC39" s="230"/>
      <c r="AD39" s="229">
        <v>90.77</v>
      </c>
      <c r="AE39" s="230"/>
      <c r="AF39" s="230"/>
      <c r="AG39" s="229">
        <v>90.82</v>
      </c>
      <c r="AH39" s="230"/>
      <c r="AI39" s="230"/>
      <c r="AJ39" s="229">
        <v>90.86</v>
      </c>
      <c r="AK39" s="230"/>
      <c r="AL39" s="230"/>
      <c r="AM39" s="229">
        <v>90.91</v>
      </c>
      <c r="AN39" s="230"/>
      <c r="AO39" s="230"/>
      <c r="AP39" s="229">
        <v>90</v>
      </c>
      <c r="AQ39" s="230"/>
      <c r="AR39" s="230"/>
      <c r="AS39" s="229">
        <v>91.000000000000014</v>
      </c>
      <c r="AT39" s="230"/>
      <c r="AU39" s="230"/>
      <c r="AV39" s="187">
        <v>91</v>
      </c>
      <c r="AW39" s="231">
        <f t="shared" si="1"/>
        <v>0</v>
      </c>
      <c r="AX39" s="188">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 ref="R14:T14"/>
    <mergeCell ref="U14:W14"/>
    <mergeCell ref="G14:G15"/>
    <mergeCell ref="K14:K15"/>
    <mergeCell ref="AA14:AC14"/>
    <mergeCell ref="BG14:BG15"/>
    <mergeCell ref="BA14:BA15"/>
    <mergeCell ref="BB14:BB15"/>
    <mergeCell ref="BC14:BC15"/>
    <mergeCell ref="BD14:BD15"/>
    <mergeCell ref="BE14:BE15"/>
    <mergeCell ref="BF14:BF15"/>
    <mergeCell ref="AX14:AX15"/>
    <mergeCell ref="AY14:AY15"/>
    <mergeCell ref="AZ14:AZ15"/>
    <mergeCell ref="X14:Z14"/>
    <mergeCell ref="AJ14:AL14"/>
    <mergeCell ref="AM14:AO14"/>
    <mergeCell ref="AV14:AV15"/>
    <mergeCell ref="AS14:AU14"/>
    <mergeCell ref="AP14:AR14"/>
    <mergeCell ref="AD14:AF14"/>
    <mergeCell ref="AG14:AI14"/>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s>
  <pageMargins left="0.7" right="0.7" top="0.75" bottom="0.75" header="0.3" footer="0.3"/>
  <pageSetup paperSize="9" scale="13"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5"/>
  <sheetViews>
    <sheetView topLeftCell="A5" zoomScale="70" zoomScaleNormal="70" workbookViewId="0">
      <selection activeCell="J25" sqref="J25"/>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222"/>
      <c r="B1" s="1223" t="s">
        <v>182</v>
      </c>
      <c r="C1" s="1223"/>
      <c r="D1" s="1223"/>
      <c r="E1" s="119" t="s">
        <v>882</v>
      </c>
    </row>
    <row r="2" spans="1:5" ht="22.5" customHeight="1" thickBot="1" x14ac:dyDescent="0.3">
      <c r="A2" s="1222"/>
      <c r="B2" s="1224" t="s">
        <v>184</v>
      </c>
      <c r="C2" s="1224"/>
      <c r="D2" s="1224"/>
      <c r="E2" s="119" t="s">
        <v>185</v>
      </c>
    </row>
    <row r="3" spans="1:5" ht="22.5" customHeight="1" thickBot="1" x14ac:dyDescent="0.3">
      <c r="A3" s="1222"/>
      <c r="B3" s="1225" t="s">
        <v>1206</v>
      </c>
      <c r="C3" s="1226"/>
      <c r="D3" s="1227"/>
      <c r="E3" s="119" t="s">
        <v>187</v>
      </c>
    </row>
    <row r="4" spans="1:5" ht="22.5" customHeight="1" thickBot="1" x14ac:dyDescent="0.3">
      <c r="A4" s="1222"/>
      <c r="B4" s="1228" t="s">
        <v>1207</v>
      </c>
      <c r="C4" s="1229"/>
      <c r="D4" s="1230"/>
      <c r="E4" s="119" t="s">
        <v>1208</v>
      </c>
    </row>
    <row r="5" spans="1:5" ht="15.75" thickBot="1" x14ac:dyDescent="0.3">
      <c r="A5" s="120"/>
      <c r="B5" s="120"/>
      <c r="C5" s="120"/>
      <c r="D5" s="120"/>
      <c r="E5" s="120"/>
    </row>
    <row r="6" spans="1:5" x14ac:dyDescent="0.25">
      <c r="A6" s="1101" t="s">
        <v>1209</v>
      </c>
      <c r="B6" s="1102"/>
      <c r="C6" s="1102"/>
      <c r="D6" s="1102"/>
      <c r="E6" s="1103"/>
    </row>
    <row r="7" spans="1:5" ht="45.75" customHeight="1" thickBot="1" x14ac:dyDescent="0.3">
      <c r="A7" s="121" t="s">
        <v>1210</v>
      </c>
      <c r="B7" s="121" t="s">
        <v>1211</v>
      </c>
      <c r="C7" s="122" t="s">
        <v>1212</v>
      </c>
      <c r="D7" s="1220" t="s">
        <v>1213</v>
      </c>
      <c r="E7" s="1221"/>
    </row>
    <row r="8" spans="1:5" ht="88.5" customHeight="1" x14ac:dyDescent="0.25">
      <c r="A8" s="123">
        <v>45863</v>
      </c>
      <c r="B8" s="123">
        <v>45870</v>
      </c>
      <c r="C8" s="137" t="s">
        <v>1214</v>
      </c>
      <c r="D8" s="1218" t="s">
        <v>1215</v>
      </c>
      <c r="E8" s="1219"/>
    </row>
    <row r="9" spans="1:5" x14ac:dyDescent="0.25">
      <c r="A9" s="123"/>
      <c r="B9" s="124"/>
      <c r="C9" s="138"/>
      <c r="D9" s="911"/>
      <c r="E9" s="1215"/>
    </row>
    <row r="10" spans="1:5" x14ac:dyDescent="0.25">
      <c r="A10" s="123"/>
      <c r="B10" s="124"/>
      <c r="C10" s="138"/>
      <c r="D10" s="911"/>
      <c r="E10" s="1215"/>
    </row>
    <row r="11" spans="1:5" x14ac:dyDescent="0.25">
      <c r="A11" s="125"/>
      <c r="B11" s="126"/>
      <c r="C11" s="138"/>
      <c r="D11" s="911"/>
      <c r="E11" s="1215"/>
    </row>
    <row r="12" spans="1:5" x14ac:dyDescent="0.25">
      <c r="A12" s="127"/>
      <c r="B12" s="126"/>
      <c r="C12" s="138"/>
      <c r="D12" s="911"/>
      <c r="E12" s="1215"/>
    </row>
    <row r="13" spans="1:5" x14ac:dyDescent="0.25">
      <c r="A13" s="127"/>
      <c r="B13" s="126"/>
      <c r="C13" s="139"/>
      <c r="D13" s="911"/>
      <c r="E13" s="1215"/>
    </row>
    <row r="14" spans="1:5" x14ac:dyDescent="0.25">
      <c r="A14" s="127"/>
      <c r="B14" s="126"/>
      <c r="C14" s="139"/>
      <c r="D14" s="911"/>
      <c r="E14" s="1215"/>
    </row>
    <row r="15" spans="1:5" x14ac:dyDescent="0.25">
      <c r="A15" s="128"/>
      <c r="B15" s="126"/>
      <c r="C15" s="138"/>
      <c r="D15" s="911"/>
      <c r="E15" s="1215"/>
    </row>
    <row r="16" spans="1:5" x14ac:dyDescent="0.25">
      <c r="A16" s="129"/>
      <c r="B16" s="130"/>
      <c r="C16" s="140"/>
      <c r="D16" s="911"/>
      <c r="E16" s="1215"/>
    </row>
    <row r="17" spans="1:5" x14ac:dyDescent="0.25">
      <c r="A17" s="129"/>
      <c r="B17" s="130"/>
      <c r="C17" s="140"/>
      <c r="D17" s="911"/>
      <c r="E17" s="1215"/>
    </row>
    <row r="18" spans="1:5" x14ac:dyDescent="0.25">
      <c r="A18" s="131"/>
      <c r="B18" s="132"/>
      <c r="C18" s="134"/>
      <c r="D18" s="911"/>
      <c r="E18" s="1215"/>
    </row>
    <row r="19" spans="1:5" x14ac:dyDescent="0.25">
      <c r="A19" s="133"/>
      <c r="B19" s="134"/>
      <c r="C19" s="134"/>
      <c r="D19" s="911"/>
      <c r="E19" s="1215"/>
    </row>
    <row r="20" spans="1:5" x14ac:dyDescent="0.25">
      <c r="A20" s="133"/>
      <c r="B20" s="134"/>
      <c r="C20" s="134"/>
      <c r="D20" s="911"/>
      <c r="E20" s="1215"/>
    </row>
    <row r="21" spans="1:5" x14ac:dyDescent="0.25">
      <c r="A21" s="133"/>
      <c r="B21" s="134"/>
      <c r="C21" s="134"/>
      <c r="D21" s="911"/>
      <c r="E21" s="1215"/>
    </row>
    <row r="22" spans="1:5" x14ac:dyDescent="0.25">
      <c r="A22" s="133"/>
      <c r="B22" s="134"/>
      <c r="C22" s="134"/>
      <c r="D22" s="911"/>
      <c r="E22" s="1215"/>
    </row>
    <row r="23" spans="1:5" x14ac:dyDescent="0.25">
      <c r="A23" s="133"/>
      <c r="B23" s="134"/>
      <c r="C23" s="134"/>
      <c r="D23" s="911"/>
      <c r="E23" s="1215"/>
    </row>
    <row r="24" spans="1:5" x14ac:dyDescent="0.25">
      <c r="A24" s="133"/>
      <c r="B24" s="134"/>
      <c r="C24" s="134"/>
      <c r="D24" s="911"/>
      <c r="E24" s="1215"/>
    </row>
    <row r="25" spans="1:5" x14ac:dyDescent="0.25">
      <c r="A25" s="133"/>
      <c r="B25" s="134"/>
      <c r="C25" s="134"/>
      <c r="D25" s="911"/>
      <c r="E25" s="1215"/>
    </row>
    <row r="26" spans="1:5" x14ac:dyDescent="0.25">
      <c r="A26" s="133"/>
      <c r="B26" s="134"/>
      <c r="C26" s="134"/>
      <c r="D26" s="911"/>
      <c r="E26" s="1215"/>
    </row>
    <row r="27" spans="1:5" x14ac:dyDescent="0.25">
      <c r="A27" s="133"/>
      <c r="B27" s="134"/>
      <c r="C27" s="134"/>
      <c r="D27" s="911"/>
      <c r="E27" s="1215"/>
    </row>
    <row r="28" spans="1:5" x14ac:dyDescent="0.25">
      <c r="A28" s="133"/>
      <c r="B28" s="134"/>
      <c r="C28" s="134"/>
      <c r="D28" s="911"/>
      <c r="E28" s="1215"/>
    </row>
    <row r="29" spans="1:5" x14ac:dyDescent="0.25">
      <c r="A29" s="133"/>
      <c r="B29" s="134"/>
      <c r="C29" s="134"/>
      <c r="D29" s="911"/>
      <c r="E29" s="1215"/>
    </row>
    <row r="30" spans="1:5" x14ac:dyDescent="0.25">
      <c r="A30" s="133"/>
      <c r="B30" s="134"/>
      <c r="C30" s="134"/>
      <c r="D30" s="911"/>
      <c r="E30" s="1215"/>
    </row>
    <row r="31" spans="1:5" x14ac:dyDescent="0.25">
      <c r="A31" s="133"/>
      <c r="B31" s="134"/>
      <c r="C31" s="134"/>
      <c r="D31" s="911"/>
      <c r="E31" s="1215"/>
    </row>
    <row r="32" spans="1:5" x14ac:dyDescent="0.25">
      <c r="A32" s="133"/>
      <c r="B32" s="134"/>
      <c r="C32" s="134"/>
      <c r="D32" s="911"/>
      <c r="E32" s="1215"/>
    </row>
    <row r="33" spans="1:5" x14ac:dyDescent="0.25">
      <c r="A33" s="133"/>
      <c r="B33" s="134"/>
      <c r="C33" s="134"/>
      <c r="D33" s="911"/>
      <c r="E33" s="1215"/>
    </row>
    <row r="34" spans="1:5" x14ac:dyDescent="0.25">
      <c r="A34" s="133"/>
      <c r="B34" s="134"/>
      <c r="C34" s="134"/>
      <c r="D34" s="911"/>
      <c r="E34" s="1215"/>
    </row>
    <row r="35" spans="1:5" ht="15.75" thickBot="1" x14ac:dyDescent="0.3">
      <c r="A35" s="135"/>
      <c r="B35" s="136"/>
      <c r="C35" s="136"/>
      <c r="D35" s="1216"/>
      <c r="E35" s="1217"/>
    </row>
  </sheetData>
  <mergeCells count="35">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33:E33"/>
    <mergeCell ref="D34:E34"/>
    <mergeCell ref="D35:E35"/>
    <mergeCell ref="D28:E28"/>
    <mergeCell ref="D29:E29"/>
    <mergeCell ref="D30:E30"/>
    <mergeCell ref="D31:E31"/>
    <mergeCell ref="D32:E32"/>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124</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63" t="s">
        <v>125</v>
      </c>
      <c r="D12" s="664"/>
      <c r="E12" s="661" t="s">
        <v>126</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127</v>
      </c>
      <c r="D14" s="648"/>
      <c r="E14" s="314"/>
      <c r="F14" s="647"/>
      <c r="G14" s="648"/>
      <c r="H14" s="648"/>
      <c r="I14" s="648"/>
      <c r="J14" s="648"/>
      <c r="K14" s="648"/>
      <c r="L14" s="648"/>
      <c r="M14" s="648"/>
      <c r="N14" s="648"/>
      <c r="O14" s="648"/>
      <c r="P14" s="648"/>
      <c r="Q14" s="648"/>
      <c r="R14" s="648"/>
      <c r="S14" s="648"/>
      <c r="T14" s="648"/>
      <c r="U14" s="648"/>
      <c r="V14" s="648"/>
      <c r="W14" s="648"/>
      <c r="X14" s="648"/>
      <c r="Y14" s="648"/>
      <c r="Z14" s="648"/>
      <c r="AA14" s="648"/>
      <c r="AB14" s="660"/>
    </row>
    <row r="15" spans="2:28" ht="29.25" customHeight="1" x14ac:dyDescent="0.25">
      <c r="B15" s="30"/>
      <c r="C15" s="650"/>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40"/>
      <c r="AB15" s="315"/>
    </row>
    <row r="17" spans="3:27" ht="15" customHeight="1" x14ac:dyDescent="0.25">
      <c r="C17" s="317" t="s">
        <v>128</v>
      </c>
      <c r="D17" s="317"/>
      <c r="E17" s="303"/>
      <c r="F17" s="303"/>
      <c r="G17" s="303"/>
      <c r="H17" s="303"/>
      <c r="I17" s="303"/>
      <c r="J17" s="316"/>
      <c r="K17" s="316"/>
      <c r="L17" s="316"/>
      <c r="M17" s="316"/>
      <c r="N17" s="316"/>
      <c r="O17" s="316"/>
      <c r="P17" s="316"/>
      <c r="Q17" s="316"/>
      <c r="R17" s="316" t="s">
        <v>129</v>
      </c>
      <c r="S17" s="316"/>
      <c r="T17" s="316"/>
      <c r="U17" s="316"/>
      <c r="V17" s="316"/>
      <c r="W17" s="316"/>
      <c r="X17" s="316"/>
      <c r="Y17" s="316"/>
      <c r="Z17" s="316"/>
      <c r="AA17" s="316"/>
    </row>
    <row r="18" spans="3:27" ht="15" customHeight="1" x14ac:dyDescent="0.25">
      <c r="C18" s="665"/>
      <c r="D18" s="666"/>
      <c r="E18" s="666"/>
      <c r="F18" s="666"/>
      <c r="G18" s="666"/>
      <c r="H18" s="666"/>
      <c r="I18" s="666"/>
      <c r="J18" s="666"/>
      <c r="K18" s="666"/>
      <c r="L18" s="666"/>
      <c r="M18" s="666"/>
      <c r="N18" s="666"/>
      <c r="O18" s="666"/>
      <c r="P18" s="667"/>
      <c r="Q18" s="303"/>
      <c r="R18" s="651"/>
      <c r="S18" s="652"/>
      <c r="T18" s="652"/>
      <c r="U18" s="652"/>
      <c r="V18" s="652"/>
      <c r="W18" s="652"/>
      <c r="X18" s="652"/>
      <c r="Y18" s="652"/>
      <c r="Z18" s="652"/>
      <c r="AA18" s="640"/>
    </row>
    <row r="19" spans="3:27" ht="15" customHeight="1" x14ac:dyDescent="0.25">
      <c r="C19" s="668"/>
      <c r="D19" s="622"/>
      <c r="E19" s="622"/>
      <c r="F19" s="622"/>
      <c r="G19" s="622"/>
      <c r="H19" s="622"/>
      <c r="I19" s="622"/>
      <c r="J19" s="622"/>
      <c r="K19" s="622"/>
      <c r="L19" s="622"/>
      <c r="M19" s="622"/>
      <c r="N19" s="622"/>
      <c r="O19" s="622"/>
      <c r="P19" s="660"/>
      <c r="Q19" s="303"/>
      <c r="R19" s="303"/>
      <c r="S19" s="303"/>
      <c r="T19" s="303"/>
      <c r="U19" s="303"/>
      <c r="V19" s="303"/>
      <c r="W19" s="303"/>
      <c r="X19" s="303"/>
      <c r="Y19" s="303"/>
      <c r="Z19" s="303"/>
      <c r="AA19" s="303"/>
    </row>
    <row r="20" spans="3:27" ht="15" customHeight="1" x14ac:dyDescent="0.25">
      <c r="C20" s="668"/>
      <c r="D20" s="622"/>
      <c r="E20" s="622"/>
      <c r="F20" s="622"/>
      <c r="G20" s="622"/>
      <c r="H20" s="622"/>
      <c r="I20" s="622"/>
      <c r="J20" s="622"/>
      <c r="K20" s="622"/>
      <c r="L20" s="622"/>
      <c r="M20" s="622"/>
      <c r="N20" s="622"/>
      <c r="O20" s="622"/>
      <c r="P20" s="660"/>
      <c r="Q20" s="313"/>
      <c r="R20" s="316" t="s">
        <v>130</v>
      </c>
      <c r="S20" s="316"/>
      <c r="T20" s="316"/>
      <c r="U20" s="316"/>
      <c r="V20" s="316"/>
      <c r="W20" s="313"/>
      <c r="X20" s="313"/>
      <c r="Y20" s="313"/>
      <c r="Z20" s="303"/>
      <c r="AA20" s="313"/>
    </row>
    <row r="21" spans="3:27" ht="15" customHeight="1" x14ac:dyDescent="0.25">
      <c r="C21" s="668"/>
      <c r="D21" s="622"/>
      <c r="E21" s="622"/>
      <c r="F21" s="622"/>
      <c r="G21" s="622"/>
      <c r="H21" s="622"/>
      <c r="I21" s="622"/>
      <c r="J21" s="622"/>
      <c r="K21" s="622"/>
      <c r="L21" s="622"/>
      <c r="M21" s="622"/>
      <c r="N21" s="622"/>
      <c r="O21" s="622"/>
      <c r="P21" s="660"/>
      <c r="Q21" s="303"/>
      <c r="R21" s="36"/>
      <c r="S21" s="303" t="s">
        <v>15</v>
      </c>
      <c r="T21" s="303"/>
      <c r="U21" s="36"/>
      <c r="V21" s="303" t="s">
        <v>27</v>
      </c>
      <c r="W21" s="303"/>
      <c r="X21" s="36"/>
      <c r="Y21" s="318" t="s">
        <v>46</v>
      </c>
      <c r="Z21" s="303"/>
      <c r="AA21" s="303"/>
    </row>
    <row r="22" spans="3:27" ht="15" customHeight="1" x14ac:dyDescent="0.25">
      <c r="C22" s="668"/>
      <c r="D22" s="622"/>
      <c r="E22" s="622"/>
      <c r="F22" s="622"/>
      <c r="G22" s="622"/>
      <c r="H22" s="622"/>
      <c r="I22" s="622"/>
      <c r="J22" s="622"/>
      <c r="K22" s="622"/>
      <c r="L22" s="622"/>
      <c r="M22" s="622"/>
      <c r="N22" s="622"/>
      <c r="O22" s="622"/>
      <c r="P22" s="660"/>
      <c r="Q22" s="303"/>
      <c r="R22" s="303"/>
      <c r="S22" s="303"/>
      <c r="T22" s="303"/>
      <c r="U22" s="303"/>
      <c r="V22" s="303"/>
      <c r="W22" s="303"/>
      <c r="X22" s="303"/>
      <c r="Y22" s="303"/>
      <c r="Z22" s="303"/>
      <c r="AA22" s="303"/>
    </row>
    <row r="23" spans="3:27" ht="15" customHeight="1" x14ac:dyDescent="0.25">
      <c r="C23" s="669"/>
      <c r="D23" s="670"/>
      <c r="E23" s="670"/>
      <c r="F23" s="670"/>
      <c r="G23" s="670"/>
      <c r="H23" s="670"/>
      <c r="I23" s="670"/>
      <c r="J23" s="670"/>
      <c r="K23" s="670"/>
      <c r="L23" s="670"/>
      <c r="M23" s="670"/>
      <c r="N23" s="670"/>
      <c r="O23" s="670"/>
      <c r="P23" s="671"/>
      <c r="Q23" s="303"/>
      <c r="R23" s="316" t="s">
        <v>131</v>
      </c>
      <c r="S23" s="303"/>
      <c r="T23" s="303"/>
      <c r="U23" s="303"/>
      <c r="V23" s="303"/>
      <c r="W23" s="658" t="s">
        <v>23</v>
      </c>
      <c r="X23" s="652"/>
      <c r="Y23" s="652"/>
      <c r="Z23" s="652"/>
      <c r="AA23" s="640"/>
    </row>
    <row r="24" spans="3:27" ht="15" customHeight="1" x14ac:dyDescent="0.25">
      <c r="C24" s="313"/>
      <c r="D24" s="313"/>
      <c r="E24" s="313"/>
      <c r="F24" s="313"/>
      <c r="G24" s="313"/>
      <c r="H24" s="303"/>
      <c r="I24" s="303"/>
      <c r="J24" s="303"/>
      <c r="K24" s="303"/>
      <c r="L24" s="303"/>
      <c r="M24" s="303"/>
      <c r="N24" s="303"/>
      <c r="O24" s="303"/>
      <c r="P24" s="303"/>
      <c r="Q24" s="303"/>
      <c r="R24" s="316"/>
      <c r="S24" s="303"/>
      <c r="T24" s="303"/>
      <c r="U24" s="303"/>
      <c r="V24" s="303"/>
      <c r="W24" s="303"/>
      <c r="X24" s="303"/>
      <c r="Y24" s="303"/>
      <c r="Z24" s="303"/>
      <c r="AA24" s="303"/>
    </row>
    <row r="25" spans="3:27" ht="15" customHeight="1" x14ac:dyDescent="0.25">
      <c r="C25" s="316" t="s">
        <v>132</v>
      </c>
      <c r="D25" s="313"/>
      <c r="E25" s="313"/>
      <c r="F25" s="313"/>
      <c r="G25" s="313"/>
      <c r="H25" s="313"/>
      <c r="I25" s="303"/>
      <c r="J25" s="303"/>
      <c r="K25" s="303"/>
      <c r="L25" s="303"/>
      <c r="M25" s="303"/>
      <c r="N25" s="303"/>
      <c r="O25" s="303"/>
      <c r="P25" s="303"/>
      <c r="Q25" s="303"/>
      <c r="R25" s="303"/>
      <c r="S25" s="303"/>
      <c r="T25" s="303"/>
      <c r="U25" s="303"/>
      <c r="V25" s="303"/>
      <c r="W25" s="303"/>
      <c r="X25" s="303"/>
      <c r="Y25" s="303"/>
      <c r="Z25" s="303"/>
      <c r="AA25" s="303"/>
    </row>
    <row r="26" spans="3:27" ht="29.25" customHeight="1" x14ac:dyDescent="0.25">
      <c r="C26" s="658" t="s">
        <v>133</v>
      </c>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40"/>
    </row>
    <row r="27" spans="3:27" ht="15" customHeight="1" x14ac:dyDescent="0.25">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row>
    <row r="28" spans="3:27" ht="15" customHeight="1" x14ac:dyDescent="0.25">
      <c r="C28" s="307" t="s">
        <v>134</v>
      </c>
      <c r="D28" s="313"/>
      <c r="E28" s="313"/>
      <c r="F28" s="313"/>
      <c r="G28" s="313"/>
      <c r="H28" s="313"/>
      <c r="I28" s="313"/>
      <c r="J28" s="313"/>
      <c r="K28" s="313"/>
      <c r="L28" s="313"/>
      <c r="M28" s="307" t="s">
        <v>134</v>
      </c>
      <c r="N28" s="313"/>
      <c r="O28" s="313"/>
      <c r="P28" s="313"/>
      <c r="Q28" s="313"/>
      <c r="R28" s="313"/>
      <c r="S28" s="313"/>
      <c r="T28" s="313"/>
      <c r="U28" s="313"/>
      <c r="V28" s="313"/>
      <c r="W28" s="313"/>
      <c r="X28" s="313"/>
      <c r="Y28" s="313"/>
      <c r="Z28" s="313"/>
      <c r="AA28" s="313"/>
    </row>
    <row r="29" spans="3:27" ht="29.25" customHeight="1" x14ac:dyDescent="0.25">
      <c r="C29" s="658" t="s">
        <v>135</v>
      </c>
      <c r="D29" s="652"/>
      <c r="E29" s="652"/>
      <c r="F29" s="652"/>
      <c r="G29" s="652"/>
      <c r="H29" s="652"/>
      <c r="I29" s="652"/>
      <c r="J29" s="652"/>
      <c r="K29" s="640"/>
      <c r="L29" s="313"/>
      <c r="M29" s="658" t="s">
        <v>136</v>
      </c>
      <c r="N29" s="652"/>
      <c r="O29" s="652"/>
      <c r="P29" s="652"/>
      <c r="Q29" s="652"/>
      <c r="R29" s="652"/>
      <c r="S29" s="652"/>
      <c r="T29" s="652"/>
      <c r="U29" s="652"/>
      <c r="V29" s="652"/>
      <c r="W29" s="652"/>
      <c r="X29" s="652"/>
      <c r="Y29" s="652"/>
      <c r="Z29" s="652"/>
      <c r="AA29" s="640"/>
    </row>
    <row r="30" spans="3:27" ht="15" customHeight="1" x14ac:dyDescent="0.2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row>
    <row r="31" spans="3:27" ht="15" customHeight="1" x14ac:dyDescent="0.25">
      <c r="C31" s="320" t="s">
        <v>137</v>
      </c>
      <c r="D31" s="320"/>
      <c r="E31" s="320"/>
      <c r="F31" s="320"/>
      <c r="G31" s="321"/>
      <c r="H31" s="322"/>
      <c r="I31" s="322"/>
      <c r="J31" s="322"/>
      <c r="K31" s="322"/>
      <c r="L31" s="322"/>
      <c r="M31" s="322"/>
      <c r="N31" s="322"/>
      <c r="O31" s="322"/>
      <c r="P31" s="322"/>
      <c r="Q31" s="322"/>
      <c r="R31" s="322"/>
      <c r="S31" s="322"/>
      <c r="T31" s="322"/>
      <c r="U31" s="322"/>
      <c r="V31" s="322"/>
      <c r="W31" s="322"/>
      <c r="X31" s="322"/>
      <c r="Y31" s="322"/>
      <c r="Z31" s="322"/>
      <c r="AA31" s="322"/>
    </row>
    <row r="32" spans="3:27" ht="90" customHeight="1" x14ac:dyDescent="0.25">
      <c r="C32" s="657" t="s">
        <v>138</v>
      </c>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40"/>
    </row>
    <row r="34" spans="3:27" ht="15.75" customHeight="1" x14ac:dyDescent="0.25">
      <c r="C34" s="656" t="s">
        <v>139</v>
      </c>
      <c r="D34" s="648"/>
      <c r="E34" s="316"/>
      <c r="F34" s="650" t="s">
        <v>22</v>
      </c>
      <c r="G34" s="640"/>
      <c r="H34" s="316"/>
      <c r="I34" s="303"/>
      <c r="J34" s="323" t="s">
        <v>140</v>
      </c>
      <c r="K34" s="650">
        <v>1</v>
      </c>
      <c r="L34" s="652"/>
      <c r="M34" s="652"/>
      <c r="N34" s="640"/>
      <c r="O34" s="316"/>
      <c r="P34" s="316"/>
      <c r="Q34" s="307" t="s">
        <v>141</v>
      </c>
      <c r="R34" s="303"/>
      <c r="S34" s="316"/>
      <c r="T34" s="316"/>
      <c r="U34" s="316"/>
      <c r="V34" s="316"/>
      <c r="W34" s="650" t="s">
        <v>20</v>
      </c>
      <c r="X34" s="652"/>
      <c r="Y34" s="652"/>
      <c r="Z34" s="652"/>
      <c r="AA34" s="640"/>
    </row>
    <row r="35" spans="3:27" ht="15.75" customHeight="1" x14ac:dyDescent="0.25">
      <c r="C35" s="303"/>
      <c r="D35" s="303"/>
      <c r="E35" s="303"/>
      <c r="F35" s="318"/>
      <c r="G35" s="318"/>
      <c r="H35" s="318"/>
      <c r="I35" s="318"/>
      <c r="J35" s="318"/>
      <c r="K35" s="318"/>
      <c r="L35" s="318"/>
      <c r="M35" s="303"/>
      <c r="N35" s="303"/>
      <c r="O35" s="303"/>
      <c r="P35" s="303"/>
      <c r="Q35" s="303"/>
      <c r="R35" s="303"/>
      <c r="S35" s="303"/>
      <c r="T35" s="303"/>
      <c r="U35" s="303"/>
      <c r="V35" s="303"/>
      <c r="W35" s="303"/>
      <c r="X35" s="303"/>
      <c r="Y35" s="303"/>
      <c r="Z35" s="303"/>
      <c r="AA35" s="303"/>
    </row>
    <row r="36" spans="3:27" ht="32.25" customHeight="1" x14ac:dyDescent="0.25">
      <c r="C36" s="303"/>
      <c r="D36" s="323" t="s">
        <v>142</v>
      </c>
      <c r="E36" s="316"/>
      <c r="F36" s="657" t="s">
        <v>143</v>
      </c>
      <c r="G36" s="652"/>
      <c r="H36" s="652"/>
      <c r="I36" s="652"/>
      <c r="J36" s="652"/>
      <c r="K36" s="652"/>
      <c r="L36" s="652"/>
      <c r="M36" s="640"/>
      <c r="N36" s="303"/>
      <c r="O36" s="323" t="s">
        <v>144</v>
      </c>
      <c r="P36" s="658">
        <v>1</v>
      </c>
      <c r="Q36" s="652"/>
      <c r="R36" s="652"/>
      <c r="S36" s="652"/>
      <c r="T36" s="652"/>
      <c r="U36" s="652"/>
      <c r="V36" s="652"/>
      <c r="W36" s="652"/>
      <c r="X36" s="652"/>
      <c r="Y36" s="652"/>
      <c r="Z36" s="652"/>
      <c r="AA36" s="640"/>
    </row>
    <row r="37" spans="3:27" ht="15.75" customHeight="1" x14ac:dyDescent="0.25">
      <c r="C37" s="316"/>
      <c r="D37" s="316"/>
      <c r="E37" s="316"/>
      <c r="F37" s="318"/>
      <c r="G37" s="318"/>
      <c r="H37" s="318"/>
      <c r="I37" s="318"/>
      <c r="J37" s="318"/>
      <c r="K37" s="318"/>
      <c r="L37" s="318"/>
      <c r="M37" s="316"/>
      <c r="N37" s="316"/>
      <c r="O37" s="316"/>
      <c r="P37" s="316"/>
      <c r="Q37" s="316"/>
      <c r="R37" s="316"/>
      <c r="S37" s="316"/>
      <c r="T37" s="316"/>
      <c r="U37" s="316"/>
      <c r="V37" s="316"/>
      <c r="W37" s="316"/>
      <c r="X37" s="316"/>
      <c r="Y37" s="316"/>
      <c r="Z37" s="316"/>
      <c r="AA37" s="316"/>
    </row>
    <row r="38" spans="3:27" ht="15.75" customHeight="1" x14ac:dyDescent="0.25">
      <c r="C38" s="303"/>
      <c r="D38" s="323" t="s">
        <v>145</v>
      </c>
      <c r="E38" s="303"/>
      <c r="F38" s="651" t="s">
        <v>146</v>
      </c>
      <c r="G38" s="640"/>
      <c r="H38" s="303"/>
      <c r="I38" s="303"/>
      <c r="J38" s="316" t="s">
        <v>147</v>
      </c>
      <c r="K38" s="303"/>
      <c r="L38" s="651" t="s">
        <v>148</v>
      </c>
      <c r="M38" s="652"/>
      <c r="N38" s="640"/>
      <c r="O38" s="316"/>
      <c r="P38" s="316"/>
      <c r="Q38" s="303"/>
      <c r="R38" s="316" t="s">
        <v>149</v>
      </c>
      <c r="S38" s="316"/>
      <c r="T38" s="316"/>
      <c r="U38" s="316"/>
      <c r="V38" s="316"/>
      <c r="W38" s="659"/>
      <c r="X38" s="652"/>
      <c r="Y38" s="652"/>
      <c r="Z38" s="652"/>
      <c r="AA38" s="640"/>
    </row>
    <row r="39" spans="3:27" ht="15.75" customHeight="1" x14ac:dyDescent="0.25">
      <c r="C39" s="303"/>
      <c r="D39" s="303"/>
      <c r="E39" s="303"/>
      <c r="F39" s="28"/>
      <c r="G39" s="303"/>
      <c r="H39" s="303"/>
      <c r="I39" s="307"/>
      <c r="J39" s="307"/>
      <c r="K39" s="307"/>
      <c r="L39" s="307"/>
      <c r="M39" s="307"/>
      <c r="N39" s="307"/>
      <c r="O39" s="307"/>
      <c r="P39" s="307"/>
      <c r="Q39" s="307"/>
      <c r="R39" s="307"/>
      <c r="S39" s="307"/>
      <c r="T39" s="307"/>
      <c r="U39" s="307"/>
      <c r="V39" s="307"/>
      <c r="W39" s="307"/>
      <c r="X39" s="307"/>
      <c r="Y39" s="307"/>
      <c r="Z39" s="307"/>
      <c r="AA39" s="307"/>
    </row>
    <row r="40" spans="3:27" ht="15.75" customHeight="1" x14ac:dyDescent="0.25">
      <c r="C40" s="324" t="s">
        <v>150</v>
      </c>
      <c r="D40" s="653">
        <v>2024</v>
      </c>
      <c r="E40" s="654"/>
      <c r="F40" s="655"/>
      <c r="G40" s="34"/>
      <c r="H40" s="307"/>
      <c r="I40" s="307"/>
      <c r="J40" s="307"/>
      <c r="K40" s="307"/>
      <c r="L40" s="307"/>
      <c r="M40" s="307"/>
      <c r="N40" s="307"/>
      <c r="O40" s="307"/>
      <c r="P40" s="307"/>
      <c r="Q40" s="647"/>
      <c r="R40" s="648"/>
      <c r="S40" s="648"/>
      <c r="T40" s="648"/>
      <c r="U40" s="648"/>
      <c r="V40" s="307"/>
      <c r="W40" s="307"/>
      <c r="X40" s="649"/>
      <c r="Y40" s="648"/>
      <c r="Z40" s="648"/>
      <c r="AA40" s="648"/>
    </row>
    <row r="41" spans="3:27" ht="5.25" customHeight="1" x14ac:dyDescent="0.25">
      <c r="C41" s="316"/>
      <c r="D41" s="37"/>
      <c r="E41" s="37"/>
      <c r="F41" s="37"/>
      <c r="G41" s="303"/>
      <c r="H41" s="307"/>
      <c r="I41" s="307"/>
      <c r="J41" s="307"/>
      <c r="K41" s="307"/>
      <c r="L41" s="307"/>
      <c r="M41" s="307"/>
      <c r="N41" s="307"/>
      <c r="O41" s="307"/>
      <c r="P41" s="307"/>
      <c r="Q41" s="313"/>
      <c r="R41" s="313"/>
      <c r="S41" s="313"/>
      <c r="T41" s="313"/>
      <c r="U41" s="313"/>
      <c r="V41" s="307"/>
      <c r="W41" s="307"/>
      <c r="X41" s="309"/>
      <c r="Y41" s="309"/>
      <c r="Z41" s="309"/>
      <c r="AA41" s="309"/>
    </row>
    <row r="42" spans="3:27" ht="15.75" customHeight="1" x14ac:dyDescent="0.25">
      <c r="C42" s="316" t="s">
        <v>140</v>
      </c>
      <c r="D42" s="658">
        <v>1</v>
      </c>
      <c r="E42" s="652"/>
      <c r="F42" s="640"/>
      <c r="G42" s="303"/>
      <c r="H42" s="307"/>
      <c r="I42" s="307"/>
      <c r="J42" s="307"/>
      <c r="K42" s="307"/>
      <c r="L42" s="307"/>
      <c r="M42" s="307"/>
      <c r="N42" s="307"/>
      <c r="O42" s="307"/>
      <c r="P42" s="307"/>
      <c r="Q42" s="647"/>
      <c r="R42" s="648"/>
      <c r="S42" s="648"/>
      <c r="T42" s="648"/>
      <c r="U42" s="648"/>
      <c r="V42" s="307"/>
      <c r="W42" s="307"/>
      <c r="X42" s="649"/>
      <c r="Y42" s="648"/>
      <c r="Z42" s="648"/>
      <c r="AA42" s="648"/>
    </row>
    <row r="43" spans="3:27" ht="15.75" customHeight="1" x14ac:dyDescent="0.25">
      <c r="C43" s="303"/>
      <c r="D43" s="303"/>
      <c r="E43" s="303"/>
      <c r="F43" s="303"/>
      <c r="G43" s="303"/>
      <c r="H43" s="303"/>
      <c r="I43" s="307"/>
      <c r="J43" s="307"/>
      <c r="K43" s="316"/>
      <c r="L43" s="316"/>
      <c r="M43" s="316"/>
      <c r="N43" s="316"/>
      <c r="O43" s="316"/>
      <c r="P43" s="316"/>
      <c r="Q43" s="316"/>
      <c r="R43" s="316"/>
      <c r="S43" s="316"/>
      <c r="T43" s="316"/>
      <c r="U43" s="316"/>
      <c r="V43" s="316"/>
      <c r="W43" s="316"/>
      <c r="X43" s="316"/>
      <c r="Y43" s="316"/>
      <c r="Z43" s="316"/>
      <c r="AA43" s="316"/>
    </row>
    <row r="44" spans="3:27" ht="15.75" customHeight="1" x14ac:dyDescent="0.25">
      <c r="C44" s="316"/>
      <c r="D44" s="650" t="s">
        <v>151</v>
      </c>
      <c r="E44" s="652"/>
      <c r="F44" s="652"/>
      <c r="G44" s="652"/>
      <c r="H44" s="652"/>
      <c r="I44" s="652"/>
      <c r="J44" s="652"/>
      <c r="K44" s="652"/>
      <c r="L44" s="652"/>
      <c r="M44" s="652"/>
      <c r="N44" s="652"/>
      <c r="O44" s="652"/>
      <c r="P44" s="652"/>
      <c r="Q44" s="652"/>
      <c r="R44" s="652"/>
      <c r="S44" s="652"/>
      <c r="T44" s="652"/>
      <c r="U44" s="652"/>
      <c r="V44" s="652"/>
      <c r="W44" s="652"/>
      <c r="X44" s="652"/>
      <c r="Y44" s="640"/>
      <c r="Z44" s="317"/>
      <c r="AA44" s="317"/>
    </row>
    <row r="45" spans="3:27" ht="15.75" customHeight="1" x14ac:dyDescent="0.25">
      <c r="C45" s="303"/>
      <c r="D45" s="689" t="s">
        <v>152</v>
      </c>
      <c r="E45" s="652"/>
      <c r="F45" s="652"/>
      <c r="G45" s="652"/>
      <c r="H45" s="640"/>
      <c r="I45" s="685" t="s">
        <v>153</v>
      </c>
      <c r="J45" s="652"/>
      <c r="K45" s="652"/>
      <c r="L45" s="652"/>
      <c r="M45" s="652"/>
      <c r="N45" s="652"/>
      <c r="O45" s="652"/>
      <c r="P45" s="640"/>
      <c r="Q45" s="686" t="s">
        <v>154</v>
      </c>
      <c r="R45" s="652"/>
      <c r="S45" s="652"/>
      <c r="T45" s="652"/>
      <c r="U45" s="652"/>
      <c r="V45" s="652"/>
      <c r="W45" s="652"/>
      <c r="X45" s="652"/>
      <c r="Y45" s="640"/>
      <c r="Z45" s="317"/>
      <c r="AA45" s="317"/>
    </row>
    <row r="46" spans="3:27" ht="15.75" customHeight="1" x14ac:dyDescent="0.25">
      <c r="C46" s="38"/>
      <c r="D46" s="690" t="s">
        <v>155</v>
      </c>
      <c r="E46" s="652"/>
      <c r="F46" s="652"/>
      <c r="G46" s="652"/>
      <c r="H46" s="640"/>
      <c r="I46" s="687" t="s">
        <v>156</v>
      </c>
      <c r="J46" s="652"/>
      <c r="K46" s="652"/>
      <c r="L46" s="652"/>
      <c r="M46" s="652"/>
      <c r="N46" s="652"/>
      <c r="O46" s="652"/>
      <c r="P46" s="640"/>
      <c r="Q46" s="688" t="s">
        <v>157</v>
      </c>
      <c r="R46" s="652"/>
      <c r="S46" s="652"/>
      <c r="T46" s="652"/>
      <c r="U46" s="652"/>
      <c r="V46" s="652"/>
      <c r="W46" s="652"/>
      <c r="X46" s="652"/>
      <c r="Y46" s="640"/>
      <c r="Z46" s="326"/>
      <c r="AA46" s="326"/>
    </row>
    <row r="47" spans="3:27" ht="15.75" customHeight="1" x14ac:dyDescent="0.25">
      <c r="C47" s="327"/>
      <c r="D47" s="327"/>
      <c r="E47" s="327"/>
      <c r="F47" s="327"/>
      <c r="G47" s="328"/>
      <c r="H47" s="328"/>
      <c r="I47" s="328"/>
      <c r="J47" s="328"/>
      <c r="K47" s="328"/>
      <c r="L47" s="328"/>
      <c r="M47" s="328"/>
      <c r="N47" s="328"/>
      <c r="O47" s="328"/>
      <c r="P47" s="328"/>
      <c r="Q47" s="328"/>
      <c r="R47" s="328"/>
      <c r="S47" s="328"/>
      <c r="T47" s="328"/>
      <c r="U47" s="328"/>
      <c r="V47" s="328"/>
      <c r="W47" s="328"/>
      <c r="X47" s="328"/>
      <c r="Y47" s="328"/>
      <c r="Z47" s="327"/>
      <c r="AA47" s="327"/>
    </row>
    <row r="48" spans="3:27" ht="15.75" customHeight="1" x14ac:dyDescent="0.25">
      <c r="C48" s="678" t="s">
        <v>158</v>
      </c>
      <c r="D48" s="652"/>
      <c r="E48" s="652"/>
      <c r="F48" s="640"/>
      <c r="G48" s="683" t="s">
        <v>159</v>
      </c>
      <c r="H48" s="684" t="s">
        <v>160</v>
      </c>
      <c r="I48" s="666"/>
      <c r="J48" s="666"/>
      <c r="K48" s="666"/>
      <c r="L48" s="666"/>
      <c r="M48" s="666"/>
      <c r="N48" s="666"/>
      <c r="O48" s="666"/>
      <c r="P48" s="666"/>
      <c r="Q48" s="666"/>
      <c r="R48" s="666"/>
      <c r="S48" s="666"/>
      <c r="T48" s="666"/>
      <c r="U48" s="666"/>
      <c r="V48" s="666"/>
      <c r="W48" s="666"/>
      <c r="X48" s="666"/>
      <c r="Y48" s="666"/>
      <c r="Z48" s="666"/>
      <c r="AA48" s="667"/>
    </row>
    <row r="49" spans="2:28" ht="15.75" customHeight="1" x14ac:dyDescent="0.25">
      <c r="B49" s="39"/>
      <c r="C49" s="40" t="s">
        <v>161</v>
      </c>
      <c r="D49" s="41">
        <v>1.2</v>
      </c>
      <c r="E49" s="678" t="s">
        <v>162</v>
      </c>
      <c r="F49" s="640"/>
      <c r="G49" s="624"/>
      <c r="H49" s="669"/>
      <c r="I49" s="670"/>
      <c r="J49" s="670"/>
      <c r="K49" s="670"/>
      <c r="L49" s="670"/>
      <c r="M49" s="670"/>
      <c r="N49" s="670"/>
      <c r="O49" s="670"/>
      <c r="P49" s="670"/>
      <c r="Q49" s="670"/>
      <c r="R49" s="670"/>
      <c r="S49" s="670"/>
      <c r="T49" s="670"/>
      <c r="U49" s="670"/>
      <c r="V49" s="670"/>
      <c r="W49" s="670"/>
      <c r="X49" s="670"/>
      <c r="Y49" s="670"/>
      <c r="Z49" s="670"/>
      <c r="AA49" s="671"/>
      <c r="AB49" s="325"/>
    </row>
    <row r="50" spans="2:28" ht="15.75" customHeight="1" x14ac:dyDescent="0.25">
      <c r="B50" s="39"/>
      <c r="C50" s="42">
        <v>2024</v>
      </c>
      <c r="D50" s="43">
        <v>45474</v>
      </c>
      <c r="E50" s="677">
        <v>45656</v>
      </c>
      <c r="F50" s="640"/>
      <c r="G50" s="44">
        <v>1</v>
      </c>
      <c r="H50" s="682" t="s">
        <v>124</v>
      </c>
      <c r="I50" s="652"/>
      <c r="J50" s="652"/>
      <c r="K50" s="652"/>
      <c r="L50" s="652"/>
      <c r="M50" s="652"/>
      <c r="N50" s="652"/>
      <c r="O50" s="652"/>
      <c r="P50" s="652"/>
      <c r="Q50" s="652"/>
      <c r="R50" s="652"/>
      <c r="S50" s="652"/>
      <c r="T50" s="652"/>
      <c r="U50" s="652"/>
      <c r="V50" s="652"/>
      <c r="W50" s="652"/>
      <c r="X50" s="652"/>
      <c r="Y50" s="652"/>
      <c r="Z50" s="652"/>
      <c r="AA50" s="640"/>
      <c r="AB50" s="325"/>
    </row>
    <row r="51" spans="2:28" ht="15.75" customHeight="1" x14ac:dyDescent="0.25">
      <c r="B51" s="39"/>
      <c r="C51" s="42">
        <v>2025</v>
      </c>
      <c r="D51" s="43">
        <v>45658</v>
      </c>
      <c r="E51" s="677">
        <v>46021</v>
      </c>
      <c r="F51" s="640"/>
      <c r="G51" s="44">
        <v>1</v>
      </c>
      <c r="H51" s="682" t="s">
        <v>124</v>
      </c>
      <c r="I51" s="652"/>
      <c r="J51" s="652"/>
      <c r="K51" s="652"/>
      <c r="L51" s="652"/>
      <c r="M51" s="652"/>
      <c r="N51" s="652"/>
      <c r="O51" s="652"/>
      <c r="P51" s="652"/>
      <c r="Q51" s="652"/>
      <c r="R51" s="652"/>
      <c r="S51" s="652"/>
      <c r="T51" s="652"/>
      <c r="U51" s="652"/>
      <c r="V51" s="652"/>
      <c r="W51" s="652"/>
      <c r="X51" s="652"/>
      <c r="Y51" s="652"/>
      <c r="Z51" s="652"/>
      <c r="AA51" s="640"/>
      <c r="AB51" s="325"/>
    </row>
    <row r="52" spans="2:28" ht="15.75" customHeight="1" x14ac:dyDescent="0.25">
      <c r="B52" s="39"/>
      <c r="C52" s="42">
        <v>2026</v>
      </c>
      <c r="D52" s="43">
        <v>46023</v>
      </c>
      <c r="E52" s="677">
        <v>46386</v>
      </c>
      <c r="F52" s="640"/>
      <c r="G52" s="44">
        <v>1</v>
      </c>
      <c r="H52" s="682" t="s">
        <v>124</v>
      </c>
      <c r="I52" s="652"/>
      <c r="J52" s="652"/>
      <c r="K52" s="652"/>
      <c r="L52" s="652"/>
      <c r="M52" s="652"/>
      <c r="N52" s="652"/>
      <c r="O52" s="652"/>
      <c r="P52" s="652"/>
      <c r="Q52" s="652"/>
      <c r="R52" s="652"/>
      <c r="S52" s="652"/>
      <c r="T52" s="652"/>
      <c r="U52" s="652"/>
      <c r="V52" s="652"/>
      <c r="W52" s="652"/>
      <c r="X52" s="652"/>
      <c r="Y52" s="652"/>
      <c r="Z52" s="652"/>
      <c r="AA52" s="640"/>
      <c r="AB52" s="325"/>
    </row>
    <row r="53" spans="2:28" ht="15.75" customHeight="1" x14ac:dyDescent="0.25">
      <c r="B53" s="39"/>
      <c r="C53" s="42">
        <v>2027</v>
      </c>
      <c r="D53" s="43">
        <v>46388</v>
      </c>
      <c r="E53" s="677">
        <v>46751</v>
      </c>
      <c r="F53" s="640"/>
      <c r="G53" s="44">
        <v>1</v>
      </c>
      <c r="H53" s="682" t="s">
        <v>124</v>
      </c>
      <c r="I53" s="652"/>
      <c r="J53" s="652"/>
      <c r="K53" s="652"/>
      <c r="L53" s="652"/>
      <c r="M53" s="652"/>
      <c r="N53" s="652"/>
      <c r="O53" s="652"/>
      <c r="P53" s="652"/>
      <c r="Q53" s="652"/>
      <c r="R53" s="652"/>
      <c r="S53" s="652"/>
      <c r="T53" s="652"/>
      <c r="U53" s="652"/>
      <c r="V53" s="652"/>
      <c r="W53" s="652"/>
      <c r="X53" s="652"/>
      <c r="Y53" s="652"/>
      <c r="Z53" s="652"/>
      <c r="AA53" s="640"/>
      <c r="AB53" s="325"/>
    </row>
    <row r="54" spans="2:28" ht="15.75" customHeight="1" x14ac:dyDescent="0.25">
      <c r="B54" s="39"/>
      <c r="C54" s="42"/>
      <c r="D54" s="42"/>
      <c r="E54" s="678"/>
      <c r="F54" s="640"/>
      <c r="G54" s="41"/>
      <c r="H54" s="678"/>
      <c r="I54" s="652"/>
      <c r="J54" s="652"/>
      <c r="K54" s="652"/>
      <c r="L54" s="652"/>
      <c r="M54" s="652"/>
      <c r="N54" s="652"/>
      <c r="O54" s="652"/>
      <c r="P54" s="652"/>
      <c r="Q54" s="652"/>
      <c r="R54" s="652"/>
      <c r="S54" s="652"/>
      <c r="T54" s="652"/>
      <c r="U54" s="652"/>
      <c r="V54" s="652"/>
      <c r="W54" s="652"/>
      <c r="X54" s="652"/>
      <c r="Y54" s="652"/>
      <c r="Z54" s="652"/>
      <c r="AA54" s="640"/>
      <c r="AB54" s="325"/>
    </row>
    <row r="55" spans="2:28" ht="15.75" customHeight="1" x14ac:dyDescent="0.25">
      <c r="B55" s="30"/>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11"/>
    </row>
    <row r="56" spans="2:28" ht="15.75" customHeight="1" x14ac:dyDescent="0.25">
      <c r="B56" s="30"/>
      <c r="C56" s="656" t="s">
        <v>163</v>
      </c>
      <c r="D56" s="648"/>
      <c r="E56" s="316"/>
      <c r="F56" s="307" t="s">
        <v>164</v>
      </c>
      <c r="G56" s="45"/>
      <c r="H56" s="318"/>
      <c r="I56" s="307" t="s">
        <v>165</v>
      </c>
      <c r="J56" s="303"/>
      <c r="K56" s="651"/>
      <c r="L56" s="640"/>
      <c r="M56" s="316"/>
      <c r="N56" s="303"/>
      <c r="O56" s="303"/>
      <c r="P56" s="303"/>
      <c r="Q56" s="303"/>
      <c r="R56" s="303"/>
      <c r="S56" s="303"/>
      <c r="T56" s="303"/>
      <c r="U56" s="303"/>
      <c r="V56" s="303"/>
      <c r="W56" s="303"/>
      <c r="X56" s="303"/>
      <c r="Y56" s="303"/>
      <c r="Z56" s="303"/>
      <c r="AA56" s="303"/>
      <c r="AB56" s="311"/>
    </row>
    <row r="57" spans="2:28" ht="15.75" customHeight="1" x14ac:dyDescent="0.25">
      <c r="B57" s="329"/>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30"/>
    </row>
    <row r="58" spans="2:28" ht="15.75" customHeight="1" x14ac:dyDescent="0.25">
      <c r="B58" s="676" t="s">
        <v>166</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40"/>
    </row>
    <row r="59" spans="2:28" ht="15.75" customHeight="1" x14ac:dyDescent="0.25">
      <c r="B59" s="46"/>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47"/>
    </row>
    <row r="60" spans="2:28" ht="29.25" customHeight="1" x14ac:dyDescent="0.25">
      <c r="B60" s="678" t="s">
        <v>161</v>
      </c>
      <c r="C60" s="640"/>
      <c r="D60" s="41"/>
      <c r="E60" s="678" t="s">
        <v>167</v>
      </c>
      <c r="F60" s="640"/>
      <c r="G60" s="41"/>
      <c r="H60" s="650" t="s">
        <v>168</v>
      </c>
      <c r="I60" s="640"/>
      <c r="J60" s="678"/>
      <c r="K60" s="640"/>
      <c r="L60" s="681"/>
      <c r="M60" s="648"/>
      <c r="N60" s="41" t="s">
        <v>169</v>
      </c>
      <c r="O60" s="678"/>
      <c r="P60" s="652"/>
      <c r="Q60" s="640"/>
      <c r="R60" s="678" t="s">
        <v>170</v>
      </c>
      <c r="S60" s="652"/>
      <c r="T60" s="640"/>
      <c r="U60" s="678"/>
      <c r="V60" s="652"/>
      <c r="W60" s="640"/>
      <c r="X60" s="678" t="s">
        <v>171</v>
      </c>
      <c r="Y60" s="640"/>
      <c r="Z60" s="678"/>
      <c r="AA60" s="652"/>
      <c r="AB60" s="640"/>
    </row>
    <row r="61" spans="2:28" ht="15.75" customHeight="1" x14ac:dyDescent="0.25">
      <c r="B61" s="46"/>
      <c r="C61" s="331"/>
      <c r="D61" s="331"/>
      <c r="E61" s="331"/>
      <c r="F61" s="326"/>
      <c r="G61" s="332"/>
      <c r="H61" s="333"/>
      <c r="I61" s="333"/>
      <c r="J61" s="326"/>
      <c r="K61" s="326"/>
      <c r="L61" s="326"/>
      <c r="M61" s="326"/>
      <c r="N61" s="333"/>
      <c r="O61" s="326"/>
      <c r="P61" s="326"/>
      <c r="Q61" s="326"/>
      <c r="R61" s="326"/>
      <c r="S61" s="333"/>
      <c r="T61" s="313"/>
      <c r="U61" s="313"/>
      <c r="V61" s="303"/>
      <c r="W61" s="333"/>
      <c r="X61" s="323"/>
      <c r="Y61" s="323"/>
      <c r="Z61" s="48"/>
      <c r="AA61" s="27"/>
      <c r="AB61" s="49"/>
    </row>
    <row r="62" spans="2:28" ht="15.75" customHeight="1" x14ac:dyDescent="0.25">
      <c r="B62" s="676" t="s">
        <v>172</v>
      </c>
      <c r="C62" s="640"/>
      <c r="D62" s="679"/>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1"/>
    </row>
    <row r="63" spans="2:28" ht="15.75" customHeight="1" x14ac:dyDescent="0.25">
      <c r="B63" s="46"/>
      <c r="C63" s="331"/>
      <c r="D63" s="331"/>
      <c r="E63" s="331"/>
      <c r="F63" s="326"/>
      <c r="G63" s="332"/>
      <c r="H63" s="333"/>
      <c r="I63" s="333"/>
      <c r="J63" s="326"/>
      <c r="K63" s="326"/>
      <c r="L63" s="326"/>
      <c r="M63" s="326"/>
      <c r="N63" s="333"/>
      <c r="O63" s="326"/>
      <c r="P63" s="326"/>
      <c r="Q63" s="326"/>
      <c r="R63" s="326"/>
      <c r="S63" s="333"/>
      <c r="T63" s="313"/>
      <c r="U63" s="313"/>
      <c r="V63" s="303"/>
      <c r="W63" s="333"/>
      <c r="X63" s="323"/>
      <c r="Y63" s="323"/>
      <c r="Z63" s="48"/>
      <c r="AA63" s="27"/>
      <c r="AB63" s="49"/>
    </row>
    <row r="64" spans="2:28" ht="15.75" customHeight="1" x14ac:dyDescent="0.25">
      <c r="B64" s="676" t="s">
        <v>173</v>
      </c>
      <c r="C64" s="640"/>
      <c r="D64" s="680"/>
      <c r="E64" s="670"/>
      <c r="F64" s="670"/>
      <c r="G64" s="670"/>
      <c r="H64" s="670"/>
      <c r="I64" s="670"/>
      <c r="J64" s="670"/>
      <c r="K64" s="670"/>
      <c r="L64" s="670"/>
      <c r="M64" s="670"/>
      <c r="N64" s="670"/>
      <c r="O64" s="670"/>
      <c r="P64" s="670"/>
      <c r="Q64" s="670"/>
      <c r="R64" s="670"/>
      <c r="S64" s="670"/>
      <c r="T64" s="670"/>
      <c r="U64" s="670"/>
      <c r="V64" s="670"/>
      <c r="W64" s="670"/>
      <c r="X64" s="670"/>
      <c r="Y64" s="670"/>
      <c r="Z64" s="670"/>
      <c r="AA64" s="670"/>
      <c r="AB64" s="671"/>
    </row>
    <row r="66" spans="2:28" ht="15.75" customHeight="1" x14ac:dyDescent="0.25">
      <c r="B66" s="676" t="s">
        <v>174</v>
      </c>
      <c r="C66" s="640"/>
      <c r="D66" s="680"/>
      <c r="E66" s="670"/>
      <c r="F66" s="670"/>
      <c r="G66" s="670"/>
      <c r="H66" s="670"/>
      <c r="I66" s="670"/>
      <c r="J66" s="670"/>
      <c r="K66" s="670"/>
      <c r="L66" s="670"/>
      <c r="M66" s="670"/>
      <c r="N66" s="670"/>
      <c r="O66" s="670"/>
      <c r="P66" s="670"/>
      <c r="Q66" s="670"/>
      <c r="R66" s="670"/>
      <c r="S66" s="670"/>
      <c r="T66" s="670"/>
      <c r="U66" s="670"/>
      <c r="V66" s="670"/>
      <c r="W66" s="670"/>
      <c r="X66" s="670"/>
      <c r="Y66" s="670"/>
      <c r="Z66" s="670"/>
      <c r="AA66" s="670"/>
      <c r="AB66" s="671"/>
    </row>
    <row r="67" spans="2:28" ht="15.75" customHeight="1" x14ac:dyDescent="0.25">
      <c r="B67" s="46"/>
      <c r="C67" s="331"/>
      <c r="D67" s="331"/>
      <c r="E67" s="331"/>
      <c r="F67" s="326"/>
      <c r="G67" s="332"/>
      <c r="H67" s="333"/>
      <c r="I67" s="333"/>
      <c r="J67" s="326"/>
      <c r="K67" s="326"/>
      <c r="L67" s="326"/>
      <c r="M67" s="326"/>
      <c r="N67" s="333"/>
      <c r="O67" s="326"/>
      <c r="P67" s="326"/>
      <c r="Q67" s="326"/>
      <c r="R67" s="326"/>
      <c r="S67" s="333"/>
      <c r="T67" s="313"/>
      <c r="U67" s="313"/>
      <c r="V67" s="303"/>
      <c r="W67" s="333"/>
      <c r="X67" s="323"/>
      <c r="Y67" s="323"/>
      <c r="Z67" s="48"/>
      <c r="AA67" s="27"/>
      <c r="AB67" s="49"/>
    </row>
    <row r="68" spans="2:28" ht="15.75" customHeight="1" x14ac:dyDescent="0.25">
      <c r="B68" s="676" t="s">
        <v>175</v>
      </c>
      <c r="C68" s="640"/>
      <c r="D68" s="68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1"/>
    </row>
    <row r="69" spans="2:28" ht="15.75" customHeight="1" x14ac:dyDescent="0.25">
      <c r="B69" s="46"/>
      <c r="C69" s="331"/>
      <c r="D69" s="331"/>
      <c r="E69" s="331"/>
      <c r="F69" s="326"/>
      <c r="G69" s="332"/>
      <c r="H69" s="333"/>
      <c r="I69" s="333"/>
      <c r="J69" s="326"/>
      <c r="K69" s="326"/>
      <c r="L69" s="326"/>
      <c r="M69" s="326"/>
      <c r="N69" s="333"/>
      <c r="O69" s="326"/>
      <c r="P69" s="326"/>
      <c r="Q69" s="326"/>
      <c r="R69" s="326"/>
      <c r="S69" s="333"/>
      <c r="T69" s="313"/>
      <c r="U69" s="313"/>
      <c r="V69" s="303"/>
      <c r="W69" s="333"/>
      <c r="X69" s="323"/>
      <c r="Y69" s="323"/>
      <c r="Z69" s="48"/>
      <c r="AA69" s="27"/>
      <c r="AB69" s="49"/>
    </row>
    <row r="70" spans="2:28" ht="15.75" customHeight="1" x14ac:dyDescent="0.25">
      <c r="B70" s="676" t="s">
        <v>176</v>
      </c>
      <c r="C70" s="640"/>
      <c r="D70" s="68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1"/>
    </row>
    <row r="71" spans="2:28" ht="15.75" customHeight="1" x14ac:dyDescent="0.25">
      <c r="B71" s="46"/>
      <c r="C71" s="331"/>
      <c r="D71" s="331"/>
      <c r="E71" s="331"/>
      <c r="F71" s="326"/>
      <c r="G71" s="332"/>
      <c r="H71" s="333"/>
      <c r="I71" s="333"/>
      <c r="J71" s="326"/>
      <c r="K71" s="326"/>
      <c r="L71" s="326"/>
      <c r="M71" s="326"/>
      <c r="N71" s="333"/>
      <c r="O71" s="326"/>
      <c r="P71" s="326"/>
      <c r="Q71" s="326"/>
      <c r="R71" s="326"/>
      <c r="S71" s="333"/>
      <c r="T71" s="313"/>
      <c r="U71" s="313"/>
      <c r="V71" s="303"/>
      <c r="W71" s="333"/>
      <c r="X71" s="323"/>
      <c r="Y71" s="323"/>
      <c r="Z71" s="48"/>
      <c r="AA71" s="27"/>
      <c r="AB71" s="49"/>
    </row>
    <row r="72" spans="2:28" ht="15.75" customHeight="1" x14ac:dyDescent="0.25">
      <c r="B72" s="676" t="s">
        <v>177</v>
      </c>
      <c r="C72" s="652"/>
      <c r="D72" s="652"/>
      <c r="E72" s="652"/>
      <c r="F72" s="652"/>
      <c r="G72" s="652"/>
      <c r="H72" s="652"/>
      <c r="I72" s="652"/>
      <c r="J72" s="652"/>
      <c r="K72" s="652"/>
      <c r="L72" s="652"/>
      <c r="M72" s="652"/>
      <c r="N72" s="652"/>
      <c r="O72" s="652"/>
      <c r="P72" s="652"/>
      <c r="Q72" s="652"/>
      <c r="R72" s="652"/>
      <c r="S72" s="652"/>
      <c r="T72" s="652"/>
      <c r="U72" s="652"/>
      <c r="V72" s="652"/>
      <c r="W72" s="652"/>
      <c r="X72" s="652"/>
      <c r="Y72" s="652"/>
      <c r="Z72" s="652"/>
      <c r="AA72" s="652"/>
      <c r="AB72" s="640"/>
    </row>
    <row r="73" spans="2:28" ht="15.75" customHeight="1" x14ac:dyDescent="0.25">
      <c r="B73" s="650" t="s">
        <v>122</v>
      </c>
      <c r="C73" s="640"/>
      <c r="D73" s="50" t="s">
        <v>178</v>
      </c>
      <c r="E73" s="650" t="s">
        <v>179</v>
      </c>
      <c r="F73" s="640"/>
      <c r="G73" s="650" t="s">
        <v>177</v>
      </c>
      <c r="H73" s="652"/>
      <c r="I73" s="652"/>
      <c r="J73" s="652"/>
      <c r="K73" s="652"/>
      <c r="L73" s="652"/>
      <c r="M73" s="652"/>
      <c r="N73" s="652"/>
      <c r="O73" s="640"/>
      <c r="P73" s="650" t="s">
        <v>180</v>
      </c>
      <c r="Q73" s="652"/>
      <c r="R73" s="652"/>
      <c r="S73" s="652"/>
      <c r="T73" s="652"/>
      <c r="U73" s="652"/>
      <c r="V73" s="652"/>
      <c r="W73" s="652"/>
      <c r="X73" s="652"/>
      <c r="Y73" s="652"/>
      <c r="Z73" s="652"/>
      <c r="AA73" s="652"/>
      <c r="AB73" s="640"/>
    </row>
    <row r="74" spans="2:28" ht="15.75" customHeight="1" x14ac:dyDescent="0.25">
      <c r="B74" s="650"/>
      <c r="C74" s="640"/>
      <c r="D74" s="36"/>
      <c r="E74" s="650"/>
      <c r="F74" s="640"/>
      <c r="G74" s="675"/>
      <c r="H74" s="652"/>
      <c r="I74" s="652"/>
      <c r="J74" s="652"/>
      <c r="K74" s="652"/>
      <c r="L74" s="652"/>
      <c r="M74" s="652"/>
      <c r="N74" s="652"/>
      <c r="O74" s="640"/>
      <c r="P74" s="675"/>
      <c r="Q74" s="652"/>
      <c r="R74" s="652"/>
      <c r="S74" s="652"/>
      <c r="T74" s="652"/>
      <c r="U74" s="652"/>
      <c r="V74" s="652"/>
      <c r="W74" s="652"/>
      <c r="X74" s="652"/>
      <c r="Y74" s="652"/>
      <c r="Z74" s="652"/>
      <c r="AA74" s="652"/>
      <c r="AB74" s="640"/>
    </row>
    <row r="75" spans="2:28" ht="15.75" customHeight="1" x14ac:dyDescent="0.25">
      <c r="B75" s="650"/>
      <c r="C75" s="640"/>
      <c r="D75" s="36"/>
      <c r="E75" s="650"/>
      <c r="F75" s="640"/>
      <c r="G75" s="675"/>
      <c r="H75" s="652"/>
      <c r="I75" s="652"/>
      <c r="J75" s="652"/>
      <c r="K75" s="652"/>
      <c r="L75" s="652"/>
      <c r="M75" s="652"/>
      <c r="N75" s="652"/>
      <c r="O75" s="640"/>
      <c r="P75" s="675"/>
      <c r="Q75" s="652"/>
      <c r="R75" s="652"/>
      <c r="S75" s="652"/>
      <c r="T75" s="652"/>
      <c r="U75" s="652"/>
      <c r="V75" s="652"/>
      <c r="W75" s="652"/>
      <c r="X75" s="652"/>
      <c r="Y75" s="652"/>
      <c r="Z75" s="652"/>
      <c r="AA75" s="652"/>
      <c r="AB75" s="640"/>
    </row>
    <row r="76" spans="2:28" ht="26.25" customHeight="1" x14ac:dyDescent="0.25">
      <c r="B76" s="674" t="s">
        <v>181</v>
      </c>
      <c r="C76" s="652"/>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40"/>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60" t="s">
        <v>23</v>
      </c>
      <c r="D2" s="160" t="s">
        <v>1216</v>
      </c>
      <c r="F2" s="160" t="s">
        <v>20</v>
      </c>
    </row>
    <row r="3" spans="2:6" x14ac:dyDescent="0.25">
      <c r="B3" s="160" t="s">
        <v>33</v>
      </c>
      <c r="D3" s="160" t="s">
        <v>34</v>
      </c>
      <c r="F3" s="160" t="s">
        <v>42</v>
      </c>
    </row>
    <row r="4" spans="2:6" x14ac:dyDescent="0.25">
      <c r="B4" s="160" t="s">
        <v>21</v>
      </c>
      <c r="F4" s="160" t="s">
        <v>50</v>
      </c>
    </row>
    <row r="5" spans="2:6" x14ac:dyDescent="0.25">
      <c r="F5" s="160"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1217</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63" t="s">
        <v>125</v>
      </c>
      <c r="D12" s="664"/>
      <c r="E12" s="661" t="s">
        <v>1218</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127</v>
      </c>
      <c r="D14" s="648"/>
      <c r="E14" s="314"/>
      <c r="F14" s="647"/>
      <c r="G14" s="648"/>
      <c r="H14" s="648"/>
      <c r="I14" s="648"/>
      <c r="J14" s="648"/>
      <c r="K14" s="648"/>
      <c r="L14" s="648"/>
      <c r="M14" s="648"/>
      <c r="N14" s="648"/>
      <c r="O14" s="648"/>
      <c r="P14" s="648"/>
      <c r="Q14" s="648"/>
      <c r="R14" s="648"/>
      <c r="S14" s="648"/>
      <c r="T14" s="648"/>
      <c r="U14" s="648"/>
      <c r="V14" s="648"/>
      <c r="W14" s="648"/>
      <c r="X14" s="648"/>
      <c r="Y14" s="648"/>
      <c r="Z14" s="648"/>
      <c r="AA14" s="648"/>
      <c r="AB14" s="660"/>
    </row>
    <row r="15" spans="2:28" ht="29.25" customHeight="1" x14ac:dyDescent="0.25">
      <c r="B15" s="30"/>
      <c r="C15" s="650" t="s">
        <v>1219</v>
      </c>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40"/>
      <c r="AB15" s="315"/>
    </row>
    <row r="17" spans="3:27" ht="15" customHeight="1" x14ac:dyDescent="0.25">
      <c r="C17" s="317" t="s">
        <v>128</v>
      </c>
      <c r="D17" s="317"/>
      <c r="E17" s="303"/>
      <c r="F17" s="303"/>
      <c r="G17" s="303"/>
      <c r="H17" s="303"/>
      <c r="I17" s="303"/>
      <c r="J17" s="316"/>
      <c r="K17" s="316"/>
      <c r="L17" s="316"/>
      <c r="M17" s="316"/>
      <c r="N17" s="316"/>
      <c r="O17" s="316"/>
      <c r="P17" s="316"/>
      <c r="Q17" s="316"/>
      <c r="R17" s="316" t="s">
        <v>129</v>
      </c>
      <c r="S17" s="316"/>
      <c r="T17" s="316"/>
      <c r="U17" s="316"/>
      <c r="V17" s="316"/>
      <c r="W17" s="316"/>
      <c r="X17" s="316"/>
      <c r="Y17" s="316"/>
      <c r="Z17" s="316"/>
      <c r="AA17" s="316"/>
    </row>
    <row r="18" spans="3:27" ht="15" customHeight="1" x14ac:dyDescent="0.25">
      <c r="C18" s="665"/>
      <c r="D18" s="666"/>
      <c r="E18" s="666"/>
      <c r="F18" s="666"/>
      <c r="G18" s="666"/>
      <c r="H18" s="666"/>
      <c r="I18" s="666"/>
      <c r="J18" s="666"/>
      <c r="K18" s="666"/>
      <c r="L18" s="666"/>
      <c r="M18" s="666"/>
      <c r="N18" s="666"/>
      <c r="O18" s="666"/>
      <c r="P18" s="667"/>
      <c r="Q18" s="303"/>
      <c r="R18" s="651"/>
      <c r="S18" s="652"/>
      <c r="T18" s="652"/>
      <c r="U18" s="652"/>
      <c r="V18" s="652"/>
      <c r="W18" s="652"/>
      <c r="X18" s="652"/>
      <c r="Y18" s="652"/>
      <c r="Z18" s="652"/>
      <c r="AA18" s="640"/>
    </row>
    <row r="19" spans="3:27" ht="15" customHeight="1" x14ac:dyDescent="0.25">
      <c r="C19" s="668"/>
      <c r="D19" s="622"/>
      <c r="E19" s="622"/>
      <c r="F19" s="622"/>
      <c r="G19" s="622"/>
      <c r="H19" s="622"/>
      <c r="I19" s="622"/>
      <c r="J19" s="622"/>
      <c r="K19" s="622"/>
      <c r="L19" s="622"/>
      <c r="M19" s="622"/>
      <c r="N19" s="622"/>
      <c r="O19" s="622"/>
      <c r="P19" s="660"/>
      <c r="Q19" s="303"/>
      <c r="R19" s="303"/>
      <c r="S19" s="303"/>
      <c r="T19" s="303"/>
      <c r="U19" s="303"/>
      <c r="V19" s="303"/>
      <c r="W19" s="303"/>
      <c r="X19" s="303"/>
      <c r="Y19" s="303"/>
      <c r="Z19" s="303"/>
      <c r="AA19" s="303"/>
    </row>
    <row r="20" spans="3:27" ht="15" customHeight="1" x14ac:dyDescent="0.25">
      <c r="C20" s="668"/>
      <c r="D20" s="622"/>
      <c r="E20" s="622"/>
      <c r="F20" s="622"/>
      <c r="G20" s="622"/>
      <c r="H20" s="622"/>
      <c r="I20" s="622"/>
      <c r="J20" s="622"/>
      <c r="K20" s="622"/>
      <c r="L20" s="622"/>
      <c r="M20" s="622"/>
      <c r="N20" s="622"/>
      <c r="O20" s="622"/>
      <c r="P20" s="660"/>
      <c r="Q20" s="313"/>
      <c r="R20" s="316" t="s">
        <v>130</v>
      </c>
      <c r="S20" s="316"/>
      <c r="T20" s="316"/>
      <c r="U20" s="316"/>
      <c r="V20" s="316"/>
      <c r="W20" s="313"/>
      <c r="X20" s="313"/>
      <c r="Y20" s="313"/>
      <c r="Z20" s="303"/>
      <c r="AA20" s="313"/>
    </row>
    <row r="21" spans="3:27" ht="15" customHeight="1" x14ac:dyDescent="0.25">
      <c r="C21" s="668"/>
      <c r="D21" s="622"/>
      <c r="E21" s="622"/>
      <c r="F21" s="622"/>
      <c r="G21" s="622"/>
      <c r="H21" s="622"/>
      <c r="I21" s="622"/>
      <c r="J21" s="622"/>
      <c r="K21" s="622"/>
      <c r="L21" s="622"/>
      <c r="M21" s="622"/>
      <c r="N21" s="622"/>
      <c r="O21" s="622"/>
      <c r="P21" s="660"/>
      <c r="Q21" s="303"/>
      <c r="R21" s="36"/>
      <c r="S21" s="303" t="s">
        <v>15</v>
      </c>
      <c r="T21" s="303"/>
      <c r="U21" s="36"/>
      <c r="V21" s="303" t="s">
        <v>27</v>
      </c>
      <c r="W21" s="303"/>
      <c r="X21" s="36"/>
      <c r="Y21" s="318" t="s">
        <v>46</v>
      </c>
      <c r="Z21" s="303"/>
      <c r="AA21" s="303"/>
    </row>
    <row r="22" spans="3:27" ht="15" customHeight="1" x14ac:dyDescent="0.25">
      <c r="C22" s="668"/>
      <c r="D22" s="622"/>
      <c r="E22" s="622"/>
      <c r="F22" s="622"/>
      <c r="G22" s="622"/>
      <c r="H22" s="622"/>
      <c r="I22" s="622"/>
      <c r="J22" s="622"/>
      <c r="K22" s="622"/>
      <c r="L22" s="622"/>
      <c r="M22" s="622"/>
      <c r="N22" s="622"/>
      <c r="O22" s="622"/>
      <c r="P22" s="660"/>
      <c r="Q22" s="303"/>
      <c r="R22" s="303"/>
      <c r="S22" s="303"/>
      <c r="T22" s="303"/>
      <c r="U22" s="303"/>
      <c r="V22" s="303"/>
      <c r="W22" s="303"/>
      <c r="X22" s="303"/>
      <c r="Y22" s="303"/>
      <c r="Z22" s="303"/>
      <c r="AA22" s="303"/>
    </row>
    <row r="23" spans="3:27" ht="15" customHeight="1" x14ac:dyDescent="0.25">
      <c r="C23" s="669"/>
      <c r="D23" s="670"/>
      <c r="E23" s="670"/>
      <c r="F23" s="670"/>
      <c r="G23" s="670"/>
      <c r="H23" s="670"/>
      <c r="I23" s="670"/>
      <c r="J23" s="670"/>
      <c r="K23" s="670"/>
      <c r="L23" s="670"/>
      <c r="M23" s="670"/>
      <c r="N23" s="670"/>
      <c r="O23" s="670"/>
      <c r="P23" s="671"/>
      <c r="Q23" s="303"/>
      <c r="R23" s="316" t="s">
        <v>131</v>
      </c>
      <c r="S23" s="303"/>
      <c r="T23" s="303"/>
      <c r="U23" s="303"/>
      <c r="V23" s="303"/>
      <c r="W23" s="658" t="s">
        <v>23</v>
      </c>
      <c r="X23" s="652"/>
      <c r="Y23" s="652"/>
      <c r="Z23" s="652"/>
      <c r="AA23" s="640"/>
    </row>
    <row r="24" spans="3:27" ht="15" customHeight="1" x14ac:dyDescent="0.25">
      <c r="C24" s="313"/>
      <c r="D24" s="313"/>
      <c r="E24" s="313"/>
      <c r="F24" s="313"/>
      <c r="G24" s="313"/>
      <c r="H24" s="303"/>
      <c r="I24" s="303"/>
      <c r="J24" s="303"/>
      <c r="K24" s="303"/>
      <c r="L24" s="303"/>
      <c r="M24" s="303"/>
      <c r="N24" s="303"/>
      <c r="O24" s="303"/>
      <c r="P24" s="303"/>
      <c r="Q24" s="303"/>
      <c r="R24" s="316"/>
      <c r="S24" s="303"/>
      <c r="T24" s="303"/>
      <c r="U24" s="303"/>
      <c r="V24" s="303"/>
      <c r="W24" s="303"/>
      <c r="X24" s="303"/>
      <c r="Y24" s="303"/>
      <c r="Z24" s="303"/>
      <c r="AA24" s="303"/>
    </row>
    <row r="25" spans="3:27" ht="15" customHeight="1" x14ac:dyDescent="0.25">
      <c r="C25" s="316" t="s">
        <v>132</v>
      </c>
      <c r="D25" s="313"/>
      <c r="E25" s="313"/>
      <c r="F25" s="313"/>
      <c r="G25" s="313"/>
      <c r="H25" s="313"/>
      <c r="I25" s="303"/>
      <c r="J25" s="303"/>
      <c r="K25" s="303"/>
      <c r="L25" s="303"/>
      <c r="M25" s="303"/>
      <c r="N25" s="303"/>
      <c r="O25" s="303"/>
      <c r="P25" s="303"/>
      <c r="Q25" s="303"/>
      <c r="R25" s="303"/>
      <c r="S25" s="303"/>
      <c r="T25" s="303"/>
      <c r="U25" s="303"/>
      <c r="V25" s="303"/>
      <c r="W25" s="303"/>
      <c r="X25" s="303"/>
      <c r="Y25" s="303"/>
      <c r="Z25" s="303"/>
      <c r="AA25" s="303"/>
    </row>
    <row r="26" spans="3:27" ht="29.25" customHeight="1" x14ac:dyDescent="0.25">
      <c r="C26" s="658" t="s">
        <v>1220</v>
      </c>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40"/>
    </row>
    <row r="27" spans="3:27" ht="15" customHeight="1" x14ac:dyDescent="0.25">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row>
    <row r="28" spans="3:27" ht="15" customHeight="1" x14ac:dyDescent="0.25">
      <c r="C28" s="307" t="s">
        <v>134</v>
      </c>
      <c r="D28" s="313"/>
      <c r="E28" s="313"/>
      <c r="F28" s="313"/>
      <c r="G28" s="313"/>
      <c r="H28" s="313"/>
      <c r="I28" s="313"/>
      <c r="J28" s="313"/>
      <c r="K28" s="313"/>
      <c r="L28" s="313"/>
      <c r="M28" s="307" t="s">
        <v>134</v>
      </c>
      <c r="N28" s="313"/>
      <c r="O28" s="313"/>
      <c r="P28" s="313"/>
      <c r="Q28" s="313"/>
      <c r="R28" s="313"/>
      <c r="S28" s="313"/>
      <c r="T28" s="313"/>
      <c r="U28" s="313"/>
      <c r="V28" s="313"/>
      <c r="W28" s="313"/>
      <c r="X28" s="313"/>
      <c r="Y28" s="313"/>
      <c r="Z28" s="313"/>
      <c r="AA28" s="313"/>
    </row>
    <row r="29" spans="3:27" ht="29.25" customHeight="1" x14ac:dyDescent="0.25">
      <c r="C29" s="658" t="s">
        <v>1217</v>
      </c>
      <c r="D29" s="652"/>
      <c r="E29" s="652"/>
      <c r="F29" s="652"/>
      <c r="G29" s="652"/>
      <c r="H29" s="652"/>
      <c r="I29" s="652"/>
      <c r="J29" s="652"/>
      <c r="K29" s="640"/>
      <c r="L29" s="313"/>
      <c r="M29" s="658" t="s">
        <v>1221</v>
      </c>
      <c r="N29" s="652"/>
      <c r="O29" s="652"/>
      <c r="P29" s="652"/>
      <c r="Q29" s="652"/>
      <c r="R29" s="652"/>
      <c r="S29" s="652"/>
      <c r="T29" s="652"/>
      <c r="U29" s="652"/>
      <c r="V29" s="652"/>
      <c r="W29" s="652"/>
      <c r="X29" s="652"/>
      <c r="Y29" s="652"/>
      <c r="Z29" s="652"/>
      <c r="AA29" s="640"/>
    </row>
    <row r="30" spans="3:27" ht="15" customHeight="1" x14ac:dyDescent="0.2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row>
    <row r="31" spans="3:27" ht="15" customHeight="1" x14ac:dyDescent="0.25">
      <c r="C31" s="320" t="s">
        <v>137</v>
      </c>
      <c r="D31" s="320"/>
      <c r="E31" s="320"/>
      <c r="F31" s="320"/>
      <c r="G31" s="321"/>
      <c r="H31" s="322"/>
      <c r="I31" s="322"/>
      <c r="J31" s="322"/>
      <c r="K31" s="322"/>
      <c r="L31" s="322"/>
      <c r="M31" s="322"/>
      <c r="N31" s="322"/>
      <c r="O31" s="322"/>
      <c r="P31" s="322"/>
      <c r="Q31" s="322"/>
      <c r="R31" s="322"/>
      <c r="S31" s="322"/>
      <c r="T31" s="322"/>
      <c r="U31" s="322"/>
      <c r="V31" s="322"/>
      <c r="W31" s="322"/>
      <c r="X31" s="322"/>
      <c r="Y31" s="322"/>
      <c r="Z31" s="322"/>
      <c r="AA31" s="322"/>
    </row>
    <row r="32" spans="3:27" ht="90" customHeight="1" x14ac:dyDescent="0.25">
      <c r="C32" s="657" t="s">
        <v>1222</v>
      </c>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40"/>
    </row>
    <row r="34" spans="3:27" ht="15.75" customHeight="1" x14ac:dyDescent="0.25">
      <c r="C34" s="656" t="s">
        <v>139</v>
      </c>
      <c r="D34" s="648"/>
      <c r="E34" s="316"/>
      <c r="F34" s="650" t="s">
        <v>22</v>
      </c>
      <c r="G34" s="640"/>
      <c r="H34" s="316"/>
      <c r="I34" s="303"/>
      <c r="J34" s="323" t="s">
        <v>140</v>
      </c>
      <c r="K34" s="650">
        <v>1</v>
      </c>
      <c r="L34" s="652"/>
      <c r="M34" s="652"/>
      <c r="N34" s="640"/>
      <c r="O34" s="316"/>
      <c r="P34" s="316"/>
      <c r="Q34" s="307" t="s">
        <v>141</v>
      </c>
      <c r="R34" s="303"/>
      <c r="S34" s="316"/>
      <c r="T34" s="316"/>
      <c r="U34" s="316"/>
      <c r="V34" s="316"/>
      <c r="W34" s="650" t="s">
        <v>20</v>
      </c>
      <c r="X34" s="652"/>
      <c r="Y34" s="652"/>
      <c r="Z34" s="652"/>
      <c r="AA34" s="640"/>
    </row>
    <row r="35" spans="3:27" ht="15.75" customHeight="1" x14ac:dyDescent="0.25">
      <c r="C35" s="303"/>
      <c r="D35" s="303"/>
      <c r="E35" s="303"/>
      <c r="F35" s="318"/>
      <c r="G35" s="318"/>
      <c r="H35" s="318"/>
      <c r="I35" s="318"/>
      <c r="J35" s="318"/>
      <c r="K35" s="318"/>
      <c r="L35" s="318"/>
      <c r="M35" s="303"/>
      <c r="N35" s="303"/>
      <c r="O35" s="303"/>
      <c r="P35" s="303"/>
      <c r="Q35" s="303"/>
      <c r="R35" s="303"/>
      <c r="S35" s="303"/>
      <c r="T35" s="303"/>
      <c r="U35" s="303"/>
      <c r="V35" s="303"/>
      <c r="W35" s="303"/>
      <c r="X35" s="303"/>
      <c r="Y35" s="303"/>
      <c r="Z35" s="303"/>
      <c r="AA35" s="303"/>
    </row>
    <row r="36" spans="3:27" ht="32.25" customHeight="1" x14ac:dyDescent="0.25">
      <c r="C36" s="303"/>
      <c r="D36" s="323" t="s">
        <v>142</v>
      </c>
      <c r="E36" s="316"/>
      <c r="F36" s="657" t="s">
        <v>1223</v>
      </c>
      <c r="G36" s="652"/>
      <c r="H36" s="652"/>
      <c r="I36" s="652"/>
      <c r="J36" s="652"/>
      <c r="K36" s="652"/>
      <c r="L36" s="652"/>
      <c r="M36" s="640"/>
      <c r="N36" s="303"/>
      <c r="O36" s="323" t="s">
        <v>144</v>
      </c>
      <c r="P36" s="658">
        <v>1</v>
      </c>
      <c r="Q36" s="652"/>
      <c r="R36" s="652"/>
      <c r="S36" s="652"/>
      <c r="T36" s="652"/>
      <c r="U36" s="652"/>
      <c r="V36" s="652"/>
      <c r="W36" s="652"/>
      <c r="X36" s="652"/>
      <c r="Y36" s="652"/>
      <c r="Z36" s="652"/>
      <c r="AA36" s="640"/>
    </row>
    <row r="37" spans="3:27" ht="15.75" customHeight="1" x14ac:dyDescent="0.25">
      <c r="C37" s="316"/>
      <c r="D37" s="316"/>
      <c r="E37" s="316"/>
      <c r="F37" s="318"/>
      <c r="G37" s="318"/>
      <c r="H37" s="318"/>
      <c r="I37" s="318"/>
      <c r="J37" s="318"/>
      <c r="K37" s="318"/>
      <c r="L37" s="318"/>
      <c r="M37" s="316"/>
      <c r="N37" s="316"/>
      <c r="O37" s="316"/>
      <c r="P37" s="316"/>
      <c r="Q37" s="316"/>
      <c r="R37" s="316"/>
      <c r="S37" s="316"/>
      <c r="T37" s="316"/>
      <c r="U37" s="316"/>
      <c r="V37" s="316"/>
      <c r="W37" s="316"/>
      <c r="X37" s="316"/>
      <c r="Y37" s="316"/>
      <c r="Z37" s="316"/>
      <c r="AA37" s="316"/>
    </row>
    <row r="38" spans="3:27" ht="15.75" customHeight="1" x14ac:dyDescent="0.25">
      <c r="C38" s="303"/>
      <c r="D38" s="323" t="s">
        <v>145</v>
      </c>
      <c r="E38" s="303"/>
      <c r="F38" s="651" t="s">
        <v>146</v>
      </c>
      <c r="G38" s="640"/>
      <c r="H38" s="303"/>
      <c r="I38" s="303"/>
      <c r="J38" s="316" t="s">
        <v>147</v>
      </c>
      <c r="K38" s="303"/>
      <c r="L38" s="651" t="s">
        <v>148</v>
      </c>
      <c r="M38" s="652"/>
      <c r="N38" s="640"/>
      <c r="O38" s="316"/>
      <c r="P38" s="316"/>
      <c r="Q38" s="303"/>
      <c r="R38" s="316" t="s">
        <v>149</v>
      </c>
      <c r="S38" s="316"/>
      <c r="T38" s="316"/>
      <c r="U38" s="316"/>
      <c r="V38" s="316"/>
      <c r="W38" s="659"/>
      <c r="X38" s="652"/>
      <c r="Y38" s="652"/>
      <c r="Z38" s="652"/>
      <c r="AA38" s="640"/>
    </row>
    <row r="39" spans="3:27" ht="15.75" customHeight="1" x14ac:dyDescent="0.25">
      <c r="C39" s="303"/>
      <c r="D39" s="303"/>
      <c r="E39" s="303"/>
      <c r="F39" s="28"/>
      <c r="G39" s="303"/>
      <c r="H39" s="303"/>
      <c r="I39" s="307"/>
      <c r="J39" s="307"/>
      <c r="K39" s="307"/>
      <c r="L39" s="307"/>
      <c r="M39" s="307"/>
      <c r="N39" s="307"/>
      <c r="O39" s="307"/>
      <c r="P39" s="307"/>
      <c r="Q39" s="307"/>
      <c r="R39" s="307"/>
      <c r="S39" s="307"/>
      <c r="T39" s="307"/>
      <c r="U39" s="307"/>
      <c r="V39" s="307"/>
      <c r="W39" s="307"/>
      <c r="X39" s="307"/>
      <c r="Y39" s="307"/>
      <c r="Z39" s="307"/>
      <c r="AA39" s="307"/>
    </row>
    <row r="40" spans="3:27" ht="15.75" customHeight="1" x14ac:dyDescent="0.25">
      <c r="C40" s="324" t="s">
        <v>150</v>
      </c>
      <c r="D40" s="653">
        <v>2024</v>
      </c>
      <c r="E40" s="654"/>
      <c r="F40" s="655"/>
      <c r="G40" s="34"/>
      <c r="H40" s="307"/>
      <c r="I40" s="307"/>
      <c r="J40" s="307"/>
      <c r="K40" s="307"/>
      <c r="L40" s="307"/>
      <c r="M40" s="307"/>
      <c r="N40" s="307"/>
      <c r="O40" s="307"/>
      <c r="P40" s="307"/>
      <c r="Q40" s="647"/>
      <c r="R40" s="648"/>
      <c r="S40" s="648"/>
      <c r="T40" s="648"/>
      <c r="U40" s="648"/>
      <c r="V40" s="307"/>
      <c r="W40" s="307"/>
      <c r="X40" s="649"/>
      <c r="Y40" s="648"/>
      <c r="Z40" s="648"/>
      <c r="AA40" s="648"/>
    </row>
    <row r="41" spans="3:27" ht="5.25" customHeight="1" x14ac:dyDescent="0.25">
      <c r="C41" s="316"/>
      <c r="D41" s="37"/>
      <c r="E41" s="37"/>
      <c r="F41" s="37"/>
      <c r="G41" s="303"/>
      <c r="H41" s="307"/>
      <c r="I41" s="307"/>
      <c r="J41" s="307"/>
      <c r="K41" s="307"/>
      <c r="L41" s="307"/>
      <c r="M41" s="307"/>
      <c r="N41" s="307"/>
      <c r="O41" s="307"/>
      <c r="P41" s="307"/>
      <c r="Q41" s="313"/>
      <c r="R41" s="313"/>
      <c r="S41" s="313"/>
      <c r="T41" s="313"/>
      <c r="U41" s="313"/>
      <c r="V41" s="307"/>
      <c r="W41" s="307"/>
      <c r="X41" s="309"/>
      <c r="Y41" s="309"/>
      <c r="Z41" s="309"/>
      <c r="AA41" s="309"/>
    </row>
    <row r="42" spans="3:27" ht="15.75" customHeight="1" x14ac:dyDescent="0.25">
      <c r="C42" s="316" t="s">
        <v>140</v>
      </c>
      <c r="D42" s="658">
        <v>1</v>
      </c>
      <c r="E42" s="652"/>
      <c r="F42" s="640"/>
      <c r="G42" s="303"/>
      <c r="H42" s="307"/>
      <c r="I42" s="307"/>
      <c r="J42" s="307"/>
      <c r="K42" s="307"/>
      <c r="L42" s="307"/>
      <c r="M42" s="307"/>
      <c r="N42" s="307"/>
      <c r="O42" s="307"/>
      <c r="P42" s="307"/>
      <c r="Q42" s="647"/>
      <c r="R42" s="648"/>
      <c r="S42" s="648"/>
      <c r="T42" s="648"/>
      <c r="U42" s="648"/>
      <c r="V42" s="307"/>
      <c r="W42" s="307"/>
      <c r="X42" s="649"/>
      <c r="Y42" s="648"/>
      <c r="Z42" s="648"/>
      <c r="AA42" s="648"/>
    </row>
    <row r="43" spans="3:27" ht="15.75" customHeight="1" x14ac:dyDescent="0.25">
      <c r="C43" s="303"/>
      <c r="D43" s="303"/>
      <c r="E43" s="303"/>
      <c r="F43" s="303"/>
      <c r="G43" s="303"/>
      <c r="H43" s="303"/>
      <c r="I43" s="307"/>
      <c r="J43" s="307"/>
      <c r="K43" s="316"/>
      <c r="L43" s="316"/>
      <c r="M43" s="316"/>
      <c r="N43" s="316"/>
      <c r="O43" s="316"/>
      <c r="P43" s="316"/>
      <c r="Q43" s="316"/>
      <c r="R43" s="316"/>
      <c r="S43" s="316"/>
      <c r="T43" s="316"/>
      <c r="U43" s="316"/>
      <c r="V43" s="316"/>
      <c r="W43" s="316"/>
      <c r="X43" s="316"/>
      <c r="Y43" s="316"/>
      <c r="Z43" s="316"/>
      <c r="AA43" s="316"/>
    </row>
    <row r="44" spans="3:27" ht="15.75" customHeight="1" x14ac:dyDescent="0.25">
      <c r="C44" s="316"/>
      <c r="D44" s="650" t="s">
        <v>151</v>
      </c>
      <c r="E44" s="652"/>
      <c r="F44" s="652"/>
      <c r="G44" s="652"/>
      <c r="H44" s="652"/>
      <c r="I44" s="652"/>
      <c r="J44" s="652"/>
      <c r="K44" s="652"/>
      <c r="L44" s="652"/>
      <c r="M44" s="652"/>
      <c r="N44" s="652"/>
      <c r="O44" s="652"/>
      <c r="P44" s="652"/>
      <c r="Q44" s="652"/>
      <c r="R44" s="652"/>
      <c r="S44" s="652"/>
      <c r="T44" s="652"/>
      <c r="U44" s="652"/>
      <c r="V44" s="652"/>
      <c r="W44" s="652"/>
      <c r="X44" s="652"/>
      <c r="Y44" s="640"/>
      <c r="Z44" s="317"/>
      <c r="AA44" s="317"/>
    </row>
    <row r="45" spans="3:27" ht="15.75" customHeight="1" x14ac:dyDescent="0.25">
      <c r="C45" s="303"/>
      <c r="D45" s="689" t="s">
        <v>152</v>
      </c>
      <c r="E45" s="652"/>
      <c r="F45" s="652"/>
      <c r="G45" s="652"/>
      <c r="H45" s="640"/>
      <c r="I45" s="685" t="s">
        <v>153</v>
      </c>
      <c r="J45" s="652"/>
      <c r="K45" s="652"/>
      <c r="L45" s="652"/>
      <c r="M45" s="652"/>
      <c r="N45" s="652"/>
      <c r="O45" s="652"/>
      <c r="P45" s="640"/>
      <c r="Q45" s="686" t="s">
        <v>154</v>
      </c>
      <c r="R45" s="652"/>
      <c r="S45" s="652"/>
      <c r="T45" s="652"/>
      <c r="U45" s="652"/>
      <c r="V45" s="652"/>
      <c r="W45" s="652"/>
      <c r="X45" s="652"/>
      <c r="Y45" s="640"/>
      <c r="Z45" s="317"/>
      <c r="AA45" s="317"/>
    </row>
    <row r="46" spans="3:27" ht="15.75" customHeight="1" x14ac:dyDescent="0.25">
      <c r="C46" s="38"/>
      <c r="D46" s="690" t="s">
        <v>155</v>
      </c>
      <c r="E46" s="652"/>
      <c r="F46" s="652"/>
      <c r="G46" s="652"/>
      <c r="H46" s="640"/>
      <c r="I46" s="687" t="s">
        <v>156</v>
      </c>
      <c r="J46" s="652"/>
      <c r="K46" s="652"/>
      <c r="L46" s="652"/>
      <c r="M46" s="652"/>
      <c r="N46" s="652"/>
      <c r="O46" s="652"/>
      <c r="P46" s="640"/>
      <c r="Q46" s="688" t="s">
        <v>157</v>
      </c>
      <c r="R46" s="652"/>
      <c r="S46" s="652"/>
      <c r="T46" s="652"/>
      <c r="U46" s="652"/>
      <c r="V46" s="652"/>
      <c r="W46" s="652"/>
      <c r="X46" s="652"/>
      <c r="Y46" s="640"/>
      <c r="Z46" s="326"/>
      <c r="AA46" s="326"/>
    </row>
    <row r="47" spans="3:27" ht="15.75" customHeight="1" x14ac:dyDescent="0.25">
      <c r="C47" s="327"/>
      <c r="D47" s="327"/>
      <c r="E47" s="327"/>
      <c r="F47" s="327"/>
      <c r="G47" s="328"/>
      <c r="H47" s="328"/>
      <c r="I47" s="328"/>
      <c r="J47" s="328"/>
      <c r="K47" s="328"/>
      <c r="L47" s="328"/>
      <c r="M47" s="328"/>
      <c r="N47" s="328"/>
      <c r="O47" s="328"/>
      <c r="P47" s="328"/>
      <c r="Q47" s="328"/>
      <c r="R47" s="328"/>
      <c r="S47" s="328"/>
      <c r="T47" s="328"/>
      <c r="U47" s="328"/>
      <c r="V47" s="328"/>
      <c r="W47" s="328"/>
      <c r="X47" s="328"/>
      <c r="Y47" s="328"/>
      <c r="Z47" s="327"/>
      <c r="AA47" s="327"/>
    </row>
    <row r="48" spans="3:27" ht="15.75" customHeight="1" x14ac:dyDescent="0.25">
      <c r="C48" s="678" t="s">
        <v>158</v>
      </c>
      <c r="D48" s="652"/>
      <c r="E48" s="652"/>
      <c r="F48" s="640"/>
      <c r="G48" s="683" t="s">
        <v>159</v>
      </c>
      <c r="H48" s="684" t="s">
        <v>160</v>
      </c>
      <c r="I48" s="666"/>
      <c r="J48" s="666"/>
      <c r="K48" s="666"/>
      <c r="L48" s="666"/>
      <c r="M48" s="666"/>
      <c r="N48" s="666"/>
      <c r="O48" s="666"/>
      <c r="P48" s="666"/>
      <c r="Q48" s="666"/>
      <c r="R48" s="666"/>
      <c r="S48" s="666"/>
      <c r="T48" s="666"/>
      <c r="U48" s="666"/>
      <c r="V48" s="666"/>
      <c r="W48" s="666"/>
      <c r="X48" s="666"/>
      <c r="Y48" s="666"/>
      <c r="Z48" s="666"/>
      <c r="AA48" s="667"/>
    </row>
    <row r="49" spans="2:28" ht="15.75" customHeight="1" x14ac:dyDescent="0.25">
      <c r="B49" s="39"/>
      <c r="C49" s="40" t="s">
        <v>161</v>
      </c>
      <c r="D49" s="41">
        <v>1.2</v>
      </c>
      <c r="E49" s="678" t="s">
        <v>162</v>
      </c>
      <c r="F49" s="640"/>
      <c r="G49" s="624"/>
      <c r="H49" s="669"/>
      <c r="I49" s="670"/>
      <c r="J49" s="670"/>
      <c r="K49" s="670"/>
      <c r="L49" s="670"/>
      <c r="M49" s="670"/>
      <c r="N49" s="670"/>
      <c r="O49" s="670"/>
      <c r="P49" s="670"/>
      <c r="Q49" s="670"/>
      <c r="R49" s="670"/>
      <c r="S49" s="670"/>
      <c r="T49" s="670"/>
      <c r="U49" s="670"/>
      <c r="V49" s="670"/>
      <c r="W49" s="670"/>
      <c r="X49" s="670"/>
      <c r="Y49" s="670"/>
      <c r="Z49" s="670"/>
      <c r="AA49" s="671"/>
      <c r="AB49" s="325"/>
    </row>
    <row r="50" spans="2:28" ht="15.75" customHeight="1" x14ac:dyDescent="0.25">
      <c r="B50" s="39"/>
      <c r="C50" s="42">
        <v>2024</v>
      </c>
      <c r="D50" s="43">
        <v>45474</v>
      </c>
      <c r="E50" s="677">
        <v>45656</v>
      </c>
      <c r="F50" s="640"/>
      <c r="G50" s="44">
        <v>1</v>
      </c>
      <c r="H50" s="682" t="s">
        <v>1217</v>
      </c>
      <c r="I50" s="652"/>
      <c r="J50" s="652"/>
      <c r="K50" s="652"/>
      <c r="L50" s="652"/>
      <c r="M50" s="652"/>
      <c r="N50" s="652"/>
      <c r="O50" s="652"/>
      <c r="P50" s="652"/>
      <c r="Q50" s="652"/>
      <c r="R50" s="652"/>
      <c r="S50" s="652"/>
      <c r="T50" s="652"/>
      <c r="U50" s="652"/>
      <c r="V50" s="652"/>
      <c r="W50" s="652"/>
      <c r="X50" s="652"/>
      <c r="Y50" s="652"/>
      <c r="Z50" s="652"/>
      <c r="AA50" s="640"/>
      <c r="AB50" s="325"/>
    </row>
    <row r="51" spans="2:28" ht="15.75" customHeight="1" x14ac:dyDescent="0.25">
      <c r="B51" s="39"/>
      <c r="C51" s="42">
        <v>2025</v>
      </c>
      <c r="D51" s="43">
        <v>45658</v>
      </c>
      <c r="E51" s="677">
        <v>46021</v>
      </c>
      <c r="F51" s="640"/>
      <c r="G51" s="44">
        <v>1</v>
      </c>
      <c r="H51" s="682" t="s">
        <v>1217</v>
      </c>
      <c r="I51" s="652"/>
      <c r="J51" s="652"/>
      <c r="K51" s="652"/>
      <c r="L51" s="652"/>
      <c r="M51" s="652"/>
      <c r="N51" s="652"/>
      <c r="O51" s="652"/>
      <c r="P51" s="652"/>
      <c r="Q51" s="652"/>
      <c r="R51" s="652"/>
      <c r="S51" s="652"/>
      <c r="T51" s="652"/>
      <c r="U51" s="652"/>
      <c r="V51" s="652"/>
      <c r="W51" s="652"/>
      <c r="X51" s="652"/>
      <c r="Y51" s="652"/>
      <c r="Z51" s="652"/>
      <c r="AA51" s="640"/>
      <c r="AB51" s="325"/>
    </row>
    <row r="52" spans="2:28" ht="15.75" customHeight="1" x14ac:dyDescent="0.25">
      <c r="B52" s="39"/>
      <c r="C52" s="42">
        <v>2026</v>
      </c>
      <c r="D52" s="43">
        <v>46023</v>
      </c>
      <c r="E52" s="677">
        <v>46386</v>
      </c>
      <c r="F52" s="640"/>
      <c r="G52" s="44">
        <v>1</v>
      </c>
      <c r="H52" s="682" t="s">
        <v>1217</v>
      </c>
      <c r="I52" s="652"/>
      <c r="J52" s="652"/>
      <c r="K52" s="652"/>
      <c r="L52" s="652"/>
      <c r="M52" s="652"/>
      <c r="N52" s="652"/>
      <c r="O52" s="652"/>
      <c r="P52" s="652"/>
      <c r="Q52" s="652"/>
      <c r="R52" s="652"/>
      <c r="S52" s="652"/>
      <c r="T52" s="652"/>
      <c r="U52" s="652"/>
      <c r="V52" s="652"/>
      <c r="W52" s="652"/>
      <c r="X52" s="652"/>
      <c r="Y52" s="652"/>
      <c r="Z52" s="652"/>
      <c r="AA52" s="640"/>
      <c r="AB52" s="325"/>
    </row>
    <row r="53" spans="2:28" ht="15.75" customHeight="1" x14ac:dyDescent="0.25">
      <c r="B53" s="39"/>
      <c r="C53" s="42">
        <v>2027</v>
      </c>
      <c r="D53" s="43">
        <v>46388</v>
      </c>
      <c r="E53" s="677">
        <v>46751</v>
      </c>
      <c r="F53" s="640"/>
      <c r="G53" s="44">
        <v>1</v>
      </c>
      <c r="H53" s="682" t="s">
        <v>1217</v>
      </c>
      <c r="I53" s="652"/>
      <c r="J53" s="652"/>
      <c r="K53" s="652"/>
      <c r="L53" s="652"/>
      <c r="M53" s="652"/>
      <c r="N53" s="652"/>
      <c r="O53" s="652"/>
      <c r="P53" s="652"/>
      <c r="Q53" s="652"/>
      <c r="R53" s="652"/>
      <c r="S53" s="652"/>
      <c r="T53" s="652"/>
      <c r="U53" s="652"/>
      <c r="V53" s="652"/>
      <c r="W53" s="652"/>
      <c r="X53" s="652"/>
      <c r="Y53" s="652"/>
      <c r="Z53" s="652"/>
      <c r="AA53" s="640"/>
      <c r="AB53" s="325"/>
    </row>
    <row r="54" spans="2:28" ht="15.75" customHeight="1" x14ac:dyDescent="0.25">
      <c r="B54" s="39"/>
      <c r="C54" s="42"/>
      <c r="D54" s="42"/>
      <c r="E54" s="678"/>
      <c r="F54" s="640"/>
      <c r="G54" s="41"/>
      <c r="H54" s="678"/>
      <c r="I54" s="652"/>
      <c r="J54" s="652"/>
      <c r="K54" s="652"/>
      <c r="L54" s="652"/>
      <c r="M54" s="652"/>
      <c r="N54" s="652"/>
      <c r="O54" s="652"/>
      <c r="P54" s="652"/>
      <c r="Q54" s="652"/>
      <c r="R54" s="652"/>
      <c r="S54" s="652"/>
      <c r="T54" s="652"/>
      <c r="U54" s="652"/>
      <c r="V54" s="652"/>
      <c r="W54" s="652"/>
      <c r="X54" s="652"/>
      <c r="Y54" s="652"/>
      <c r="Z54" s="652"/>
      <c r="AA54" s="640"/>
      <c r="AB54" s="325"/>
    </row>
    <row r="55" spans="2:28" ht="15.75" customHeight="1" x14ac:dyDescent="0.25">
      <c r="B55" s="30"/>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11"/>
    </row>
    <row r="56" spans="2:28" ht="15.75" customHeight="1" x14ac:dyDescent="0.25">
      <c r="B56" s="30"/>
      <c r="C56" s="656" t="s">
        <v>163</v>
      </c>
      <c r="D56" s="648"/>
      <c r="E56" s="316"/>
      <c r="F56" s="307" t="s">
        <v>164</v>
      </c>
      <c r="G56" s="45"/>
      <c r="H56" s="318"/>
      <c r="I56" s="307" t="s">
        <v>165</v>
      </c>
      <c r="J56" s="303"/>
      <c r="K56" s="651"/>
      <c r="L56" s="640"/>
      <c r="M56" s="316"/>
      <c r="N56" s="303"/>
      <c r="O56" s="303"/>
      <c r="P56" s="303"/>
      <c r="Q56" s="303"/>
      <c r="R56" s="303"/>
      <c r="S56" s="303"/>
      <c r="T56" s="303"/>
      <c r="U56" s="303"/>
      <c r="V56" s="303"/>
      <c r="W56" s="303"/>
      <c r="X56" s="303"/>
      <c r="Y56" s="303"/>
      <c r="Z56" s="303"/>
      <c r="AA56" s="303"/>
      <c r="AB56" s="311"/>
    </row>
    <row r="57" spans="2:28" ht="15.75" customHeight="1" x14ac:dyDescent="0.25">
      <c r="B57" s="329"/>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30"/>
    </row>
    <row r="58" spans="2:28" ht="15.75" customHeight="1" x14ac:dyDescent="0.25">
      <c r="B58" s="676" t="s">
        <v>166</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40"/>
    </row>
    <row r="59" spans="2:28" ht="15.75" customHeight="1" x14ac:dyDescent="0.25">
      <c r="B59" s="46"/>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47"/>
    </row>
    <row r="60" spans="2:28" ht="29.25" customHeight="1" x14ac:dyDescent="0.25">
      <c r="B60" s="678" t="s">
        <v>161</v>
      </c>
      <c r="C60" s="640"/>
      <c r="D60" s="41"/>
      <c r="E60" s="678" t="s">
        <v>167</v>
      </c>
      <c r="F60" s="640"/>
      <c r="G60" s="41"/>
      <c r="H60" s="650" t="s">
        <v>168</v>
      </c>
      <c r="I60" s="640"/>
      <c r="J60" s="678"/>
      <c r="K60" s="640"/>
      <c r="L60" s="681"/>
      <c r="M60" s="648"/>
      <c r="N60" s="41" t="s">
        <v>169</v>
      </c>
      <c r="O60" s="678"/>
      <c r="P60" s="652"/>
      <c r="Q60" s="640"/>
      <c r="R60" s="678" t="s">
        <v>170</v>
      </c>
      <c r="S60" s="652"/>
      <c r="T60" s="640"/>
      <c r="U60" s="678"/>
      <c r="V60" s="652"/>
      <c r="W60" s="640"/>
      <c r="X60" s="678" t="s">
        <v>171</v>
      </c>
      <c r="Y60" s="640"/>
      <c r="Z60" s="678"/>
      <c r="AA60" s="652"/>
      <c r="AB60" s="640"/>
    </row>
    <row r="61" spans="2:28" ht="15.75" customHeight="1" x14ac:dyDescent="0.25">
      <c r="B61" s="46"/>
      <c r="C61" s="331"/>
      <c r="D61" s="331"/>
      <c r="E61" s="331"/>
      <c r="F61" s="326"/>
      <c r="G61" s="332"/>
      <c r="H61" s="333"/>
      <c r="I61" s="333"/>
      <c r="J61" s="326"/>
      <c r="K61" s="326"/>
      <c r="L61" s="326"/>
      <c r="M61" s="326"/>
      <c r="N61" s="333"/>
      <c r="O61" s="326"/>
      <c r="P61" s="326"/>
      <c r="Q61" s="326"/>
      <c r="R61" s="326"/>
      <c r="S61" s="333"/>
      <c r="T61" s="313"/>
      <c r="U61" s="313"/>
      <c r="V61" s="303"/>
      <c r="W61" s="333"/>
      <c r="X61" s="323"/>
      <c r="Y61" s="323"/>
      <c r="Z61" s="48"/>
      <c r="AA61" s="27"/>
      <c r="AB61" s="49"/>
    </row>
    <row r="62" spans="2:28" ht="15.75" customHeight="1" x14ac:dyDescent="0.25">
      <c r="B62" s="676" t="s">
        <v>172</v>
      </c>
      <c r="C62" s="640"/>
      <c r="D62" s="679"/>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1"/>
    </row>
    <row r="63" spans="2:28" ht="15.75" customHeight="1" x14ac:dyDescent="0.25">
      <c r="B63" s="46"/>
      <c r="C63" s="331"/>
      <c r="D63" s="331"/>
      <c r="E63" s="331"/>
      <c r="F63" s="326"/>
      <c r="G63" s="332"/>
      <c r="H63" s="333"/>
      <c r="I63" s="333"/>
      <c r="J63" s="326"/>
      <c r="K63" s="326"/>
      <c r="L63" s="326"/>
      <c r="M63" s="326"/>
      <c r="N63" s="333"/>
      <c r="O63" s="326"/>
      <c r="P63" s="326"/>
      <c r="Q63" s="326"/>
      <c r="R63" s="326"/>
      <c r="S63" s="333"/>
      <c r="T63" s="313"/>
      <c r="U63" s="313"/>
      <c r="V63" s="303"/>
      <c r="W63" s="333"/>
      <c r="X63" s="323"/>
      <c r="Y63" s="323"/>
      <c r="Z63" s="48"/>
      <c r="AA63" s="27"/>
      <c r="AB63" s="49"/>
    </row>
    <row r="64" spans="2:28" ht="15.75" customHeight="1" x14ac:dyDescent="0.25">
      <c r="B64" s="676" t="s">
        <v>173</v>
      </c>
      <c r="C64" s="640"/>
      <c r="D64" s="680"/>
      <c r="E64" s="670"/>
      <c r="F64" s="670"/>
      <c r="G64" s="670"/>
      <c r="H64" s="670"/>
      <c r="I64" s="670"/>
      <c r="J64" s="670"/>
      <c r="K64" s="670"/>
      <c r="L64" s="670"/>
      <c r="M64" s="670"/>
      <c r="N64" s="670"/>
      <c r="O64" s="670"/>
      <c r="P64" s="670"/>
      <c r="Q64" s="670"/>
      <c r="R64" s="670"/>
      <c r="S64" s="670"/>
      <c r="T64" s="670"/>
      <c r="U64" s="670"/>
      <c r="V64" s="670"/>
      <c r="W64" s="670"/>
      <c r="X64" s="670"/>
      <c r="Y64" s="670"/>
      <c r="Z64" s="670"/>
      <c r="AA64" s="670"/>
      <c r="AB64" s="671"/>
    </row>
    <row r="66" spans="2:28" ht="15.75" customHeight="1" x14ac:dyDescent="0.25">
      <c r="B66" s="676" t="s">
        <v>174</v>
      </c>
      <c r="C66" s="640"/>
      <c r="D66" s="680"/>
      <c r="E66" s="670"/>
      <c r="F66" s="670"/>
      <c r="G66" s="670"/>
      <c r="H66" s="670"/>
      <c r="I66" s="670"/>
      <c r="J66" s="670"/>
      <c r="K66" s="670"/>
      <c r="L66" s="670"/>
      <c r="M66" s="670"/>
      <c r="N66" s="670"/>
      <c r="O66" s="670"/>
      <c r="P66" s="670"/>
      <c r="Q66" s="670"/>
      <c r="R66" s="670"/>
      <c r="S66" s="670"/>
      <c r="T66" s="670"/>
      <c r="U66" s="670"/>
      <c r="V66" s="670"/>
      <c r="W66" s="670"/>
      <c r="X66" s="670"/>
      <c r="Y66" s="670"/>
      <c r="Z66" s="670"/>
      <c r="AA66" s="670"/>
      <c r="AB66" s="671"/>
    </row>
    <row r="67" spans="2:28" ht="15.75" customHeight="1" x14ac:dyDescent="0.25">
      <c r="B67" s="46"/>
      <c r="C67" s="331"/>
      <c r="D67" s="331"/>
      <c r="E67" s="331"/>
      <c r="F67" s="326"/>
      <c r="G67" s="332"/>
      <c r="H67" s="333"/>
      <c r="I67" s="333"/>
      <c r="J67" s="326"/>
      <c r="K67" s="326"/>
      <c r="L67" s="326"/>
      <c r="M67" s="326"/>
      <c r="N67" s="333"/>
      <c r="O67" s="326"/>
      <c r="P67" s="326"/>
      <c r="Q67" s="326"/>
      <c r="R67" s="326"/>
      <c r="S67" s="333"/>
      <c r="T67" s="313"/>
      <c r="U67" s="313"/>
      <c r="V67" s="303"/>
      <c r="W67" s="333"/>
      <c r="X67" s="323"/>
      <c r="Y67" s="323"/>
      <c r="Z67" s="48"/>
      <c r="AA67" s="27"/>
      <c r="AB67" s="49"/>
    </row>
    <row r="68" spans="2:28" ht="15.75" customHeight="1" x14ac:dyDescent="0.25">
      <c r="B68" s="676" t="s">
        <v>175</v>
      </c>
      <c r="C68" s="640"/>
      <c r="D68" s="68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1"/>
    </row>
    <row r="69" spans="2:28" ht="15.75" customHeight="1" x14ac:dyDescent="0.25">
      <c r="B69" s="46"/>
      <c r="C69" s="331"/>
      <c r="D69" s="331"/>
      <c r="E69" s="331"/>
      <c r="F69" s="326"/>
      <c r="G69" s="332"/>
      <c r="H69" s="333"/>
      <c r="I69" s="333"/>
      <c r="J69" s="326"/>
      <c r="K69" s="326"/>
      <c r="L69" s="326"/>
      <c r="M69" s="326"/>
      <c r="N69" s="333"/>
      <c r="O69" s="326"/>
      <c r="P69" s="326"/>
      <c r="Q69" s="326"/>
      <c r="R69" s="326"/>
      <c r="S69" s="333"/>
      <c r="T69" s="313"/>
      <c r="U69" s="313"/>
      <c r="V69" s="303"/>
      <c r="W69" s="333"/>
      <c r="X69" s="323"/>
      <c r="Y69" s="323"/>
      <c r="Z69" s="48"/>
      <c r="AA69" s="27"/>
      <c r="AB69" s="49"/>
    </row>
    <row r="70" spans="2:28" ht="15.75" customHeight="1" x14ac:dyDescent="0.25">
      <c r="B70" s="676" t="s">
        <v>176</v>
      </c>
      <c r="C70" s="640"/>
      <c r="D70" s="68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1"/>
    </row>
    <row r="71" spans="2:28" ht="15.75" customHeight="1" x14ac:dyDescent="0.25">
      <c r="B71" s="46"/>
      <c r="C71" s="331"/>
      <c r="D71" s="331"/>
      <c r="E71" s="331"/>
      <c r="F71" s="326"/>
      <c r="G71" s="332"/>
      <c r="H71" s="333"/>
      <c r="I71" s="333"/>
      <c r="J71" s="326"/>
      <c r="K71" s="326"/>
      <c r="L71" s="326"/>
      <c r="M71" s="326"/>
      <c r="N71" s="333"/>
      <c r="O71" s="326"/>
      <c r="P71" s="326"/>
      <c r="Q71" s="326"/>
      <c r="R71" s="326"/>
      <c r="S71" s="333"/>
      <c r="T71" s="313"/>
      <c r="U71" s="313"/>
      <c r="V71" s="303"/>
      <c r="W71" s="333"/>
      <c r="X71" s="323"/>
      <c r="Y71" s="323"/>
      <c r="Z71" s="48"/>
      <c r="AA71" s="27"/>
      <c r="AB71" s="49"/>
    </row>
    <row r="72" spans="2:28" ht="15.75" customHeight="1" x14ac:dyDescent="0.25">
      <c r="B72" s="676" t="s">
        <v>177</v>
      </c>
      <c r="C72" s="652"/>
      <c r="D72" s="652"/>
      <c r="E72" s="652"/>
      <c r="F72" s="652"/>
      <c r="G72" s="652"/>
      <c r="H72" s="652"/>
      <c r="I72" s="652"/>
      <c r="J72" s="652"/>
      <c r="K72" s="652"/>
      <c r="L72" s="652"/>
      <c r="M72" s="652"/>
      <c r="N72" s="652"/>
      <c r="O72" s="652"/>
      <c r="P72" s="652"/>
      <c r="Q72" s="652"/>
      <c r="R72" s="652"/>
      <c r="S72" s="652"/>
      <c r="T72" s="652"/>
      <c r="U72" s="652"/>
      <c r="V72" s="652"/>
      <c r="W72" s="652"/>
      <c r="X72" s="652"/>
      <c r="Y72" s="652"/>
      <c r="Z72" s="652"/>
      <c r="AA72" s="652"/>
      <c r="AB72" s="640"/>
    </row>
    <row r="73" spans="2:28" ht="15.75" customHeight="1" x14ac:dyDescent="0.25">
      <c r="B73" s="650" t="s">
        <v>122</v>
      </c>
      <c r="C73" s="640"/>
      <c r="D73" s="50" t="s">
        <v>178</v>
      </c>
      <c r="E73" s="650" t="s">
        <v>179</v>
      </c>
      <c r="F73" s="640"/>
      <c r="G73" s="650" t="s">
        <v>177</v>
      </c>
      <c r="H73" s="652"/>
      <c r="I73" s="652"/>
      <c r="J73" s="652"/>
      <c r="K73" s="652"/>
      <c r="L73" s="652"/>
      <c r="M73" s="652"/>
      <c r="N73" s="652"/>
      <c r="O73" s="640"/>
      <c r="P73" s="650" t="s">
        <v>180</v>
      </c>
      <c r="Q73" s="652"/>
      <c r="R73" s="652"/>
      <c r="S73" s="652"/>
      <c r="T73" s="652"/>
      <c r="U73" s="652"/>
      <c r="V73" s="652"/>
      <c r="W73" s="652"/>
      <c r="X73" s="652"/>
      <c r="Y73" s="652"/>
      <c r="Z73" s="652"/>
      <c r="AA73" s="652"/>
      <c r="AB73" s="640"/>
    </row>
    <row r="74" spans="2:28" ht="15.75" customHeight="1" x14ac:dyDescent="0.25">
      <c r="B74" s="650"/>
      <c r="C74" s="640"/>
      <c r="D74" s="36"/>
      <c r="E74" s="650"/>
      <c r="F74" s="640"/>
      <c r="G74" s="675"/>
      <c r="H74" s="652"/>
      <c r="I74" s="652"/>
      <c r="J74" s="652"/>
      <c r="K74" s="652"/>
      <c r="L74" s="652"/>
      <c r="M74" s="652"/>
      <c r="N74" s="652"/>
      <c r="O74" s="640"/>
      <c r="P74" s="675"/>
      <c r="Q74" s="652"/>
      <c r="R74" s="652"/>
      <c r="S74" s="652"/>
      <c r="T74" s="652"/>
      <c r="U74" s="652"/>
      <c r="V74" s="652"/>
      <c r="W74" s="652"/>
      <c r="X74" s="652"/>
      <c r="Y74" s="652"/>
      <c r="Z74" s="652"/>
      <c r="AA74" s="652"/>
      <c r="AB74" s="640"/>
    </row>
    <row r="75" spans="2:28" ht="15.75" customHeight="1" x14ac:dyDescent="0.25">
      <c r="B75" s="650"/>
      <c r="C75" s="640"/>
      <c r="D75" s="36"/>
      <c r="E75" s="650"/>
      <c r="F75" s="640"/>
      <c r="G75" s="675"/>
      <c r="H75" s="652"/>
      <c r="I75" s="652"/>
      <c r="J75" s="652"/>
      <c r="K75" s="652"/>
      <c r="L75" s="652"/>
      <c r="M75" s="652"/>
      <c r="N75" s="652"/>
      <c r="O75" s="640"/>
      <c r="P75" s="675"/>
      <c r="Q75" s="652"/>
      <c r="R75" s="652"/>
      <c r="S75" s="652"/>
      <c r="T75" s="652"/>
      <c r="U75" s="652"/>
      <c r="V75" s="652"/>
      <c r="W75" s="652"/>
      <c r="X75" s="652"/>
      <c r="Y75" s="652"/>
      <c r="Z75" s="652"/>
      <c r="AA75" s="652"/>
      <c r="AB75" s="640"/>
    </row>
    <row r="76" spans="2:28" ht="26.25" customHeight="1" x14ac:dyDescent="0.25">
      <c r="B76" s="674" t="s">
        <v>181</v>
      </c>
      <c r="C76" s="652"/>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40"/>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1224</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63" t="s">
        <v>125</v>
      </c>
      <c r="D12" s="664"/>
      <c r="E12" s="661" t="s">
        <v>1225</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127</v>
      </c>
      <c r="D14" s="648"/>
      <c r="E14" s="314"/>
      <c r="F14" s="647"/>
      <c r="G14" s="648"/>
      <c r="H14" s="648"/>
      <c r="I14" s="648"/>
      <c r="J14" s="648"/>
      <c r="K14" s="648"/>
      <c r="L14" s="648"/>
      <c r="M14" s="648"/>
      <c r="N14" s="648"/>
      <c r="O14" s="648"/>
      <c r="P14" s="648"/>
      <c r="Q14" s="648"/>
      <c r="R14" s="648"/>
      <c r="S14" s="648"/>
      <c r="T14" s="648"/>
      <c r="U14" s="648"/>
      <c r="V14" s="648"/>
      <c r="W14" s="648"/>
      <c r="X14" s="648"/>
      <c r="Y14" s="648"/>
      <c r="Z14" s="648"/>
      <c r="AA14" s="648"/>
      <c r="AB14" s="660"/>
    </row>
    <row r="15" spans="2:28" ht="29.25" customHeight="1" x14ac:dyDescent="0.25">
      <c r="B15" s="30"/>
      <c r="C15" s="650" t="s">
        <v>1226</v>
      </c>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40"/>
      <c r="AB15" s="315"/>
    </row>
    <row r="17" spans="3:27" ht="15" customHeight="1" x14ac:dyDescent="0.25">
      <c r="C17" s="317" t="s">
        <v>128</v>
      </c>
      <c r="D17" s="317"/>
      <c r="E17" s="303"/>
      <c r="F17" s="303"/>
      <c r="G17" s="303"/>
      <c r="H17" s="303"/>
      <c r="I17" s="303"/>
      <c r="J17" s="316"/>
      <c r="K17" s="316"/>
      <c r="L17" s="316"/>
      <c r="M17" s="316"/>
      <c r="N17" s="316"/>
      <c r="O17" s="316"/>
      <c r="P17" s="316"/>
      <c r="Q17" s="316"/>
      <c r="R17" s="316" t="s">
        <v>129</v>
      </c>
      <c r="S17" s="316"/>
      <c r="T17" s="316"/>
      <c r="U17" s="316"/>
      <c r="V17" s="316"/>
      <c r="W17" s="316"/>
      <c r="X17" s="316"/>
      <c r="Y17" s="316"/>
      <c r="Z17" s="316"/>
      <c r="AA17" s="316"/>
    </row>
    <row r="18" spans="3:27" ht="15" customHeight="1" x14ac:dyDescent="0.25">
      <c r="C18" s="665"/>
      <c r="D18" s="666"/>
      <c r="E18" s="666"/>
      <c r="F18" s="666"/>
      <c r="G18" s="666"/>
      <c r="H18" s="666"/>
      <c r="I18" s="666"/>
      <c r="J18" s="666"/>
      <c r="K18" s="666"/>
      <c r="L18" s="666"/>
      <c r="M18" s="666"/>
      <c r="N18" s="666"/>
      <c r="O18" s="666"/>
      <c r="P18" s="667"/>
      <c r="Q18" s="303"/>
      <c r="R18" s="651"/>
      <c r="S18" s="652"/>
      <c r="T18" s="652"/>
      <c r="U18" s="652"/>
      <c r="V18" s="652"/>
      <c r="W18" s="652"/>
      <c r="X18" s="652"/>
      <c r="Y18" s="652"/>
      <c r="Z18" s="652"/>
      <c r="AA18" s="640"/>
    </row>
    <row r="19" spans="3:27" ht="15" customHeight="1" x14ac:dyDescent="0.25">
      <c r="C19" s="668"/>
      <c r="D19" s="622"/>
      <c r="E19" s="622"/>
      <c r="F19" s="622"/>
      <c r="G19" s="622"/>
      <c r="H19" s="622"/>
      <c r="I19" s="622"/>
      <c r="J19" s="622"/>
      <c r="K19" s="622"/>
      <c r="L19" s="622"/>
      <c r="M19" s="622"/>
      <c r="N19" s="622"/>
      <c r="O19" s="622"/>
      <c r="P19" s="660"/>
      <c r="Q19" s="303"/>
      <c r="R19" s="303"/>
      <c r="S19" s="303"/>
      <c r="T19" s="303"/>
      <c r="U19" s="303"/>
      <c r="V19" s="303"/>
      <c r="W19" s="303"/>
      <c r="X19" s="303"/>
      <c r="Y19" s="303"/>
      <c r="Z19" s="303"/>
      <c r="AA19" s="303"/>
    </row>
    <row r="20" spans="3:27" ht="15" customHeight="1" x14ac:dyDescent="0.25">
      <c r="C20" s="668"/>
      <c r="D20" s="622"/>
      <c r="E20" s="622"/>
      <c r="F20" s="622"/>
      <c r="G20" s="622"/>
      <c r="H20" s="622"/>
      <c r="I20" s="622"/>
      <c r="J20" s="622"/>
      <c r="K20" s="622"/>
      <c r="L20" s="622"/>
      <c r="M20" s="622"/>
      <c r="N20" s="622"/>
      <c r="O20" s="622"/>
      <c r="P20" s="660"/>
      <c r="Q20" s="313"/>
      <c r="R20" s="316" t="s">
        <v>130</v>
      </c>
      <c r="S20" s="316"/>
      <c r="T20" s="316"/>
      <c r="U20" s="316"/>
      <c r="V20" s="316"/>
      <c r="W20" s="313"/>
      <c r="X20" s="313"/>
      <c r="Y20" s="313"/>
      <c r="Z20" s="303"/>
      <c r="AA20" s="313"/>
    </row>
    <row r="21" spans="3:27" ht="15" customHeight="1" x14ac:dyDescent="0.25">
      <c r="C21" s="668"/>
      <c r="D21" s="622"/>
      <c r="E21" s="622"/>
      <c r="F21" s="622"/>
      <c r="G21" s="622"/>
      <c r="H21" s="622"/>
      <c r="I21" s="622"/>
      <c r="J21" s="622"/>
      <c r="K21" s="622"/>
      <c r="L21" s="622"/>
      <c r="M21" s="622"/>
      <c r="N21" s="622"/>
      <c r="O21" s="622"/>
      <c r="P21" s="660"/>
      <c r="Q21" s="303"/>
      <c r="R21" s="36"/>
      <c r="S21" s="303" t="s">
        <v>15</v>
      </c>
      <c r="T21" s="303"/>
      <c r="U21" s="36"/>
      <c r="V21" s="303" t="s">
        <v>27</v>
      </c>
      <c r="W21" s="303"/>
      <c r="X21" s="36"/>
      <c r="Y21" s="318" t="s">
        <v>46</v>
      </c>
      <c r="Z21" s="303"/>
      <c r="AA21" s="303"/>
    </row>
    <row r="22" spans="3:27" ht="15" customHeight="1" x14ac:dyDescent="0.25">
      <c r="C22" s="668"/>
      <c r="D22" s="622"/>
      <c r="E22" s="622"/>
      <c r="F22" s="622"/>
      <c r="G22" s="622"/>
      <c r="H22" s="622"/>
      <c r="I22" s="622"/>
      <c r="J22" s="622"/>
      <c r="K22" s="622"/>
      <c r="L22" s="622"/>
      <c r="M22" s="622"/>
      <c r="N22" s="622"/>
      <c r="O22" s="622"/>
      <c r="P22" s="660"/>
      <c r="Q22" s="303"/>
      <c r="R22" s="303"/>
      <c r="S22" s="303"/>
      <c r="T22" s="303"/>
      <c r="U22" s="303"/>
      <c r="V22" s="303"/>
      <c r="W22" s="303"/>
      <c r="X22" s="303"/>
      <c r="Y22" s="303"/>
      <c r="Z22" s="303"/>
      <c r="AA22" s="303"/>
    </row>
    <row r="23" spans="3:27" ht="15" customHeight="1" x14ac:dyDescent="0.25">
      <c r="C23" s="669"/>
      <c r="D23" s="670"/>
      <c r="E23" s="670"/>
      <c r="F23" s="670"/>
      <c r="G23" s="670"/>
      <c r="H23" s="670"/>
      <c r="I23" s="670"/>
      <c r="J23" s="670"/>
      <c r="K23" s="670"/>
      <c r="L23" s="670"/>
      <c r="M23" s="670"/>
      <c r="N23" s="670"/>
      <c r="O23" s="670"/>
      <c r="P23" s="671"/>
      <c r="Q23" s="303"/>
      <c r="R23" s="316" t="s">
        <v>131</v>
      </c>
      <c r="S23" s="303"/>
      <c r="T23" s="303"/>
      <c r="U23" s="303"/>
      <c r="V23" s="303"/>
      <c r="W23" s="658" t="s">
        <v>21</v>
      </c>
      <c r="X23" s="652"/>
      <c r="Y23" s="652"/>
      <c r="Z23" s="652"/>
      <c r="AA23" s="640"/>
    </row>
    <row r="24" spans="3:27" ht="15" customHeight="1" x14ac:dyDescent="0.25">
      <c r="C24" s="313"/>
      <c r="D24" s="313"/>
      <c r="E24" s="313"/>
      <c r="F24" s="313"/>
      <c r="G24" s="313"/>
      <c r="H24" s="303"/>
      <c r="I24" s="303"/>
      <c r="J24" s="303"/>
      <c r="K24" s="303"/>
      <c r="L24" s="303"/>
      <c r="M24" s="303"/>
      <c r="N24" s="303"/>
      <c r="O24" s="303"/>
      <c r="P24" s="303"/>
      <c r="Q24" s="303"/>
      <c r="R24" s="316"/>
      <c r="S24" s="303"/>
      <c r="T24" s="303"/>
      <c r="U24" s="303"/>
      <c r="V24" s="303"/>
      <c r="W24" s="303"/>
      <c r="X24" s="303"/>
      <c r="Y24" s="303"/>
      <c r="Z24" s="303"/>
      <c r="AA24" s="303"/>
    </row>
    <row r="25" spans="3:27" ht="15" customHeight="1" x14ac:dyDescent="0.25">
      <c r="C25" s="316" t="s">
        <v>132</v>
      </c>
      <c r="D25" s="313"/>
      <c r="E25" s="313"/>
      <c r="F25" s="313"/>
      <c r="G25" s="313"/>
      <c r="H25" s="313"/>
      <c r="I25" s="303"/>
      <c r="J25" s="303"/>
      <c r="K25" s="303"/>
      <c r="L25" s="303"/>
      <c r="M25" s="303"/>
      <c r="N25" s="303"/>
      <c r="O25" s="303"/>
      <c r="P25" s="303"/>
      <c r="Q25" s="303"/>
      <c r="R25" s="303"/>
      <c r="S25" s="303"/>
      <c r="T25" s="303"/>
      <c r="U25" s="303"/>
      <c r="V25" s="303"/>
      <c r="W25" s="303"/>
      <c r="X25" s="303"/>
      <c r="Y25" s="303"/>
      <c r="Z25" s="303"/>
      <c r="AA25" s="303"/>
    </row>
    <row r="26" spans="3:27" ht="39.75" customHeight="1" x14ac:dyDescent="0.25">
      <c r="C26" s="1231" t="s">
        <v>1227</v>
      </c>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40"/>
    </row>
    <row r="27" spans="3:27" ht="15" customHeight="1" x14ac:dyDescent="0.25">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row>
    <row r="28" spans="3:27" ht="15" customHeight="1" x14ac:dyDescent="0.25">
      <c r="C28" s="307" t="s">
        <v>134</v>
      </c>
      <c r="D28" s="313"/>
      <c r="E28" s="313"/>
      <c r="F28" s="313"/>
      <c r="G28" s="313"/>
      <c r="H28" s="313"/>
      <c r="I28" s="313"/>
      <c r="J28" s="313"/>
      <c r="K28" s="313"/>
      <c r="L28" s="313"/>
      <c r="M28" s="307" t="s">
        <v>134</v>
      </c>
      <c r="N28" s="313"/>
      <c r="O28" s="313"/>
      <c r="P28" s="313"/>
      <c r="Q28" s="313"/>
      <c r="R28" s="313"/>
      <c r="S28" s="313"/>
      <c r="T28" s="313"/>
      <c r="U28" s="313"/>
      <c r="V28" s="313"/>
      <c r="W28" s="313"/>
      <c r="X28" s="313"/>
      <c r="Y28" s="313"/>
      <c r="Z28" s="313"/>
      <c r="AA28" s="313"/>
    </row>
    <row r="29" spans="3:27" ht="29.25" customHeight="1" x14ac:dyDescent="0.25">
      <c r="C29" s="658" t="s">
        <v>1228</v>
      </c>
      <c r="D29" s="652"/>
      <c r="E29" s="652"/>
      <c r="F29" s="652"/>
      <c r="G29" s="652"/>
      <c r="H29" s="652"/>
      <c r="I29" s="652"/>
      <c r="J29" s="652"/>
      <c r="K29" s="640"/>
      <c r="L29" s="313"/>
      <c r="M29" s="658"/>
      <c r="N29" s="652"/>
      <c r="O29" s="652"/>
      <c r="P29" s="652"/>
      <c r="Q29" s="652"/>
      <c r="R29" s="652"/>
      <c r="S29" s="652"/>
      <c r="T29" s="652"/>
      <c r="U29" s="652"/>
      <c r="V29" s="652"/>
      <c r="W29" s="652"/>
      <c r="X29" s="652"/>
      <c r="Y29" s="652"/>
      <c r="Z29" s="652"/>
      <c r="AA29" s="640"/>
    </row>
    <row r="30" spans="3:27" ht="15" customHeight="1" x14ac:dyDescent="0.2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row>
    <row r="31" spans="3:27" ht="15" customHeight="1" x14ac:dyDescent="0.25">
      <c r="C31" s="320" t="s">
        <v>137</v>
      </c>
      <c r="D31" s="320"/>
      <c r="E31" s="320"/>
      <c r="F31" s="320"/>
      <c r="G31" s="321"/>
      <c r="H31" s="322"/>
      <c r="I31" s="322"/>
      <c r="J31" s="322"/>
      <c r="K31" s="322"/>
      <c r="L31" s="322"/>
      <c r="M31" s="322"/>
      <c r="N31" s="322"/>
      <c r="O31" s="322"/>
      <c r="P31" s="322"/>
      <c r="Q31" s="322"/>
      <c r="R31" s="322"/>
      <c r="S31" s="322"/>
      <c r="T31" s="322"/>
      <c r="U31" s="322"/>
      <c r="V31" s="322"/>
      <c r="W31" s="322"/>
      <c r="X31" s="322"/>
      <c r="Y31" s="322"/>
      <c r="Z31" s="322"/>
      <c r="AA31" s="322"/>
    </row>
    <row r="32" spans="3:27" ht="90" customHeight="1" x14ac:dyDescent="0.25">
      <c r="C32" s="657" t="s">
        <v>1229</v>
      </c>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40"/>
    </row>
    <row r="34" spans="3:27" ht="15.75" customHeight="1" x14ac:dyDescent="0.25">
      <c r="C34" s="656" t="s">
        <v>139</v>
      </c>
      <c r="D34" s="648"/>
      <c r="E34" s="316"/>
      <c r="F34" s="650" t="s">
        <v>22</v>
      </c>
      <c r="G34" s="640"/>
      <c r="H34" s="316"/>
      <c r="I34" s="303"/>
      <c r="J34" s="323" t="s">
        <v>140</v>
      </c>
      <c r="K34" s="650">
        <v>1.2</v>
      </c>
      <c r="L34" s="652"/>
      <c r="M34" s="652"/>
      <c r="N34" s="640"/>
      <c r="O34" s="316"/>
      <c r="P34" s="316"/>
      <c r="Q34" s="307" t="s">
        <v>141</v>
      </c>
      <c r="R34" s="303"/>
      <c r="S34" s="316"/>
      <c r="T34" s="316"/>
      <c r="U34" s="316"/>
      <c r="V34" s="316"/>
      <c r="W34" s="650" t="s">
        <v>20</v>
      </c>
      <c r="X34" s="652"/>
      <c r="Y34" s="652"/>
      <c r="Z34" s="652"/>
      <c r="AA34" s="640"/>
    </row>
    <row r="35" spans="3:27" ht="15.75" customHeight="1" x14ac:dyDescent="0.25">
      <c r="C35" s="303"/>
      <c r="D35" s="303"/>
      <c r="E35" s="303"/>
      <c r="F35" s="318"/>
      <c r="G35" s="318"/>
      <c r="H35" s="318"/>
      <c r="I35" s="318"/>
      <c r="J35" s="318"/>
      <c r="K35" s="318"/>
      <c r="L35" s="318"/>
      <c r="M35" s="303"/>
      <c r="N35" s="303"/>
      <c r="O35" s="303"/>
      <c r="P35" s="303"/>
      <c r="Q35" s="303"/>
      <c r="R35" s="303"/>
      <c r="S35" s="303"/>
      <c r="T35" s="303"/>
      <c r="U35" s="303"/>
      <c r="V35" s="303"/>
      <c r="W35" s="303"/>
      <c r="X35" s="303"/>
      <c r="Y35" s="303"/>
      <c r="Z35" s="303"/>
      <c r="AA35" s="303"/>
    </row>
    <row r="36" spans="3:27" ht="32.25" customHeight="1" x14ac:dyDescent="0.25">
      <c r="C36" s="303"/>
      <c r="D36" s="323" t="s">
        <v>142</v>
      </c>
      <c r="E36" s="316"/>
      <c r="F36" s="657" t="s">
        <v>1230</v>
      </c>
      <c r="G36" s="652"/>
      <c r="H36" s="652"/>
      <c r="I36" s="652"/>
      <c r="J36" s="652"/>
      <c r="K36" s="652"/>
      <c r="L36" s="652"/>
      <c r="M36" s="640"/>
      <c r="N36" s="303"/>
      <c r="O36" s="323" t="s">
        <v>144</v>
      </c>
      <c r="P36" s="658">
        <v>0</v>
      </c>
      <c r="Q36" s="652"/>
      <c r="R36" s="652"/>
      <c r="S36" s="652"/>
      <c r="T36" s="652"/>
      <c r="U36" s="652"/>
      <c r="V36" s="652"/>
      <c r="W36" s="652"/>
      <c r="X36" s="652"/>
      <c r="Y36" s="652"/>
      <c r="Z36" s="652"/>
      <c r="AA36" s="640"/>
    </row>
    <row r="37" spans="3:27" ht="15.75" customHeight="1" x14ac:dyDescent="0.25">
      <c r="C37" s="316"/>
      <c r="D37" s="316"/>
      <c r="E37" s="316"/>
      <c r="F37" s="318"/>
      <c r="G37" s="318"/>
      <c r="H37" s="318"/>
      <c r="I37" s="318"/>
      <c r="J37" s="318"/>
      <c r="K37" s="318"/>
      <c r="L37" s="318"/>
      <c r="M37" s="316"/>
      <c r="N37" s="316"/>
      <c r="O37" s="316"/>
      <c r="P37" s="316"/>
      <c r="Q37" s="316"/>
      <c r="R37" s="316"/>
      <c r="S37" s="316"/>
      <c r="T37" s="316"/>
      <c r="U37" s="316"/>
      <c r="V37" s="316"/>
      <c r="W37" s="316"/>
      <c r="X37" s="316"/>
      <c r="Y37" s="316"/>
      <c r="Z37" s="316"/>
      <c r="AA37" s="316"/>
    </row>
    <row r="38" spans="3:27" ht="15.75" customHeight="1" x14ac:dyDescent="0.25">
      <c r="C38" s="303"/>
      <c r="D38" s="323" t="s">
        <v>145</v>
      </c>
      <c r="E38" s="303"/>
      <c r="F38" s="651" t="s">
        <v>146</v>
      </c>
      <c r="G38" s="640"/>
      <c r="H38" s="303"/>
      <c r="I38" s="303"/>
      <c r="J38" s="316" t="s">
        <v>147</v>
      </c>
      <c r="K38" s="303"/>
      <c r="L38" s="651" t="s">
        <v>148</v>
      </c>
      <c r="M38" s="652"/>
      <c r="N38" s="640"/>
      <c r="O38" s="316"/>
      <c r="P38" s="316"/>
      <c r="Q38" s="303"/>
      <c r="R38" s="316" t="s">
        <v>149</v>
      </c>
      <c r="S38" s="316"/>
      <c r="T38" s="316"/>
      <c r="U38" s="316"/>
      <c r="V38" s="316"/>
      <c r="W38" s="659"/>
      <c r="X38" s="652"/>
      <c r="Y38" s="652"/>
      <c r="Z38" s="652"/>
      <c r="AA38" s="640"/>
    </row>
    <row r="39" spans="3:27" ht="15.75" customHeight="1" x14ac:dyDescent="0.25">
      <c r="C39" s="303"/>
      <c r="D39" s="303"/>
      <c r="E39" s="303"/>
      <c r="F39" s="28"/>
      <c r="G39" s="303"/>
      <c r="H39" s="303"/>
      <c r="I39" s="307"/>
      <c r="J39" s="307"/>
      <c r="K39" s="307"/>
      <c r="L39" s="307"/>
      <c r="M39" s="307"/>
      <c r="N39" s="307"/>
      <c r="O39" s="307"/>
      <c r="P39" s="307"/>
      <c r="Q39" s="307"/>
      <c r="R39" s="307"/>
      <c r="S39" s="307"/>
      <c r="T39" s="307"/>
      <c r="U39" s="307"/>
      <c r="V39" s="307"/>
      <c r="W39" s="307"/>
      <c r="X39" s="307"/>
      <c r="Y39" s="307"/>
      <c r="Z39" s="307"/>
      <c r="AA39" s="307"/>
    </row>
    <row r="40" spans="3:27" ht="15.75" customHeight="1" x14ac:dyDescent="0.25">
      <c r="C40" s="324" t="s">
        <v>150</v>
      </c>
      <c r="D40" s="653">
        <v>2024</v>
      </c>
      <c r="E40" s="654"/>
      <c r="F40" s="655"/>
      <c r="G40" s="34"/>
      <c r="H40" s="307"/>
      <c r="I40" s="307"/>
      <c r="J40" s="307"/>
      <c r="K40" s="307"/>
      <c r="L40" s="307"/>
      <c r="M40" s="307"/>
      <c r="N40" s="307"/>
      <c r="O40" s="307"/>
      <c r="P40" s="307"/>
      <c r="Q40" s="647"/>
      <c r="R40" s="648"/>
      <c r="S40" s="648"/>
      <c r="T40" s="648"/>
      <c r="U40" s="648"/>
      <c r="V40" s="307"/>
      <c r="W40" s="307"/>
      <c r="X40" s="649"/>
      <c r="Y40" s="648"/>
      <c r="Z40" s="648"/>
      <c r="AA40" s="648"/>
    </row>
    <row r="41" spans="3:27" ht="5.25" customHeight="1" x14ac:dyDescent="0.25">
      <c r="C41" s="316"/>
      <c r="D41" s="37"/>
      <c r="E41" s="37"/>
      <c r="F41" s="37"/>
      <c r="G41" s="303"/>
      <c r="H41" s="307"/>
      <c r="I41" s="307"/>
      <c r="J41" s="307"/>
      <c r="K41" s="307"/>
      <c r="L41" s="307"/>
      <c r="M41" s="307"/>
      <c r="N41" s="307"/>
      <c r="O41" s="307"/>
      <c r="P41" s="307"/>
      <c r="Q41" s="313"/>
      <c r="R41" s="313"/>
      <c r="S41" s="313"/>
      <c r="T41" s="313"/>
      <c r="U41" s="313"/>
      <c r="V41" s="307"/>
      <c r="W41" s="307"/>
      <c r="X41" s="309"/>
      <c r="Y41" s="309"/>
      <c r="Z41" s="309"/>
      <c r="AA41" s="309"/>
    </row>
    <row r="42" spans="3:27" ht="15.75" customHeight="1" x14ac:dyDescent="0.25">
      <c r="C42" s="316" t="s">
        <v>140</v>
      </c>
      <c r="D42" s="658">
        <v>1</v>
      </c>
      <c r="E42" s="652"/>
      <c r="F42" s="640"/>
      <c r="G42" s="303"/>
      <c r="H42" s="307"/>
      <c r="I42" s="307"/>
      <c r="J42" s="307"/>
      <c r="K42" s="307"/>
      <c r="L42" s="307"/>
      <c r="M42" s="307"/>
      <c r="N42" s="307"/>
      <c r="O42" s="307"/>
      <c r="P42" s="307"/>
      <c r="Q42" s="647"/>
      <c r="R42" s="648"/>
      <c r="S42" s="648"/>
      <c r="T42" s="648"/>
      <c r="U42" s="648"/>
      <c r="V42" s="307"/>
      <c r="W42" s="307"/>
      <c r="X42" s="649"/>
      <c r="Y42" s="648"/>
      <c r="Z42" s="648"/>
      <c r="AA42" s="648"/>
    </row>
    <row r="43" spans="3:27" ht="15.75" customHeight="1" x14ac:dyDescent="0.25">
      <c r="C43" s="303"/>
      <c r="D43" s="303"/>
      <c r="E43" s="303"/>
      <c r="F43" s="303"/>
      <c r="G43" s="303"/>
      <c r="H43" s="303"/>
      <c r="I43" s="307"/>
      <c r="J43" s="307"/>
      <c r="K43" s="316"/>
      <c r="L43" s="316"/>
      <c r="M43" s="316"/>
      <c r="N43" s="316"/>
      <c r="O43" s="316"/>
      <c r="P43" s="316"/>
      <c r="Q43" s="316"/>
      <c r="R43" s="316"/>
      <c r="S43" s="316"/>
      <c r="T43" s="316"/>
      <c r="U43" s="316"/>
      <c r="V43" s="316"/>
      <c r="W43" s="316"/>
      <c r="X43" s="316"/>
      <c r="Y43" s="316"/>
      <c r="Z43" s="316"/>
      <c r="AA43" s="316"/>
    </row>
    <row r="44" spans="3:27" ht="15.75" customHeight="1" x14ac:dyDescent="0.25">
      <c r="C44" s="316"/>
      <c r="D44" s="650" t="s">
        <v>151</v>
      </c>
      <c r="E44" s="652"/>
      <c r="F44" s="652"/>
      <c r="G44" s="652"/>
      <c r="H44" s="652"/>
      <c r="I44" s="652"/>
      <c r="J44" s="652"/>
      <c r="K44" s="652"/>
      <c r="L44" s="652"/>
      <c r="M44" s="652"/>
      <c r="N44" s="652"/>
      <c r="O44" s="652"/>
      <c r="P44" s="652"/>
      <c r="Q44" s="652"/>
      <c r="R44" s="652"/>
      <c r="S44" s="652"/>
      <c r="T44" s="652"/>
      <c r="U44" s="652"/>
      <c r="V44" s="652"/>
      <c r="W44" s="652"/>
      <c r="X44" s="652"/>
      <c r="Y44" s="640"/>
      <c r="Z44" s="317"/>
      <c r="AA44" s="317"/>
    </row>
    <row r="45" spans="3:27" ht="15.75" customHeight="1" x14ac:dyDescent="0.25">
      <c r="C45" s="303"/>
      <c r="D45" s="689" t="s">
        <v>152</v>
      </c>
      <c r="E45" s="652"/>
      <c r="F45" s="652"/>
      <c r="G45" s="652"/>
      <c r="H45" s="640"/>
      <c r="I45" s="685" t="s">
        <v>153</v>
      </c>
      <c r="J45" s="652"/>
      <c r="K45" s="652"/>
      <c r="L45" s="652"/>
      <c r="M45" s="652"/>
      <c r="N45" s="652"/>
      <c r="O45" s="652"/>
      <c r="P45" s="640"/>
      <c r="Q45" s="686" t="s">
        <v>154</v>
      </c>
      <c r="R45" s="652"/>
      <c r="S45" s="652"/>
      <c r="T45" s="652"/>
      <c r="U45" s="652"/>
      <c r="V45" s="652"/>
      <c r="W45" s="652"/>
      <c r="X45" s="652"/>
      <c r="Y45" s="640"/>
      <c r="Z45" s="317"/>
      <c r="AA45" s="317"/>
    </row>
    <row r="46" spans="3:27" ht="15.75" customHeight="1" x14ac:dyDescent="0.25">
      <c r="C46" s="38"/>
      <c r="D46" s="690" t="s">
        <v>155</v>
      </c>
      <c r="E46" s="652"/>
      <c r="F46" s="652"/>
      <c r="G46" s="652"/>
      <c r="H46" s="640"/>
      <c r="I46" s="687" t="s">
        <v>156</v>
      </c>
      <c r="J46" s="652"/>
      <c r="K46" s="652"/>
      <c r="L46" s="652"/>
      <c r="M46" s="652"/>
      <c r="N46" s="652"/>
      <c r="O46" s="652"/>
      <c r="P46" s="640"/>
      <c r="Q46" s="688" t="s">
        <v>157</v>
      </c>
      <c r="R46" s="652"/>
      <c r="S46" s="652"/>
      <c r="T46" s="652"/>
      <c r="U46" s="652"/>
      <c r="V46" s="652"/>
      <c r="W46" s="652"/>
      <c r="X46" s="652"/>
      <c r="Y46" s="640"/>
      <c r="Z46" s="326"/>
      <c r="AA46" s="326"/>
    </row>
    <row r="47" spans="3:27" ht="15.75" customHeight="1" x14ac:dyDescent="0.25">
      <c r="C47" s="327"/>
      <c r="D47" s="327"/>
      <c r="E47" s="327"/>
      <c r="F47" s="327"/>
      <c r="G47" s="328"/>
      <c r="H47" s="328"/>
      <c r="I47" s="328"/>
      <c r="J47" s="328"/>
      <c r="K47" s="328"/>
      <c r="L47" s="328"/>
      <c r="M47" s="328"/>
      <c r="N47" s="328"/>
      <c r="O47" s="328"/>
      <c r="P47" s="328"/>
      <c r="Q47" s="328"/>
      <c r="R47" s="328"/>
      <c r="S47" s="328"/>
      <c r="T47" s="328"/>
      <c r="U47" s="328"/>
      <c r="V47" s="328"/>
      <c r="W47" s="328"/>
      <c r="X47" s="328"/>
      <c r="Y47" s="328"/>
      <c r="Z47" s="327"/>
      <c r="AA47" s="327"/>
    </row>
    <row r="48" spans="3:27" ht="15.75" customHeight="1" x14ac:dyDescent="0.25">
      <c r="C48" s="678" t="s">
        <v>158</v>
      </c>
      <c r="D48" s="652"/>
      <c r="E48" s="652"/>
      <c r="F48" s="640"/>
      <c r="G48" s="683" t="s">
        <v>159</v>
      </c>
      <c r="H48" s="684" t="s">
        <v>160</v>
      </c>
      <c r="I48" s="666"/>
      <c r="J48" s="666"/>
      <c r="K48" s="666"/>
      <c r="L48" s="666"/>
      <c r="M48" s="666"/>
      <c r="N48" s="666"/>
      <c r="O48" s="666"/>
      <c r="P48" s="666"/>
      <c r="Q48" s="666"/>
      <c r="R48" s="666"/>
      <c r="S48" s="666"/>
      <c r="T48" s="666"/>
      <c r="U48" s="666"/>
      <c r="V48" s="666"/>
      <c r="W48" s="666"/>
      <c r="X48" s="666"/>
      <c r="Y48" s="666"/>
      <c r="Z48" s="666"/>
      <c r="AA48" s="667"/>
    </row>
    <row r="49" spans="2:28" ht="15.75" customHeight="1" x14ac:dyDescent="0.25">
      <c r="B49" s="39"/>
      <c r="C49" s="40" t="s">
        <v>161</v>
      </c>
      <c r="D49" s="41">
        <v>1.2</v>
      </c>
      <c r="E49" s="678" t="s">
        <v>162</v>
      </c>
      <c r="F49" s="640"/>
      <c r="G49" s="624"/>
      <c r="H49" s="669"/>
      <c r="I49" s="670"/>
      <c r="J49" s="670"/>
      <c r="K49" s="670"/>
      <c r="L49" s="670"/>
      <c r="M49" s="670"/>
      <c r="N49" s="670"/>
      <c r="O49" s="670"/>
      <c r="P49" s="670"/>
      <c r="Q49" s="670"/>
      <c r="R49" s="670"/>
      <c r="S49" s="670"/>
      <c r="T49" s="670"/>
      <c r="U49" s="670"/>
      <c r="V49" s="670"/>
      <c r="W49" s="670"/>
      <c r="X49" s="670"/>
      <c r="Y49" s="670"/>
      <c r="Z49" s="670"/>
      <c r="AA49" s="671"/>
      <c r="AB49" s="325"/>
    </row>
    <row r="50" spans="2:28" ht="15.75" customHeight="1" x14ac:dyDescent="0.25">
      <c r="B50" s="39"/>
      <c r="C50" s="42">
        <v>2024</v>
      </c>
      <c r="D50" s="43">
        <v>45474</v>
      </c>
      <c r="E50" s="677">
        <v>45656</v>
      </c>
      <c r="F50" s="640"/>
      <c r="G50" s="44">
        <v>1.2</v>
      </c>
      <c r="H50" s="682" t="s">
        <v>1231</v>
      </c>
      <c r="I50" s="652"/>
      <c r="J50" s="652"/>
      <c r="K50" s="652"/>
      <c r="L50" s="652"/>
      <c r="M50" s="652"/>
      <c r="N50" s="652"/>
      <c r="O50" s="652"/>
      <c r="P50" s="652"/>
      <c r="Q50" s="652"/>
      <c r="R50" s="652"/>
      <c r="S50" s="652"/>
      <c r="T50" s="652"/>
      <c r="U50" s="652"/>
      <c r="V50" s="652"/>
      <c r="W50" s="652"/>
      <c r="X50" s="652"/>
      <c r="Y50" s="652"/>
      <c r="Z50" s="652"/>
      <c r="AA50" s="640"/>
      <c r="AB50" s="325"/>
    </row>
    <row r="51" spans="2:28" ht="15.75" customHeight="1" x14ac:dyDescent="0.25">
      <c r="B51" s="39"/>
      <c r="C51" s="42">
        <v>2025</v>
      </c>
      <c r="D51" s="43">
        <v>45658</v>
      </c>
      <c r="E51" s="677">
        <v>46021</v>
      </c>
      <c r="F51" s="640"/>
      <c r="G51" s="44">
        <v>1.7</v>
      </c>
      <c r="H51" s="682" t="s">
        <v>1231</v>
      </c>
      <c r="I51" s="652"/>
      <c r="J51" s="652"/>
      <c r="K51" s="652"/>
      <c r="L51" s="652"/>
      <c r="M51" s="652"/>
      <c r="N51" s="652"/>
      <c r="O51" s="652"/>
      <c r="P51" s="652"/>
      <c r="Q51" s="652"/>
      <c r="R51" s="652"/>
      <c r="S51" s="652"/>
      <c r="T51" s="652"/>
      <c r="U51" s="652"/>
      <c r="V51" s="652"/>
      <c r="W51" s="652"/>
      <c r="X51" s="652"/>
      <c r="Y51" s="652"/>
      <c r="Z51" s="652"/>
      <c r="AA51" s="640"/>
      <c r="AB51" s="325"/>
    </row>
    <row r="52" spans="2:28" ht="15.75" customHeight="1" x14ac:dyDescent="0.25">
      <c r="B52" s="39"/>
      <c r="C52" s="42">
        <v>2026</v>
      </c>
      <c r="D52" s="43">
        <v>46023</v>
      </c>
      <c r="E52" s="677">
        <v>46386</v>
      </c>
      <c r="F52" s="640"/>
      <c r="G52" s="44">
        <v>1.1000000000000001</v>
      </c>
      <c r="H52" s="682" t="s">
        <v>1231</v>
      </c>
      <c r="I52" s="652"/>
      <c r="J52" s="652"/>
      <c r="K52" s="652"/>
      <c r="L52" s="652"/>
      <c r="M52" s="652"/>
      <c r="N52" s="652"/>
      <c r="O52" s="652"/>
      <c r="P52" s="652"/>
      <c r="Q52" s="652"/>
      <c r="R52" s="652"/>
      <c r="S52" s="652"/>
      <c r="T52" s="652"/>
      <c r="U52" s="652"/>
      <c r="V52" s="652"/>
      <c r="W52" s="652"/>
      <c r="X52" s="652"/>
      <c r="Y52" s="652"/>
      <c r="Z52" s="652"/>
      <c r="AA52" s="640"/>
      <c r="AB52" s="325"/>
    </row>
    <row r="53" spans="2:28" ht="15.75" customHeight="1" x14ac:dyDescent="0.25">
      <c r="B53" s="39"/>
      <c r="C53" s="42">
        <v>2027</v>
      </c>
      <c r="D53" s="43">
        <v>46388</v>
      </c>
      <c r="E53" s="677">
        <v>46751</v>
      </c>
      <c r="F53" s="640"/>
      <c r="G53" s="44">
        <v>1</v>
      </c>
      <c r="H53" s="682" t="s">
        <v>1231</v>
      </c>
      <c r="I53" s="652"/>
      <c r="J53" s="652"/>
      <c r="K53" s="652"/>
      <c r="L53" s="652"/>
      <c r="M53" s="652"/>
      <c r="N53" s="652"/>
      <c r="O53" s="652"/>
      <c r="P53" s="652"/>
      <c r="Q53" s="652"/>
      <c r="R53" s="652"/>
      <c r="S53" s="652"/>
      <c r="T53" s="652"/>
      <c r="U53" s="652"/>
      <c r="V53" s="652"/>
      <c r="W53" s="652"/>
      <c r="X53" s="652"/>
      <c r="Y53" s="652"/>
      <c r="Z53" s="652"/>
      <c r="AA53" s="640"/>
      <c r="AB53" s="325"/>
    </row>
    <row r="54" spans="2:28" ht="15.75" customHeight="1" x14ac:dyDescent="0.25">
      <c r="B54" s="39"/>
      <c r="C54" s="42"/>
      <c r="D54" s="42"/>
      <c r="E54" s="678"/>
      <c r="F54" s="640"/>
      <c r="G54" s="41"/>
      <c r="H54" s="678"/>
      <c r="I54" s="652"/>
      <c r="J54" s="652"/>
      <c r="K54" s="652"/>
      <c r="L54" s="652"/>
      <c r="M54" s="652"/>
      <c r="N54" s="652"/>
      <c r="O54" s="652"/>
      <c r="P54" s="652"/>
      <c r="Q54" s="652"/>
      <c r="R54" s="652"/>
      <c r="S54" s="652"/>
      <c r="T54" s="652"/>
      <c r="U54" s="652"/>
      <c r="V54" s="652"/>
      <c r="W54" s="652"/>
      <c r="X54" s="652"/>
      <c r="Y54" s="652"/>
      <c r="Z54" s="652"/>
      <c r="AA54" s="640"/>
      <c r="AB54" s="325"/>
    </row>
    <row r="55" spans="2:28" ht="15.75" customHeight="1" x14ac:dyDescent="0.25">
      <c r="B55" s="30"/>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11"/>
    </row>
    <row r="56" spans="2:28" ht="15.75" customHeight="1" x14ac:dyDescent="0.25">
      <c r="B56" s="30"/>
      <c r="C56" s="656" t="s">
        <v>163</v>
      </c>
      <c r="D56" s="648"/>
      <c r="E56" s="316"/>
      <c r="F56" s="307" t="s">
        <v>164</v>
      </c>
      <c r="G56" s="45"/>
      <c r="H56" s="318"/>
      <c r="I56" s="307" t="s">
        <v>165</v>
      </c>
      <c r="J56" s="303"/>
      <c r="K56" s="651"/>
      <c r="L56" s="640"/>
      <c r="M56" s="316"/>
      <c r="N56" s="303"/>
      <c r="O56" s="303"/>
      <c r="P56" s="303"/>
      <c r="Q56" s="303"/>
      <c r="R56" s="303"/>
      <c r="S56" s="303"/>
      <c r="T56" s="303"/>
      <c r="U56" s="303"/>
      <c r="V56" s="303"/>
      <c r="W56" s="303"/>
      <c r="X56" s="303"/>
      <c r="Y56" s="303"/>
      <c r="Z56" s="303"/>
      <c r="AA56" s="303"/>
      <c r="AB56" s="311"/>
    </row>
    <row r="57" spans="2:28" ht="15.75" customHeight="1" x14ac:dyDescent="0.25">
      <c r="B57" s="329"/>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30"/>
    </row>
    <row r="58" spans="2:28" ht="15.75" customHeight="1" x14ac:dyDescent="0.25">
      <c r="B58" s="676" t="s">
        <v>166</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40"/>
    </row>
    <row r="59" spans="2:28" ht="15.75" customHeight="1" x14ac:dyDescent="0.25">
      <c r="B59" s="46"/>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47"/>
    </row>
    <row r="60" spans="2:28" ht="29.25" customHeight="1" x14ac:dyDescent="0.25">
      <c r="B60" s="678" t="s">
        <v>161</v>
      </c>
      <c r="C60" s="640"/>
      <c r="D60" s="41"/>
      <c r="E60" s="678" t="s">
        <v>167</v>
      </c>
      <c r="F60" s="640"/>
      <c r="G60" s="41"/>
      <c r="H60" s="650" t="s">
        <v>168</v>
      </c>
      <c r="I60" s="640"/>
      <c r="J60" s="678"/>
      <c r="K60" s="640"/>
      <c r="L60" s="681"/>
      <c r="M60" s="648"/>
      <c r="N60" s="41" t="s">
        <v>169</v>
      </c>
      <c r="O60" s="678"/>
      <c r="P60" s="652"/>
      <c r="Q60" s="640"/>
      <c r="R60" s="678" t="s">
        <v>170</v>
      </c>
      <c r="S60" s="652"/>
      <c r="T60" s="640"/>
      <c r="U60" s="678"/>
      <c r="V60" s="652"/>
      <c r="W60" s="640"/>
      <c r="X60" s="678" t="s">
        <v>171</v>
      </c>
      <c r="Y60" s="640"/>
      <c r="Z60" s="678"/>
      <c r="AA60" s="652"/>
      <c r="AB60" s="640"/>
    </row>
    <row r="61" spans="2:28" ht="15.75" customHeight="1" x14ac:dyDescent="0.25">
      <c r="B61" s="46"/>
      <c r="C61" s="331"/>
      <c r="D61" s="331"/>
      <c r="E61" s="331"/>
      <c r="F61" s="326"/>
      <c r="G61" s="332"/>
      <c r="H61" s="333"/>
      <c r="I61" s="333"/>
      <c r="J61" s="326"/>
      <c r="K61" s="326"/>
      <c r="L61" s="326"/>
      <c r="M61" s="326"/>
      <c r="N61" s="333"/>
      <c r="O61" s="326"/>
      <c r="P61" s="326"/>
      <c r="Q61" s="326"/>
      <c r="R61" s="326"/>
      <c r="S61" s="333"/>
      <c r="T61" s="313"/>
      <c r="U61" s="313"/>
      <c r="V61" s="303"/>
      <c r="W61" s="333"/>
      <c r="X61" s="323"/>
      <c r="Y61" s="323"/>
      <c r="Z61" s="48"/>
      <c r="AA61" s="27"/>
      <c r="AB61" s="49"/>
    </row>
    <row r="62" spans="2:28" ht="15.75" customHeight="1" x14ac:dyDescent="0.25">
      <c r="B62" s="676" t="s">
        <v>172</v>
      </c>
      <c r="C62" s="640"/>
      <c r="D62" s="679"/>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1"/>
    </row>
    <row r="63" spans="2:28" ht="15.75" customHeight="1" x14ac:dyDescent="0.25">
      <c r="B63" s="46"/>
      <c r="C63" s="331"/>
      <c r="D63" s="331"/>
      <c r="E63" s="331"/>
      <c r="F63" s="326"/>
      <c r="G63" s="332"/>
      <c r="H63" s="333"/>
      <c r="I63" s="333"/>
      <c r="J63" s="326"/>
      <c r="K63" s="326"/>
      <c r="L63" s="326"/>
      <c r="M63" s="326"/>
      <c r="N63" s="333"/>
      <c r="O63" s="326"/>
      <c r="P63" s="326"/>
      <c r="Q63" s="326"/>
      <c r="R63" s="326"/>
      <c r="S63" s="333"/>
      <c r="T63" s="313"/>
      <c r="U63" s="313"/>
      <c r="V63" s="303"/>
      <c r="W63" s="333"/>
      <c r="X63" s="323"/>
      <c r="Y63" s="323"/>
      <c r="Z63" s="48"/>
      <c r="AA63" s="27"/>
      <c r="AB63" s="49"/>
    </row>
    <row r="64" spans="2:28" ht="15.75" customHeight="1" x14ac:dyDescent="0.25">
      <c r="B64" s="676" t="s">
        <v>173</v>
      </c>
      <c r="C64" s="640"/>
      <c r="D64" s="680"/>
      <c r="E64" s="670"/>
      <c r="F64" s="670"/>
      <c r="G64" s="670"/>
      <c r="H64" s="670"/>
      <c r="I64" s="670"/>
      <c r="J64" s="670"/>
      <c r="K64" s="670"/>
      <c r="L64" s="670"/>
      <c r="M64" s="670"/>
      <c r="N64" s="670"/>
      <c r="O64" s="670"/>
      <c r="P64" s="670"/>
      <c r="Q64" s="670"/>
      <c r="R64" s="670"/>
      <c r="S64" s="670"/>
      <c r="T64" s="670"/>
      <c r="U64" s="670"/>
      <c r="V64" s="670"/>
      <c r="W64" s="670"/>
      <c r="X64" s="670"/>
      <c r="Y64" s="670"/>
      <c r="Z64" s="670"/>
      <c r="AA64" s="670"/>
      <c r="AB64" s="671"/>
    </row>
    <row r="66" spans="2:28" ht="15.75" customHeight="1" x14ac:dyDescent="0.25">
      <c r="B66" s="676" t="s">
        <v>174</v>
      </c>
      <c r="C66" s="640"/>
      <c r="D66" s="680"/>
      <c r="E66" s="670"/>
      <c r="F66" s="670"/>
      <c r="G66" s="670"/>
      <c r="H66" s="670"/>
      <c r="I66" s="670"/>
      <c r="J66" s="670"/>
      <c r="K66" s="670"/>
      <c r="L66" s="670"/>
      <c r="M66" s="670"/>
      <c r="N66" s="670"/>
      <c r="O66" s="670"/>
      <c r="P66" s="670"/>
      <c r="Q66" s="670"/>
      <c r="R66" s="670"/>
      <c r="S66" s="670"/>
      <c r="T66" s="670"/>
      <c r="U66" s="670"/>
      <c r="V66" s="670"/>
      <c r="W66" s="670"/>
      <c r="X66" s="670"/>
      <c r="Y66" s="670"/>
      <c r="Z66" s="670"/>
      <c r="AA66" s="670"/>
      <c r="AB66" s="671"/>
    </row>
    <row r="67" spans="2:28" ht="15.75" customHeight="1" x14ac:dyDescent="0.25">
      <c r="B67" s="46"/>
      <c r="C67" s="331"/>
      <c r="D67" s="331"/>
      <c r="E67" s="331"/>
      <c r="F67" s="326"/>
      <c r="G67" s="332"/>
      <c r="H67" s="333"/>
      <c r="I67" s="333"/>
      <c r="J67" s="326"/>
      <c r="K67" s="326"/>
      <c r="L67" s="326"/>
      <c r="M67" s="326"/>
      <c r="N67" s="333"/>
      <c r="O67" s="326"/>
      <c r="P67" s="326"/>
      <c r="Q67" s="326"/>
      <c r="R67" s="326"/>
      <c r="S67" s="333"/>
      <c r="T67" s="313"/>
      <c r="U67" s="313"/>
      <c r="V67" s="303"/>
      <c r="W67" s="333"/>
      <c r="X67" s="323"/>
      <c r="Y67" s="323"/>
      <c r="Z67" s="48"/>
      <c r="AA67" s="27"/>
      <c r="AB67" s="49"/>
    </row>
    <row r="68" spans="2:28" ht="15.75" customHeight="1" x14ac:dyDescent="0.25">
      <c r="B68" s="676" t="s">
        <v>175</v>
      </c>
      <c r="C68" s="640"/>
      <c r="D68" s="68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1"/>
    </row>
    <row r="69" spans="2:28" ht="15.75" customHeight="1" x14ac:dyDescent="0.25">
      <c r="B69" s="46"/>
      <c r="C69" s="331"/>
      <c r="D69" s="331"/>
      <c r="E69" s="331"/>
      <c r="F69" s="326"/>
      <c r="G69" s="332"/>
      <c r="H69" s="333"/>
      <c r="I69" s="333"/>
      <c r="J69" s="326"/>
      <c r="K69" s="326"/>
      <c r="L69" s="326"/>
      <c r="M69" s="326"/>
      <c r="N69" s="333"/>
      <c r="O69" s="326"/>
      <c r="P69" s="326"/>
      <c r="Q69" s="326"/>
      <c r="R69" s="326"/>
      <c r="S69" s="333"/>
      <c r="T69" s="313"/>
      <c r="U69" s="313"/>
      <c r="V69" s="303"/>
      <c r="W69" s="333"/>
      <c r="X69" s="323"/>
      <c r="Y69" s="323"/>
      <c r="Z69" s="48"/>
      <c r="AA69" s="27"/>
      <c r="AB69" s="49"/>
    </row>
    <row r="70" spans="2:28" ht="15.75" customHeight="1" x14ac:dyDescent="0.25">
      <c r="B70" s="676" t="s">
        <v>176</v>
      </c>
      <c r="C70" s="640"/>
      <c r="D70" s="68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1"/>
    </row>
    <row r="71" spans="2:28" ht="15.75" customHeight="1" x14ac:dyDescent="0.25">
      <c r="B71" s="46"/>
      <c r="C71" s="331"/>
      <c r="D71" s="331"/>
      <c r="E71" s="331"/>
      <c r="F71" s="326"/>
      <c r="G71" s="332"/>
      <c r="H71" s="333"/>
      <c r="I71" s="333"/>
      <c r="J71" s="326"/>
      <c r="K71" s="326"/>
      <c r="L71" s="326"/>
      <c r="M71" s="326"/>
      <c r="N71" s="333"/>
      <c r="O71" s="326"/>
      <c r="P71" s="326"/>
      <c r="Q71" s="326"/>
      <c r="R71" s="326"/>
      <c r="S71" s="333"/>
      <c r="T71" s="313"/>
      <c r="U71" s="313"/>
      <c r="V71" s="303"/>
      <c r="W71" s="333"/>
      <c r="X71" s="323"/>
      <c r="Y71" s="323"/>
      <c r="Z71" s="48"/>
      <c r="AA71" s="27"/>
      <c r="AB71" s="49"/>
    </row>
    <row r="72" spans="2:28" ht="15.75" customHeight="1" x14ac:dyDescent="0.25">
      <c r="B72" s="676" t="s">
        <v>177</v>
      </c>
      <c r="C72" s="652"/>
      <c r="D72" s="652"/>
      <c r="E72" s="652"/>
      <c r="F72" s="652"/>
      <c r="G72" s="652"/>
      <c r="H72" s="652"/>
      <c r="I72" s="652"/>
      <c r="J72" s="652"/>
      <c r="K72" s="652"/>
      <c r="L72" s="652"/>
      <c r="M72" s="652"/>
      <c r="N72" s="652"/>
      <c r="O72" s="652"/>
      <c r="P72" s="652"/>
      <c r="Q72" s="652"/>
      <c r="R72" s="652"/>
      <c r="S72" s="652"/>
      <c r="T72" s="652"/>
      <c r="U72" s="652"/>
      <c r="V72" s="652"/>
      <c r="W72" s="652"/>
      <c r="X72" s="652"/>
      <c r="Y72" s="652"/>
      <c r="Z72" s="652"/>
      <c r="AA72" s="652"/>
      <c r="AB72" s="640"/>
    </row>
    <row r="73" spans="2:28" ht="15.75" customHeight="1" x14ac:dyDescent="0.25">
      <c r="B73" s="650" t="s">
        <v>122</v>
      </c>
      <c r="C73" s="640"/>
      <c r="D73" s="50" t="s">
        <v>178</v>
      </c>
      <c r="E73" s="650" t="s">
        <v>179</v>
      </c>
      <c r="F73" s="640"/>
      <c r="G73" s="650" t="s">
        <v>177</v>
      </c>
      <c r="H73" s="652"/>
      <c r="I73" s="652"/>
      <c r="J73" s="652"/>
      <c r="K73" s="652"/>
      <c r="L73" s="652"/>
      <c r="M73" s="652"/>
      <c r="N73" s="652"/>
      <c r="O73" s="640"/>
      <c r="P73" s="650" t="s">
        <v>180</v>
      </c>
      <c r="Q73" s="652"/>
      <c r="R73" s="652"/>
      <c r="S73" s="652"/>
      <c r="T73" s="652"/>
      <c r="U73" s="652"/>
      <c r="V73" s="652"/>
      <c r="W73" s="652"/>
      <c r="X73" s="652"/>
      <c r="Y73" s="652"/>
      <c r="Z73" s="652"/>
      <c r="AA73" s="652"/>
      <c r="AB73" s="640"/>
    </row>
    <row r="74" spans="2:28" ht="15.75" customHeight="1" x14ac:dyDescent="0.25">
      <c r="B74" s="650"/>
      <c r="C74" s="640"/>
      <c r="D74" s="36"/>
      <c r="E74" s="650"/>
      <c r="F74" s="640"/>
      <c r="G74" s="675"/>
      <c r="H74" s="652"/>
      <c r="I74" s="652"/>
      <c r="J74" s="652"/>
      <c r="K74" s="652"/>
      <c r="L74" s="652"/>
      <c r="M74" s="652"/>
      <c r="N74" s="652"/>
      <c r="O74" s="640"/>
      <c r="P74" s="675"/>
      <c r="Q74" s="652"/>
      <c r="R74" s="652"/>
      <c r="S74" s="652"/>
      <c r="T74" s="652"/>
      <c r="U74" s="652"/>
      <c r="V74" s="652"/>
      <c r="W74" s="652"/>
      <c r="X74" s="652"/>
      <c r="Y74" s="652"/>
      <c r="Z74" s="652"/>
      <c r="AA74" s="652"/>
      <c r="AB74" s="640"/>
    </row>
    <row r="75" spans="2:28" ht="15.75" customHeight="1" x14ac:dyDescent="0.25">
      <c r="B75" s="650"/>
      <c r="C75" s="640"/>
      <c r="D75" s="36"/>
      <c r="E75" s="650"/>
      <c r="F75" s="640"/>
      <c r="G75" s="675"/>
      <c r="H75" s="652"/>
      <c r="I75" s="652"/>
      <c r="J75" s="652"/>
      <c r="K75" s="652"/>
      <c r="L75" s="652"/>
      <c r="M75" s="652"/>
      <c r="N75" s="652"/>
      <c r="O75" s="640"/>
      <c r="P75" s="675"/>
      <c r="Q75" s="652"/>
      <c r="R75" s="652"/>
      <c r="S75" s="652"/>
      <c r="T75" s="652"/>
      <c r="U75" s="652"/>
      <c r="V75" s="652"/>
      <c r="W75" s="652"/>
      <c r="X75" s="652"/>
      <c r="Y75" s="652"/>
      <c r="Z75" s="652"/>
      <c r="AA75" s="652"/>
      <c r="AB75" s="640"/>
    </row>
    <row r="76" spans="2:28" ht="26.25" customHeight="1" x14ac:dyDescent="0.25">
      <c r="B76" s="674" t="s">
        <v>181</v>
      </c>
      <c r="C76" s="652"/>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40"/>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c r="AC2" s="303"/>
      <c r="AD2" s="303"/>
      <c r="AE2" s="303"/>
      <c r="AF2" s="303"/>
      <c r="AG2" s="303"/>
    </row>
    <row r="3" spans="2:33"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c r="AC3" s="303"/>
      <c r="AD3" s="303"/>
      <c r="AE3" s="303"/>
      <c r="AF3" s="303"/>
      <c r="AG3" s="303"/>
    </row>
    <row r="4" spans="2:33"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c r="AC4" s="303"/>
      <c r="AD4" s="303"/>
      <c r="AE4" s="303"/>
      <c r="AF4" s="303"/>
      <c r="AG4" s="303"/>
    </row>
    <row r="5" spans="2:33"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c r="AC5" s="303"/>
      <c r="AD5" s="303"/>
      <c r="AE5" s="303"/>
      <c r="AF5" s="303"/>
      <c r="AG5" s="303"/>
    </row>
    <row r="6" spans="2:33"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c r="AC6" s="303"/>
      <c r="AD6" s="303"/>
      <c r="AE6" s="303"/>
      <c r="AF6" s="303"/>
      <c r="AG6" s="303"/>
    </row>
    <row r="7" spans="2:33"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c r="AC7" s="303"/>
      <c r="AD7" s="303"/>
      <c r="AE7" s="303"/>
      <c r="AF7" s="303"/>
      <c r="AG7" s="303"/>
    </row>
    <row r="8" spans="2:33"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c r="AC8" s="303"/>
      <c r="AD8" s="303"/>
      <c r="AE8" s="303"/>
      <c r="AF8" s="1233" t="s">
        <v>1232</v>
      </c>
      <c r="AG8" s="648"/>
    </row>
    <row r="9" spans="2:33"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c r="AC9" s="303"/>
      <c r="AD9" s="303"/>
      <c r="AE9" s="303"/>
      <c r="AF9" s="303"/>
      <c r="AG9" s="303"/>
    </row>
    <row r="10" spans="2:33" ht="30" customHeight="1" x14ac:dyDescent="0.25">
      <c r="B10" s="30"/>
      <c r="C10" s="649" t="s">
        <v>123</v>
      </c>
      <c r="D10" s="648"/>
      <c r="E10" s="650" t="s">
        <v>114</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c r="AC10" s="303"/>
      <c r="AD10" s="303"/>
      <c r="AE10" s="303"/>
      <c r="AF10" s="303"/>
      <c r="AG10" s="303"/>
    </row>
    <row r="11" spans="2:33"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c r="AC11" s="303"/>
      <c r="AD11" s="303"/>
      <c r="AE11" s="303"/>
      <c r="AF11" s="50" t="s">
        <v>1233</v>
      </c>
      <c r="AG11" s="50" t="s">
        <v>1234</v>
      </c>
    </row>
    <row r="12" spans="2:33" ht="29.25" customHeight="1" x14ac:dyDescent="0.25">
      <c r="B12" s="30"/>
      <c r="C12" s="663" t="s">
        <v>125</v>
      </c>
      <c r="D12" s="664"/>
      <c r="E12" s="661" t="s">
        <v>1235</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c r="AC12" s="303"/>
      <c r="AD12" s="303"/>
      <c r="AE12" s="303"/>
      <c r="AF12" s="36" t="s">
        <v>1236</v>
      </c>
      <c r="AG12" s="36">
        <v>28</v>
      </c>
    </row>
    <row r="13" spans="2:33"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c r="AC13" s="303"/>
      <c r="AD13" s="303"/>
      <c r="AE13" s="303"/>
      <c r="AF13" s="36" t="s">
        <v>1237</v>
      </c>
      <c r="AG13" s="36">
        <v>100</v>
      </c>
    </row>
    <row r="14" spans="2:33" ht="15" customHeight="1" x14ac:dyDescent="0.25">
      <c r="B14" s="30"/>
      <c r="C14" s="649" t="s">
        <v>127</v>
      </c>
      <c r="D14" s="648"/>
      <c r="E14" s="314"/>
      <c r="F14" s="647"/>
      <c r="G14" s="648"/>
      <c r="H14" s="648"/>
      <c r="I14" s="648"/>
      <c r="J14" s="648"/>
      <c r="K14" s="648"/>
      <c r="L14" s="648"/>
      <c r="M14" s="648"/>
      <c r="N14" s="648"/>
      <c r="O14" s="648"/>
      <c r="P14" s="648"/>
      <c r="Q14" s="648"/>
      <c r="R14" s="648"/>
      <c r="S14" s="648"/>
      <c r="T14" s="648"/>
      <c r="U14" s="648"/>
      <c r="V14" s="648"/>
      <c r="W14" s="648"/>
      <c r="X14" s="648"/>
      <c r="Y14" s="648"/>
      <c r="Z14" s="648"/>
      <c r="AA14" s="648"/>
      <c r="AB14" s="660"/>
      <c r="AC14" s="303"/>
      <c r="AD14" s="303"/>
      <c r="AE14" s="303"/>
      <c r="AF14" s="36" t="s">
        <v>1238</v>
      </c>
      <c r="AG14" s="36">
        <v>34</v>
      </c>
    </row>
    <row r="15" spans="2:33" ht="29.25" customHeight="1" x14ac:dyDescent="0.25">
      <c r="B15" s="30"/>
      <c r="C15" s="650" t="s">
        <v>1239</v>
      </c>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40"/>
      <c r="AB15" s="315"/>
      <c r="AC15" s="303"/>
      <c r="AD15" s="303"/>
      <c r="AE15" s="303"/>
      <c r="AF15" s="36" t="s">
        <v>1240</v>
      </c>
      <c r="AG15" s="36">
        <v>100</v>
      </c>
    </row>
    <row r="16" spans="2:33" ht="15" customHeight="1" x14ac:dyDescent="0.25">
      <c r="B16" s="30"/>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5"/>
      <c r="AC16" s="303"/>
      <c r="AD16" s="303"/>
      <c r="AE16" s="303"/>
      <c r="AF16" s="36" t="s">
        <v>1241</v>
      </c>
      <c r="AG16" s="36">
        <v>38</v>
      </c>
    </row>
    <row r="17" spans="3:33" ht="15" customHeight="1" x14ac:dyDescent="0.25">
      <c r="C17" s="317" t="s">
        <v>128</v>
      </c>
      <c r="D17" s="317"/>
      <c r="E17" s="303"/>
      <c r="F17" s="303"/>
      <c r="G17" s="303"/>
      <c r="H17" s="303"/>
      <c r="I17" s="303"/>
      <c r="J17" s="316"/>
      <c r="K17" s="316"/>
      <c r="L17" s="316"/>
      <c r="M17" s="316"/>
      <c r="N17" s="316"/>
      <c r="O17" s="316"/>
      <c r="P17" s="316"/>
      <c r="Q17" s="316"/>
      <c r="R17" s="316" t="s">
        <v>129</v>
      </c>
      <c r="S17" s="316"/>
      <c r="T17" s="316"/>
      <c r="U17" s="316"/>
      <c r="V17" s="316"/>
      <c r="W17" s="316"/>
      <c r="X17" s="316"/>
      <c r="Y17" s="316"/>
      <c r="Z17" s="316"/>
      <c r="AA17" s="316"/>
      <c r="AB17" s="315"/>
      <c r="AC17" s="303"/>
      <c r="AD17" s="303"/>
      <c r="AE17" s="303"/>
      <c r="AF17" s="36" t="s">
        <v>1242</v>
      </c>
      <c r="AG17" s="36">
        <v>100</v>
      </c>
    </row>
    <row r="18" spans="3:33" ht="15" customHeight="1" x14ac:dyDescent="0.25">
      <c r="C18" s="665"/>
      <c r="D18" s="666"/>
      <c r="E18" s="666"/>
      <c r="F18" s="666"/>
      <c r="G18" s="666"/>
      <c r="H18" s="666"/>
      <c r="I18" s="666"/>
      <c r="J18" s="666"/>
      <c r="K18" s="666"/>
      <c r="L18" s="666"/>
      <c r="M18" s="666"/>
      <c r="N18" s="666"/>
      <c r="O18" s="666"/>
      <c r="P18" s="667"/>
      <c r="Q18" s="303"/>
      <c r="R18" s="651"/>
      <c r="S18" s="652"/>
      <c r="T18" s="652"/>
      <c r="U18" s="652"/>
      <c r="V18" s="652"/>
      <c r="W18" s="652"/>
      <c r="X18" s="652"/>
      <c r="Y18" s="652"/>
      <c r="Z18" s="652"/>
      <c r="AA18" s="640"/>
      <c r="AB18" s="311"/>
      <c r="AC18" s="303"/>
      <c r="AD18" s="303"/>
      <c r="AE18" s="303"/>
      <c r="AF18" s="36" t="s">
        <v>1243</v>
      </c>
      <c r="AG18" s="36">
        <v>25</v>
      </c>
    </row>
    <row r="19" spans="3:33" ht="15" customHeight="1" x14ac:dyDescent="0.25">
      <c r="C19" s="668"/>
      <c r="D19" s="622"/>
      <c r="E19" s="622"/>
      <c r="F19" s="622"/>
      <c r="G19" s="622"/>
      <c r="H19" s="622"/>
      <c r="I19" s="622"/>
      <c r="J19" s="622"/>
      <c r="K19" s="622"/>
      <c r="L19" s="622"/>
      <c r="M19" s="622"/>
      <c r="N19" s="622"/>
      <c r="O19" s="622"/>
      <c r="P19" s="660"/>
      <c r="Q19" s="303"/>
      <c r="R19" s="303"/>
      <c r="S19" s="303"/>
      <c r="T19" s="303"/>
      <c r="U19" s="303"/>
      <c r="V19" s="303"/>
      <c r="W19" s="303"/>
      <c r="X19" s="303"/>
      <c r="Y19" s="303"/>
      <c r="Z19" s="303"/>
      <c r="AA19" s="303"/>
      <c r="AB19" s="311"/>
      <c r="AC19" s="303"/>
      <c r="AD19" s="303"/>
      <c r="AE19" s="303"/>
      <c r="AF19" s="303"/>
      <c r="AG19" s="303"/>
    </row>
    <row r="20" spans="3:33" ht="15" customHeight="1" x14ac:dyDescent="0.25">
      <c r="C20" s="668"/>
      <c r="D20" s="622"/>
      <c r="E20" s="622"/>
      <c r="F20" s="622"/>
      <c r="G20" s="622"/>
      <c r="H20" s="622"/>
      <c r="I20" s="622"/>
      <c r="J20" s="622"/>
      <c r="K20" s="622"/>
      <c r="L20" s="622"/>
      <c r="M20" s="622"/>
      <c r="N20" s="622"/>
      <c r="O20" s="622"/>
      <c r="P20" s="660"/>
      <c r="Q20" s="313"/>
      <c r="R20" s="316" t="s">
        <v>130</v>
      </c>
      <c r="S20" s="316"/>
      <c r="T20" s="316"/>
      <c r="U20" s="316"/>
      <c r="V20" s="316"/>
      <c r="W20" s="313"/>
      <c r="X20" s="313"/>
      <c r="Y20" s="313"/>
      <c r="Z20" s="303"/>
      <c r="AA20" s="313"/>
      <c r="AB20" s="311"/>
      <c r="AC20" s="303"/>
      <c r="AD20" s="303"/>
      <c r="AE20" s="303"/>
      <c r="AF20" s="303"/>
      <c r="AG20" s="303"/>
    </row>
    <row r="21" spans="3:33" ht="15" customHeight="1" x14ac:dyDescent="0.25">
      <c r="C21" s="668"/>
      <c r="D21" s="622"/>
      <c r="E21" s="622"/>
      <c r="F21" s="622"/>
      <c r="G21" s="622"/>
      <c r="H21" s="622"/>
      <c r="I21" s="622"/>
      <c r="J21" s="622"/>
      <c r="K21" s="622"/>
      <c r="L21" s="622"/>
      <c r="M21" s="622"/>
      <c r="N21" s="622"/>
      <c r="O21" s="622"/>
      <c r="P21" s="660"/>
      <c r="Q21" s="303"/>
      <c r="R21" s="36"/>
      <c r="S21" s="303" t="s">
        <v>15</v>
      </c>
      <c r="T21" s="303"/>
      <c r="U21" s="36"/>
      <c r="V21" s="303" t="s">
        <v>27</v>
      </c>
      <c r="W21" s="303"/>
      <c r="X21" s="36"/>
      <c r="Y21" s="318" t="s">
        <v>46</v>
      </c>
      <c r="Z21" s="303"/>
      <c r="AA21" s="303"/>
      <c r="AB21" s="311"/>
      <c r="AC21" s="303"/>
      <c r="AD21" s="303"/>
      <c r="AE21" s="303"/>
      <c r="AF21" s="303"/>
      <c r="AG21" s="303"/>
    </row>
    <row r="22" spans="3:33" ht="15" customHeight="1" x14ac:dyDescent="0.25">
      <c r="C22" s="668"/>
      <c r="D22" s="622"/>
      <c r="E22" s="622"/>
      <c r="F22" s="622"/>
      <c r="G22" s="622"/>
      <c r="H22" s="622"/>
      <c r="I22" s="622"/>
      <c r="J22" s="622"/>
      <c r="K22" s="622"/>
      <c r="L22" s="622"/>
      <c r="M22" s="622"/>
      <c r="N22" s="622"/>
      <c r="O22" s="622"/>
      <c r="P22" s="660"/>
      <c r="Q22" s="303"/>
      <c r="R22" s="303"/>
      <c r="S22" s="303"/>
      <c r="T22" s="303"/>
      <c r="U22" s="303"/>
      <c r="V22" s="303"/>
      <c r="W22" s="303"/>
      <c r="X22" s="303"/>
      <c r="Y22" s="303"/>
      <c r="Z22" s="303"/>
      <c r="AA22" s="303"/>
      <c r="AB22" s="311"/>
      <c r="AC22" s="303"/>
      <c r="AD22" s="303"/>
      <c r="AE22" s="303"/>
      <c r="AF22" s="303"/>
      <c r="AG22" s="303"/>
    </row>
    <row r="23" spans="3:33" ht="15" customHeight="1" x14ac:dyDescent="0.25">
      <c r="C23" s="669"/>
      <c r="D23" s="670"/>
      <c r="E23" s="670"/>
      <c r="F23" s="670"/>
      <c r="G23" s="670"/>
      <c r="H23" s="670"/>
      <c r="I23" s="670"/>
      <c r="J23" s="670"/>
      <c r="K23" s="670"/>
      <c r="L23" s="670"/>
      <c r="M23" s="670"/>
      <c r="N23" s="670"/>
      <c r="O23" s="670"/>
      <c r="P23" s="671"/>
      <c r="Q23" s="303"/>
      <c r="R23" s="316" t="s">
        <v>131</v>
      </c>
      <c r="S23" s="303"/>
      <c r="T23" s="303"/>
      <c r="U23" s="303"/>
      <c r="V23" s="303"/>
      <c r="W23" s="658" t="s">
        <v>33</v>
      </c>
      <c r="X23" s="652"/>
      <c r="Y23" s="652"/>
      <c r="Z23" s="652"/>
      <c r="AA23" s="640"/>
      <c r="AB23" s="311"/>
      <c r="AC23" s="303"/>
      <c r="AD23" s="303"/>
      <c r="AE23" s="303"/>
      <c r="AF23" s="303"/>
      <c r="AG23" s="303"/>
    </row>
    <row r="24" spans="3:33" ht="15" customHeight="1" x14ac:dyDescent="0.25">
      <c r="C24" s="313"/>
      <c r="D24" s="313"/>
      <c r="E24" s="313"/>
      <c r="F24" s="313"/>
      <c r="G24" s="313"/>
      <c r="H24" s="303"/>
      <c r="I24" s="303"/>
      <c r="J24" s="303"/>
      <c r="K24" s="303"/>
      <c r="L24" s="303"/>
      <c r="M24" s="303"/>
      <c r="N24" s="303"/>
      <c r="O24" s="303"/>
      <c r="P24" s="303"/>
      <c r="Q24" s="303"/>
      <c r="R24" s="316"/>
      <c r="S24" s="303"/>
      <c r="T24" s="303"/>
      <c r="U24" s="303"/>
      <c r="V24" s="303"/>
      <c r="W24" s="303"/>
      <c r="X24" s="303"/>
      <c r="Y24" s="303"/>
      <c r="Z24" s="303"/>
      <c r="AA24" s="303"/>
      <c r="AB24" s="311"/>
      <c r="AC24" s="303"/>
      <c r="AD24" s="303"/>
      <c r="AE24" s="303"/>
      <c r="AF24" s="303"/>
      <c r="AG24" s="303"/>
    </row>
    <row r="25" spans="3:33" ht="15" customHeight="1" x14ac:dyDescent="0.25">
      <c r="C25" s="316" t="s">
        <v>132</v>
      </c>
      <c r="D25" s="313"/>
      <c r="E25" s="313"/>
      <c r="F25" s="313"/>
      <c r="G25" s="313"/>
      <c r="H25" s="313"/>
      <c r="I25" s="303"/>
      <c r="J25" s="303"/>
      <c r="K25" s="303"/>
      <c r="L25" s="303"/>
      <c r="M25" s="303"/>
      <c r="N25" s="303"/>
      <c r="O25" s="303"/>
      <c r="P25" s="303"/>
      <c r="Q25" s="303"/>
      <c r="R25" s="303"/>
      <c r="S25" s="303"/>
      <c r="T25" s="303"/>
      <c r="U25" s="303"/>
      <c r="V25" s="303"/>
      <c r="W25" s="303"/>
      <c r="X25" s="303"/>
      <c r="Y25" s="303"/>
      <c r="Z25" s="303"/>
      <c r="AA25" s="303"/>
      <c r="AB25" s="311"/>
      <c r="AC25" s="303"/>
      <c r="AD25" s="303"/>
      <c r="AE25" s="303"/>
      <c r="AF25" s="303"/>
      <c r="AG25" s="303"/>
    </row>
    <row r="26" spans="3:33" ht="39.75" customHeight="1" x14ac:dyDescent="0.25">
      <c r="C26" s="1232" t="s">
        <v>1227</v>
      </c>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40"/>
      <c r="AB26" s="311"/>
      <c r="AC26" s="303"/>
      <c r="AD26" s="303"/>
      <c r="AE26" s="303"/>
      <c r="AF26" s="335">
        <f>+(((((AG12/100)*AG13)+((AG14/100)*AG15)+((AG16/100)*AG17))*AG18)/100)</f>
        <v>25</v>
      </c>
      <c r="AG26" s="303"/>
    </row>
    <row r="27" spans="3:33" ht="15" customHeight="1" x14ac:dyDescent="0.25">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9"/>
      <c r="AC27" s="303"/>
      <c r="AD27" s="303"/>
      <c r="AE27" s="303"/>
      <c r="AF27" s="303"/>
      <c r="AG27" s="303"/>
    </row>
    <row r="28" spans="3:33" ht="15" customHeight="1" x14ac:dyDescent="0.25">
      <c r="C28" s="307" t="s">
        <v>134</v>
      </c>
      <c r="D28" s="313"/>
      <c r="E28" s="313"/>
      <c r="F28" s="313"/>
      <c r="G28" s="313"/>
      <c r="H28" s="313"/>
      <c r="I28" s="313"/>
      <c r="J28" s="313"/>
      <c r="K28" s="313"/>
      <c r="L28" s="313"/>
      <c r="M28" s="307" t="s">
        <v>134</v>
      </c>
      <c r="N28" s="313"/>
      <c r="O28" s="313"/>
      <c r="P28" s="313"/>
      <c r="Q28" s="313"/>
      <c r="R28" s="313"/>
      <c r="S28" s="313"/>
      <c r="T28" s="313"/>
      <c r="U28" s="313"/>
      <c r="V28" s="313"/>
      <c r="W28" s="313"/>
      <c r="X28" s="313"/>
      <c r="Y28" s="313"/>
      <c r="Z28" s="313"/>
      <c r="AA28" s="313"/>
      <c r="AB28" s="319"/>
      <c r="AC28" s="303"/>
      <c r="AD28" s="303"/>
      <c r="AE28" s="303"/>
      <c r="AF28" s="303"/>
      <c r="AG28" s="303"/>
    </row>
    <row r="29" spans="3:33" ht="29.25" customHeight="1" x14ac:dyDescent="0.25">
      <c r="C29" s="658" t="s">
        <v>1228</v>
      </c>
      <c r="D29" s="652"/>
      <c r="E29" s="652"/>
      <c r="F29" s="652"/>
      <c r="G29" s="652"/>
      <c r="H29" s="652"/>
      <c r="I29" s="652"/>
      <c r="J29" s="652"/>
      <c r="K29" s="640"/>
      <c r="L29" s="313"/>
      <c r="M29" s="658"/>
      <c r="N29" s="652"/>
      <c r="O29" s="652"/>
      <c r="P29" s="652"/>
      <c r="Q29" s="652"/>
      <c r="R29" s="652"/>
      <c r="S29" s="652"/>
      <c r="T29" s="652"/>
      <c r="U29" s="652"/>
      <c r="V29" s="652"/>
      <c r="W29" s="652"/>
      <c r="X29" s="652"/>
      <c r="Y29" s="652"/>
      <c r="Z29" s="652"/>
      <c r="AA29" s="640"/>
      <c r="AB29" s="319"/>
      <c r="AC29" s="303"/>
      <c r="AD29" s="303"/>
      <c r="AE29" s="303"/>
      <c r="AF29" s="303"/>
      <c r="AG29" s="303"/>
    </row>
    <row r="30" spans="3:33" ht="15" customHeight="1" x14ac:dyDescent="0.2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11"/>
      <c r="AC30" s="303"/>
      <c r="AD30" s="303"/>
      <c r="AE30" s="303"/>
      <c r="AF30" s="303"/>
      <c r="AG30" s="303"/>
    </row>
    <row r="31" spans="3:33" ht="15" customHeight="1" x14ac:dyDescent="0.25">
      <c r="C31" s="320" t="s">
        <v>137</v>
      </c>
      <c r="D31" s="320"/>
      <c r="E31" s="320"/>
      <c r="F31" s="320"/>
      <c r="G31" s="321"/>
      <c r="H31" s="322"/>
      <c r="I31" s="322"/>
      <c r="J31" s="322"/>
      <c r="K31" s="322"/>
      <c r="L31" s="322"/>
      <c r="M31" s="322"/>
      <c r="N31" s="322"/>
      <c r="O31" s="322"/>
      <c r="P31" s="322"/>
      <c r="Q31" s="322"/>
      <c r="R31" s="322"/>
      <c r="S31" s="322"/>
      <c r="T31" s="322"/>
      <c r="U31" s="322"/>
      <c r="V31" s="322"/>
      <c r="W31" s="322"/>
      <c r="X31" s="322"/>
      <c r="Y31" s="322"/>
      <c r="Z31" s="322"/>
      <c r="AA31" s="322"/>
      <c r="AB31" s="311"/>
      <c r="AC31" s="303"/>
      <c r="AD31" s="303"/>
      <c r="AE31" s="303"/>
      <c r="AF31" s="303"/>
      <c r="AG31" s="303"/>
    </row>
    <row r="32" spans="3:33" ht="90" customHeight="1" x14ac:dyDescent="0.25">
      <c r="C32" s="657" t="s">
        <v>1229</v>
      </c>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40"/>
      <c r="AB32" s="311"/>
      <c r="AC32" s="303"/>
      <c r="AD32" s="303"/>
      <c r="AE32" s="303"/>
      <c r="AF32" s="303"/>
      <c r="AG32" s="303"/>
    </row>
    <row r="34" spans="3:27" ht="15.75" customHeight="1" x14ac:dyDescent="0.25">
      <c r="C34" s="656" t="s">
        <v>139</v>
      </c>
      <c r="D34" s="648"/>
      <c r="E34" s="316"/>
      <c r="F34" s="650" t="s">
        <v>34</v>
      </c>
      <c r="G34" s="640"/>
      <c r="H34" s="316"/>
      <c r="I34" s="303"/>
      <c r="J34" s="323" t="s">
        <v>140</v>
      </c>
      <c r="K34" s="650">
        <v>25</v>
      </c>
      <c r="L34" s="652"/>
      <c r="M34" s="652"/>
      <c r="N34" s="640"/>
      <c r="O34" s="316"/>
      <c r="P34" s="316"/>
      <c r="Q34" s="307" t="s">
        <v>141</v>
      </c>
      <c r="R34" s="303"/>
      <c r="S34" s="316"/>
      <c r="T34" s="316"/>
      <c r="U34" s="316"/>
      <c r="V34" s="316"/>
      <c r="W34" s="650" t="s">
        <v>20</v>
      </c>
      <c r="X34" s="652"/>
      <c r="Y34" s="652"/>
      <c r="Z34" s="652"/>
      <c r="AA34" s="640"/>
    </row>
    <row r="35" spans="3:27" ht="15.75" customHeight="1" x14ac:dyDescent="0.25">
      <c r="C35" s="303"/>
      <c r="D35" s="303"/>
      <c r="E35" s="303"/>
      <c r="F35" s="318"/>
      <c r="G35" s="318"/>
      <c r="H35" s="318"/>
      <c r="I35" s="318"/>
      <c r="J35" s="318"/>
      <c r="K35" s="318"/>
      <c r="L35" s="318"/>
      <c r="M35" s="303"/>
      <c r="N35" s="303"/>
      <c r="O35" s="303"/>
      <c r="P35" s="303"/>
      <c r="Q35" s="303"/>
      <c r="R35" s="303"/>
      <c r="S35" s="303"/>
      <c r="T35" s="303"/>
      <c r="U35" s="303"/>
      <c r="V35" s="303"/>
      <c r="W35" s="303"/>
      <c r="X35" s="303"/>
      <c r="Y35" s="303"/>
      <c r="Z35" s="303"/>
      <c r="AA35" s="303"/>
    </row>
    <row r="36" spans="3:27" ht="32.25" customHeight="1" x14ac:dyDescent="0.25">
      <c r="C36" s="303"/>
      <c r="D36" s="323" t="s">
        <v>142</v>
      </c>
      <c r="E36" s="316"/>
      <c r="F36" s="657" t="s">
        <v>1244</v>
      </c>
      <c r="G36" s="652"/>
      <c r="H36" s="652"/>
      <c r="I36" s="652"/>
      <c r="J36" s="652"/>
      <c r="K36" s="652"/>
      <c r="L36" s="652"/>
      <c r="M36" s="640"/>
      <c r="N36" s="303"/>
      <c r="O36" s="323" t="s">
        <v>144</v>
      </c>
      <c r="P36" s="658">
        <v>0</v>
      </c>
      <c r="Q36" s="652"/>
      <c r="R36" s="652"/>
      <c r="S36" s="652"/>
      <c r="T36" s="652"/>
      <c r="U36" s="652"/>
      <c r="V36" s="652"/>
      <c r="W36" s="652"/>
      <c r="X36" s="652"/>
      <c r="Y36" s="652"/>
      <c r="Z36" s="652"/>
      <c r="AA36" s="640"/>
    </row>
    <row r="37" spans="3:27" ht="15.75" customHeight="1" x14ac:dyDescent="0.25">
      <c r="C37" s="316"/>
      <c r="D37" s="316"/>
      <c r="E37" s="316"/>
      <c r="F37" s="318"/>
      <c r="G37" s="318"/>
      <c r="H37" s="318"/>
      <c r="I37" s="318"/>
      <c r="J37" s="318"/>
      <c r="K37" s="318"/>
      <c r="L37" s="318"/>
      <c r="M37" s="316"/>
      <c r="N37" s="316"/>
      <c r="O37" s="316"/>
      <c r="P37" s="316"/>
      <c r="Q37" s="316"/>
      <c r="R37" s="316"/>
      <c r="S37" s="316"/>
      <c r="T37" s="316"/>
      <c r="U37" s="316"/>
      <c r="V37" s="316"/>
      <c r="W37" s="316"/>
      <c r="X37" s="316"/>
      <c r="Y37" s="316"/>
      <c r="Z37" s="316"/>
      <c r="AA37" s="316"/>
    </row>
    <row r="38" spans="3:27" ht="15.75" customHeight="1" x14ac:dyDescent="0.25">
      <c r="C38" s="303"/>
      <c r="D38" s="323" t="s">
        <v>145</v>
      </c>
      <c r="E38" s="303"/>
      <c r="F38" s="651" t="s">
        <v>146</v>
      </c>
      <c r="G38" s="640"/>
      <c r="H38" s="303"/>
      <c r="I38" s="303"/>
      <c r="J38" s="316" t="s">
        <v>147</v>
      </c>
      <c r="K38" s="303"/>
      <c r="L38" s="651" t="s">
        <v>148</v>
      </c>
      <c r="M38" s="652"/>
      <c r="N38" s="640"/>
      <c r="O38" s="316"/>
      <c r="P38" s="316"/>
      <c r="Q38" s="303"/>
      <c r="R38" s="316" t="s">
        <v>149</v>
      </c>
      <c r="S38" s="316"/>
      <c r="T38" s="316"/>
      <c r="U38" s="316"/>
      <c r="V38" s="316"/>
      <c r="W38" s="659"/>
      <c r="X38" s="652"/>
      <c r="Y38" s="652"/>
      <c r="Z38" s="652"/>
      <c r="AA38" s="640"/>
    </row>
    <row r="39" spans="3:27" ht="15.75" customHeight="1" x14ac:dyDescent="0.25">
      <c r="C39" s="303"/>
      <c r="D39" s="303"/>
      <c r="E39" s="303"/>
      <c r="F39" s="28"/>
      <c r="G39" s="303"/>
      <c r="H39" s="303"/>
      <c r="I39" s="307"/>
      <c r="J39" s="307"/>
      <c r="K39" s="307"/>
      <c r="L39" s="307"/>
      <c r="M39" s="307"/>
      <c r="N39" s="307"/>
      <c r="O39" s="307"/>
      <c r="P39" s="307"/>
      <c r="Q39" s="307"/>
      <c r="R39" s="307"/>
      <c r="S39" s="307"/>
      <c r="T39" s="307"/>
      <c r="U39" s="307"/>
      <c r="V39" s="307"/>
      <c r="W39" s="307"/>
      <c r="X39" s="307"/>
      <c r="Y39" s="307"/>
      <c r="Z39" s="307"/>
      <c r="AA39" s="307"/>
    </row>
    <row r="40" spans="3:27" ht="15.75" customHeight="1" x14ac:dyDescent="0.25">
      <c r="C40" s="324" t="s">
        <v>150</v>
      </c>
      <c r="D40" s="653">
        <v>2024</v>
      </c>
      <c r="E40" s="654"/>
      <c r="F40" s="655"/>
      <c r="G40" s="34"/>
      <c r="H40" s="307"/>
      <c r="I40" s="307"/>
      <c r="J40" s="307"/>
      <c r="K40" s="307"/>
      <c r="L40" s="307"/>
      <c r="M40" s="307"/>
      <c r="N40" s="307"/>
      <c r="O40" s="307"/>
      <c r="P40" s="307"/>
      <c r="Q40" s="647"/>
      <c r="R40" s="648"/>
      <c r="S40" s="648"/>
      <c r="T40" s="648"/>
      <c r="U40" s="648"/>
      <c r="V40" s="307"/>
      <c r="W40" s="307"/>
      <c r="X40" s="649"/>
      <c r="Y40" s="648"/>
      <c r="Z40" s="648"/>
      <c r="AA40" s="648"/>
    </row>
    <row r="41" spans="3:27" ht="5.25" customHeight="1" x14ac:dyDescent="0.25">
      <c r="C41" s="316"/>
      <c r="D41" s="37"/>
      <c r="E41" s="37"/>
      <c r="F41" s="37"/>
      <c r="G41" s="303"/>
      <c r="H41" s="307"/>
      <c r="I41" s="307"/>
      <c r="J41" s="307"/>
      <c r="K41" s="307"/>
      <c r="L41" s="307"/>
      <c r="M41" s="307"/>
      <c r="N41" s="307"/>
      <c r="O41" s="307"/>
      <c r="P41" s="307"/>
      <c r="Q41" s="313"/>
      <c r="R41" s="313"/>
      <c r="S41" s="313"/>
      <c r="T41" s="313"/>
      <c r="U41" s="313"/>
      <c r="V41" s="307"/>
      <c r="W41" s="307"/>
      <c r="X41" s="309"/>
      <c r="Y41" s="309"/>
      <c r="Z41" s="309"/>
      <c r="AA41" s="309"/>
    </row>
    <row r="42" spans="3:27" ht="15.75" customHeight="1" x14ac:dyDescent="0.25">
      <c r="C42" s="316" t="s">
        <v>140</v>
      </c>
      <c r="D42" s="658">
        <v>25</v>
      </c>
      <c r="E42" s="652"/>
      <c r="F42" s="640"/>
      <c r="G42" s="303"/>
      <c r="H42" s="307"/>
      <c r="I42" s="307"/>
      <c r="J42" s="307"/>
      <c r="K42" s="307"/>
      <c r="L42" s="307"/>
      <c r="M42" s="307"/>
      <c r="N42" s="307"/>
      <c r="O42" s="307"/>
      <c r="P42" s="307"/>
      <c r="Q42" s="647"/>
      <c r="R42" s="648"/>
      <c r="S42" s="648"/>
      <c r="T42" s="648"/>
      <c r="U42" s="648"/>
      <c r="V42" s="307"/>
      <c r="W42" s="307"/>
      <c r="X42" s="649"/>
      <c r="Y42" s="648"/>
      <c r="Z42" s="648"/>
      <c r="AA42" s="648"/>
    </row>
    <row r="43" spans="3:27" ht="15.75" customHeight="1" x14ac:dyDescent="0.25">
      <c r="C43" s="303"/>
      <c r="D43" s="303"/>
      <c r="E43" s="303"/>
      <c r="F43" s="303"/>
      <c r="G43" s="303"/>
      <c r="H43" s="303"/>
      <c r="I43" s="307"/>
      <c r="J43" s="307"/>
      <c r="K43" s="316"/>
      <c r="L43" s="316"/>
      <c r="M43" s="316"/>
      <c r="N43" s="316"/>
      <c r="O43" s="316"/>
      <c r="P43" s="316"/>
      <c r="Q43" s="316"/>
      <c r="R43" s="316"/>
      <c r="S43" s="316"/>
      <c r="T43" s="316"/>
      <c r="U43" s="316"/>
      <c r="V43" s="316"/>
      <c r="W43" s="316"/>
      <c r="X43" s="316"/>
      <c r="Y43" s="316"/>
      <c r="Z43" s="316"/>
      <c r="AA43" s="316"/>
    </row>
    <row r="44" spans="3:27" ht="15.75" customHeight="1" x14ac:dyDescent="0.25">
      <c r="C44" s="316"/>
      <c r="D44" s="650" t="s">
        <v>151</v>
      </c>
      <c r="E44" s="652"/>
      <c r="F44" s="652"/>
      <c r="G44" s="652"/>
      <c r="H44" s="652"/>
      <c r="I44" s="652"/>
      <c r="J44" s="652"/>
      <c r="K44" s="652"/>
      <c r="L44" s="652"/>
      <c r="M44" s="652"/>
      <c r="N44" s="652"/>
      <c r="O44" s="652"/>
      <c r="P44" s="652"/>
      <c r="Q44" s="652"/>
      <c r="R44" s="652"/>
      <c r="S44" s="652"/>
      <c r="T44" s="652"/>
      <c r="U44" s="652"/>
      <c r="V44" s="652"/>
      <c r="W44" s="652"/>
      <c r="X44" s="652"/>
      <c r="Y44" s="640"/>
      <c r="Z44" s="317"/>
      <c r="AA44" s="317"/>
    </row>
    <row r="45" spans="3:27" ht="15.75" customHeight="1" x14ac:dyDescent="0.25">
      <c r="C45" s="303"/>
      <c r="D45" s="689" t="s">
        <v>152</v>
      </c>
      <c r="E45" s="652"/>
      <c r="F45" s="652"/>
      <c r="G45" s="652"/>
      <c r="H45" s="640"/>
      <c r="I45" s="685" t="s">
        <v>153</v>
      </c>
      <c r="J45" s="652"/>
      <c r="K45" s="652"/>
      <c r="L45" s="652"/>
      <c r="M45" s="652"/>
      <c r="N45" s="652"/>
      <c r="O45" s="652"/>
      <c r="P45" s="640"/>
      <c r="Q45" s="686" t="s">
        <v>154</v>
      </c>
      <c r="R45" s="652"/>
      <c r="S45" s="652"/>
      <c r="T45" s="652"/>
      <c r="U45" s="652"/>
      <c r="V45" s="652"/>
      <c r="W45" s="652"/>
      <c r="X45" s="652"/>
      <c r="Y45" s="640"/>
      <c r="Z45" s="317"/>
      <c r="AA45" s="317"/>
    </row>
    <row r="46" spans="3:27" ht="15.75" customHeight="1" x14ac:dyDescent="0.25">
      <c r="C46" s="38"/>
      <c r="D46" s="690" t="s">
        <v>155</v>
      </c>
      <c r="E46" s="652"/>
      <c r="F46" s="652"/>
      <c r="G46" s="652"/>
      <c r="H46" s="640"/>
      <c r="I46" s="687" t="s">
        <v>156</v>
      </c>
      <c r="J46" s="652"/>
      <c r="K46" s="652"/>
      <c r="L46" s="652"/>
      <c r="M46" s="652"/>
      <c r="N46" s="652"/>
      <c r="O46" s="652"/>
      <c r="P46" s="640"/>
      <c r="Q46" s="688" t="s">
        <v>157</v>
      </c>
      <c r="R46" s="652"/>
      <c r="S46" s="652"/>
      <c r="T46" s="652"/>
      <c r="U46" s="652"/>
      <c r="V46" s="652"/>
      <c r="W46" s="652"/>
      <c r="X46" s="652"/>
      <c r="Y46" s="640"/>
      <c r="Z46" s="326"/>
      <c r="AA46" s="326"/>
    </row>
    <row r="47" spans="3:27" ht="15.75" customHeight="1" x14ac:dyDescent="0.25">
      <c r="C47" s="327"/>
      <c r="D47" s="327"/>
      <c r="E47" s="327"/>
      <c r="F47" s="327"/>
      <c r="G47" s="328"/>
      <c r="H47" s="328"/>
      <c r="I47" s="328"/>
      <c r="J47" s="328"/>
      <c r="K47" s="328"/>
      <c r="L47" s="328"/>
      <c r="M47" s="328"/>
      <c r="N47" s="328"/>
      <c r="O47" s="328"/>
      <c r="P47" s="328"/>
      <c r="Q47" s="328"/>
      <c r="R47" s="328"/>
      <c r="S47" s="328"/>
      <c r="T47" s="328"/>
      <c r="U47" s="328"/>
      <c r="V47" s="328"/>
      <c r="W47" s="328"/>
      <c r="X47" s="328"/>
      <c r="Y47" s="328"/>
      <c r="Z47" s="327"/>
      <c r="AA47" s="327"/>
    </row>
    <row r="48" spans="3:27" ht="15.75" customHeight="1" x14ac:dyDescent="0.25">
      <c r="C48" s="678" t="s">
        <v>158</v>
      </c>
      <c r="D48" s="652"/>
      <c r="E48" s="652"/>
      <c r="F48" s="640"/>
      <c r="G48" s="683" t="s">
        <v>159</v>
      </c>
      <c r="H48" s="684" t="s">
        <v>160</v>
      </c>
      <c r="I48" s="666"/>
      <c r="J48" s="666"/>
      <c r="K48" s="666"/>
      <c r="L48" s="666"/>
      <c r="M48" s="666"/>
      <c r="N48" s="666"/>
      <c r="O48" s="666"/>
      <c r="P48" s="666"/>
      <c r="Q48" s="666"/>
      <c r="R48" s="666"/>
      <c r="S48" s="666"/>
      <c r="T48" s="666"/>
      <c r="U48" s="666"/>
      <c r="V48" s="666"/>
      <c r="W48" s="666"/>
      <c r="X48" s="666"/>
      <c r="Y48" s="666"/>
      <c r="Z48" s="666"/>
      <c r="AA48" s="667"/>
    </row>
    <row r="49" spans="2:28" ht="15.75" customHeight="1" x14ac:dyDescent="0.25">
      <c r="B49" s="39"/>
      <c r="C49" s="40" t="s">
        <v>161</v>
      </c>
      <c r="D49" s="41">
        <v>1.2</v>
      </c>
      <c r="E49" s="678" t="s">
        <v>162</v>
      </c>
      <c r="F49" s="640"/>
      <c r="G49" s="624"/>
      <c r="H49" s="669"/>
      <c r="I49" s="670"/>
      <c r="J49" s="670"/>
      <c r="K49" s="670"/>
      <c r="L49" s="670"/>
      <c r="M49" s="670"/>
      <c r="N49" s="670"/>
      <c r="O49" s="670"/>
      <c r="P49" s="670"/>
      <c r="Q49" s="670"/>
      <c r="R49" s="670"/>
      <c r="S49" s="670"/>
      <c r="T49" s="670"/>
      <c r="U49" s="670"/>
      <c r="V49" s="670"/>
      <c r="W49" s="670"/>
      <c r="X49" s="670"/>
      <c r="Y49" s="670"/>
      <c r="Z49" s="670"/>
      <c r="AA49" s="671"/>
      <c r="AB49" s="325"/>
    </row>
    <row r="50" spans="2:28" ht="15.75" customHeight="1" x14ac:dyDescent="0.25">
      <c r="B50" s="39"/>
      <c r="C50" s="42">
        <v>2024</v>
      </c>
      <c r="D50" s="43">
        <v>45474</v>
      </c>
      <c r="E50" s="677">
        <v>45656</v>
      </c>
      <c r="F50" s="640"/>
      <c r="G50" s="44">
        <v>25</v>
      </c>
      <c r="H50" s="682" t="s">
        <v>1245</v>
      </c>
      <c r="I50" s="652"/>
      <c r="J50" s="652"/>
      <c r="K50" s="652"/>
      <c r="L50" s="652"/>
      <c r="M50" s="652"/>
      <c r="N50" s="652"/>
      <c r="O50" s="652"/>
      <c r="P50" s="652"/>
      <c r="Q50" s="652"/>
      <c r="R50" s="652"/>
      <c r="S50" s="652"/>
      <c r="T50" s="652"/>
      <c r="U50" s="652"/>
      <c r="V50" s="652"/>
      <c r="W50" s="652"/>
      <c r="X50" s="652"/>
      <c r="Y50" s="652"/>
      <c r="Z50" s="652"/>
      <c r="AA50" s="640"/>
      <c r="AB50" s="325"/>
    </row>
    <row r="51" spans="2:28" ht="15.75" customHeight="1" x14ac:dyDescent="0.25">
      <c r="B51" s="39"/>
      <c r="C51" s="42">
        <v>2025</v>
      </c>
      <c r="D51" s="43">
        <v>45658</v>
      </c>
      <c r="E51" s="677">
        <v>46021</v>
      </c>
      <c r="F51" s="640"/>
      <c r="G51" s="44">
        <v>65</v>
      </c>
      <c r="H51" s="682" t="s">
        <v>1245</v>
      </c>
      <c r="I51" s="652"/>
      <c r="J51" s="652"/>
      <c r="K51" s="652"/>
      <c r="L51" s="652"/>
      <c r="M51" s="652"/>
      <c r="N51" s="652"/>
      <c r="O51" s="652"/>
      <c r="P51" s="652"/>
      <c r="Q51" s="652"/>
      <c r="R51" s="652"/>
      <c r="S51" s="652"/>
      <c r="T51" s="652"/>
      <c r="U51" s="652"/>
      <c r="V51" s="652"/>
      <c r="W51" s="652"/>
      <c r="X51" s="652"/>
      <c r="Y51" s="652"/>
      <c r="Z51" s="652"/>
      <c r="AA51" s="640"/>
      <c r="AB51" s="325"/>
    </row>
    <row r="52" spans="2:28" ht="15.75" customHeight="1" x14ac:dyDescent="0.25">
      <c r="B52" s="39"/>
      <c r="C52" s="42">
        <v>2026</v>
      </c>
      <c r="D52" s="43">
        <v>46023</v>
      </c>
      <c r="E52" s="677">
        <v>46386</v>
      </c>
      <c r="F52" s="640"/>
      <c r="G52" s="44">
        <v>85</v>
      </c>
      <c r="H52" s="682" t="s">
        <v>1245</v>
      </c>
      <c r="I52" s="652"/>
      <c r="J52" s="652"/>
      <c r="K52" s="652"/>
      <c r="L52" s="652"/>
      <c r="M52" s="652"/>
      <c r="N52" s="652"/>
      <c r="O52" s="652"/>
      <c r="P52" s="652"/>
      <c r="Q52" s="652"/>
      <c r="R52" s="652"/>
      <c r="S52" s="652"/>
      <c r="T52" s="652"/>
      <c r="U52" s="652"/>
      <c r="V52" s="652"/>
      <c r="W52" s="652"/>
      <c r="X52" s="652"/>
      <c r="Y52" s="652"/>
      <c r="Z52" s="652"/>
      <c r="AA52" s="640"/>
      <c r="AB52" s="325"/>
    </row>
    <row r="53" spans="2:28" ht="15.75" customHeight="1" x14ac:dyDescent="0.25">
      <c r="B53" s="39"/>
      <c r="C53" s="42">
        <v>2027</v>
      </c>
      <c r="D53" s="43">
        <v>46388</v>
      </c>
      <c r="E53" s="677">
        <v>46751</v>
      </c>
      <c r="F53" s="640"/>
      <c r="G53" s="44">
        <v>100</v>
      </c>
      <c r="H53" s="682" t="s">
        <v>1245</v>
      </c>
      <c r="I53" s="652"/>
      <c r="J53" s="652"/>
      <c r="K53" s="652"/>
      <c r="L53" s="652"/>
      <c r="M53" s="652"/>
      <c r="N53" s="652"/>
      <c r="O53" s="652"/>
      <c r="P53" s="652"/>
      <c r="Q53" s="652"/>
      <c r="R53" s="652"/>
      <c r="S53" s="652"/>
      <c r="T53" s="652"/>
      <c r="U53" s="652"/>
      <c r="V53" s="652"/>
      <c r="W53" s="652"/>
      <c r="X53" s="652"/>
      <c r="Y53" s="652"/>
      <c r="Z53" s="652"/>
      <c r="AA53" s="640"/>
      <c r="AB53" s="325"/>
    </row>
    <row r="54" spans="2:28" ht="15.75" customHeight="1" x14ac:dyDescent="0.25">
      <c r="B54" s="39"/>
      <c r="C54" s="42"/>
      <c r="D54" s="42"/>
      <c r="E54" s="678"/>
      <c r="F54" s="640"/>
      <c r="G54" s="41"/>
      <c r="H54" s="678"/>
      <c r="I54" s="652"/>
      <c r="J54" s="652"/>
      <c r="K54" s="652"/>
      <c r="L54" s="652"/>
      <c r="M54" s="652"/>
      <c r="N54" s="652"/>
      <c r="O54" s="652"/>
      <c r="P54" s="652"/>
      <c r="Q54" s="652"/>
      <c r="R54" s="652"/>
      <c r="S54" s="652"/>
      <c r="T54" s="652"/>
      <c r="U54" s="652"/>
      <c r="V54" s="652"/>
      <c r="W54" s="652"/>
      <c r="X54" s="652"/>
      <c r="Y54" s="652"/>
      <c r="Z54" s="652"/>
      <c r="AA54" s="640"/>
      <c r="AB54" s="325"/>
    </row>
    <row r="55" spans="2:28" ht="15.75" customHeight="1" x14ac:dyDescent="0.25">
      <c r="B55" s="30"/>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11"/>
    </row>
    <row r="56" spans="2:28" ht="15.75" customHeight="1" x14ac:dyDescent="0.25">
      <c r="B56" s="30"/>
      <c r="C56" s="656" t="s">
        <v>163</v>
      </c>
      <c r="D56" s="648"/>
      <c r="E56" s="316"/>
      <c r="F56" s="307" t="s">
        <v>164</v>
      </c>
      <c r="G56" s="45"/>
      <c r="H56" s="318"/>
      <c r="I56" s="307" t="s">
        <v>165</v>
      </c>
      <c r="J56" s="303"/>
      <c r="K56" s="651"/>
      <c r="L56" s="640"/>
      <c r="M56" s="316"/>
      <c r="N56" s="303"/>
      <c r="O56" s="303"/>
      <c r="P56" s="303"/>
      <c r="Q56" s="303"/>
      <c r="R56" s="303"/>
      <c r="S56" s="303"/>
      <c r="T56" s="303"/>
      <c r="U56" s="303"/>
      <c r="V56" s="303"/>
      <c r="W56" s="303"/>
      <c r="X56" s="303"/>
      <c r="Y56" s="303"/>
      <c r="Z56" s="303"/>
      <c r="AA56" s="303"/>
      <c r="AB56" s="311"/>
    </row>
    <row r="57" spans="2:28" ht="15.75" customHeight="1" x14ac:dyDescent="0.25">
      <c r="B57" s="329"/>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30"/>
    </row>
    <row r="58" spans="2:28" ht="15.75" customHeight="1" x14ac:dyDescent="0.25">
      <c r="B58" s="676" t="s">
        <v>166</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40"/>
    </row>
    <row r="59" spans="2:28" ht="15.75" customHeight="1" x14ac:dyDescent="0.25">
      <c r="B59" s="46"/>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47"/>
    </row>
    <row r="60" spans="2:28" ht="29.25" customHeight="1" x14ac:dyDescent="0.25">
      <c r="B60" s="678" t="s">
        <v>161</v>
      </c>
      <c r="C60" s="640"/>
      <c r="D60" s="41"/>
      <c r="E60" s="678" t="s">
        <v>167</v>
      </c>
      <c r="F60" s="640"/>
      <c r="G60" s="41"/>
      <c r="H60" s="650" t="s">
        <v>168</v>
      </c>
      <c r="I60" s="640"/>
      <c r="J60" s="678"/>
      <c r="K60" s="640"/>
      <c r="L60" s="681"/>
      <c r="M60" s="648"/>
      <c r="N60" s="41" t="s">
        <v>169</v>
      </c>
      <c r="O60" s="678"/>
      <c r="P60" s="652"/>
      <c r="Q60" s="640"/>
      <c r="R60" s="678" t="s">
        <v>170</v>
      </c>
      <c r="S60" s="652"/>
      <c r="T60" s="640"/>
      <c r="U60" s="678"/>
      <c r="V60" s="652"/>
      <c r="W60" s="640"/>
      <c r="X60" s="678" t="s">
        <v>171</v>
      </c>
      <c r="Y60" s="640"/>
      <c r="Z60" s="678"/>
      <c r="AA60" s="652"/>
      <c r="AB60" s="640"/>
    </row>
    <row r="61" spans="2:28" ht="15.75" customHeight="1" x14ac:dyDescent="0.25">
      <c r="B61" s="46"/>
      <c r="C61" s="331"/>
      <c r="D61" s="331"/>
      <c r="E61" s="331"/>
      <c r="F61" s="326"/>
      <c r="G61" s="332"/>
      <c r="H61" s="333"/>
      <c r="I61" s="333"/>
      <c r="J61" s="326"/>
      <c r="K61" s="326"/>
      <c r="L61" s="326"/>
      <c r="M61" s="326"/>
      <c r="N61" s="333"/>
      <c r="O61" s="326"/>
      <c r="P61" s="326"/>
      <c r="Q61" s="326"/>
      <c r="R61" s="326"/>
      <c r="S61" s="333"/>
      <c r="T61" s="313"/>
      <c r="U61" s="313"/>
      <c r="V61" s="303"/>
      <c r="W61" s="333"/>
      <c r="X61" s="323"/>
      <c r="Y61" s="323"/>
      <c r="Z61" s="48"/>
      <c r="AA61" s="27"/>
      <c r="AB61" s="49"/>
    </row>
    <row r="62" spans="2:28" ht="15.75" customHeight="1" x14ac:dyDescent="0.25">
      <c r="B62" s="676" t="s">
        <v>172</v>
      </c>
      <c r="C62" s="640"/>
      <c r="D62" s="679"/>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1"/>
    </row>
    <row r="63" spans="2:28" ht="15.75" customHeight="1" x14ac:dyDescent="0.25">
      <c r="B63" s="46"/>
      <c r="C63" s="331"/>
      <c r="D63" s="331"/>
      <c r="E63" s="331"/>
      <c r="F63" s="326"/>
      <c r="G63" s="332"/>
      <c r="H63" s="333"/>
      <c r="I63" s="333"/>
      <c r="J63" s="326"/>
      <c r="K63" s="326"/>
      <c r="L63" s="326"/>
      <c r="M63" s="326"/>
      <c r="N63" s="333"/>
      <c r="O63" s="326"/>
      <c r="P63" s="326"/>
      <c r="Q63" s="326"/>
      <c r="R63" s="326"/>
      <c r="S63" s="333"/>
      <c r="T63" s="313"/>
      <c r="U63" s="313"/>
      <c r="V63" s="303"/>
      <c r="W63" s="333"/>
      <c r="X63" s="323"/>
      <c r="Y63" s="323"/>
      <c r="Z63" s="48"/>
      <c r="AA63" s="27"/>
      <c r="AB63" s="49"/>
    </row>
    <row r="64" spans="2:28" ht="15.75" customHeight="1" x14ac:dyDescent="0.25">
      <c r="B64" s="676" t="s">
        <v>173</v>
      </c>
      <c r="C64" s="640"/>
      <c r="D64" s="680"/>
      <c r="E64" s="670"/>
      <c r="F64" s="670"/>
      <c r="G64" s="670"/>
      <c r="H64" s="670"/>
      <c r="I64" s="670"/>
      <c r="J64" s="670"/>
      <c r="K64" s="670"/>
      <c r="L64" s="670"/>
      <c r="M64" s="670"/>
      <c r="N64" s="670"/>
      <c r="O64" s="670"/>
      <c r="P64" s="670"/>
      <c r="Q64" s="670"/>
      <c r="R64" s="670"/>
      <c r="S64" s="670"/>
      <c r="T64" s="670"/>
      <c r="U64" s="670"/>
      <c r="V64" s="670"/>
      <c r="W64" s="670"/>
      <c r="X64" s="670"/>
      <c r="Y64" s="670"/>
      <c r="Z64" s="670"/>
      <c r="AA64" s="670"/>
      <c r="AB64" s="671"/>
    </row>
    <row r="66" spans="2:28" ht="15.75" customHeight="1" x14ac:dyDescent="0.25">
      <c r="B66" s="676" t="s">
        <v>174</v>
      </c>
      <c r="C66" s="640"/>
      <c r="D66" s="680"/>
      <c r="E66" s="670"/>
      <c r="F66" s="670"/>
      <c r="G66" s="670"/>
      <c r="H66" s="670"/>
      <c r="I66" s="670"/>
      <c r="J66" s="670"/>
      <c r="K66" s="670"/>
      <c r="L66" s="670"/>
      <c r="M66" s="670"/>
      <c r="N66" s="670"/>
      <c r="O66" s="670"/>
      <c r="P66" s="670"/>
      <c r="Q66" s="670"/>
      <c r="R66" s="670"/>
      <c r="S66" s="670"/>
      <c r="T66" s="670"/>
      <c r="U66" s="670"/>
      <c r="V66" s="670"/>
      <c r="W66" s="670"/>
      <c r="X66" s="670"/>
      <c r="Y66" s="670"/>
      <c r="Z66" s="670"/>
      <c r="AA66" s="670"/>
      <c r="AB66" s="671"/>
    </row>
    <row r="67" spans="2:28" ht="15.75" customHeight="1" x14ac:dyDescent="0.25">
      <c r="B67" s="46"/>
      <c r="C67" s="331"/>
      <c r="D67" s="331"/>
      <c r="E67" s="331"/>
      <c r="F67" s="326"/>
      <c r="G67" s="332"/>
      <c r="H67" s="333"/>
      <c r="I67" s="333"/>
      <c r="J67" s="326"/>
      <c r="K67" s="326"/>
      <c r="L67" s="326"/>
      <c r="M67" s="326"/>
      <c r="N67" s="333"/>
      <c r="O67" s="326"/>
      <c r="P67" s="326"/>
      <c r="Q67" s="326"/>
      <c r="R67" s="326"/>
      <c r="S67" s="333"/>
      <c r="T67" s="313"/>
      <c r="U67" s="313"/>
      <c r="V67" s="303"/>
      <c r="W67" s="333"/>
      <c r="X67" s="323"/>
      <c r="Y67" s="323"/>
      <c r="Z67" s="48"/>
      <c r="AA67" s="27"/>
      <c r="AB67" s="49"/>
    </row>
    <row r="68" spans="2:28" ht="15.75" customHeight="1" x14ac:dyDescent="0.25">
      <c r="B68" s="676" t="s">
        <v>175</v>
      </c>
      <c r="C68" s="640"/>
      <c r="D68" s="68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1"/>
    </row>
    <row r="69" spans="2:28" ht="15.75" customHeight="1" x14ac:dyDescent="0.25">
      <c r="B69" s="46"/>
      <c r="C69" s="331"/>
      <c r="D69" s="331"/>
      <c r="E69" s="331"/>
      <c r="F69" s="326"/>
      <c r="G69" s="332"/>
      <c r="H69" s="333"/>
      <c r="I69" s="333"/>
      <c r="J69" s="326"/>
      <c r="K69" s="326"/>
      <c r="L69" s="326"/>
      <c r="M69" s="326"/>
      <c r="N69" s="333"/>
      <c r="O69" s="326"/>
      <c r="P69" s="326"/>
      <c r="Q69" s="326"/>
      <c r="R69" s="326"/>
      <c r="S69" s="333"/>
      <c r="T69" s="313"/>
      <c r="U69" s="313"/>
      <c r="V69" s="303"/>
      <c r="W69" s="333"/>
      <c r="X69" s="323"/>
      <c r="Y69" s="323"/>
      <c r="Z69" s="48"/>
      <c r="AA69" s="27"/>
      <c r="AB69" s="49"/>
    </row>
    <row r="70" spans="2:28" ht="15.75" customHeight="1" x14ac:dyDescent="0.25">
      <c r="B70" s="676" t="s">
        <v>176</v>
      </c>
      <c r="C70" s="640"/>
      <c r="D70" s="68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1"/>
    </row>
    <row r="71" spans="2:28" ht="15.75" customHeight="1" x14ac:dyDescent="0.25">
      <c r="B71" s="46"/>
      <c r="C71" s="331"/>
      <c r="D71" s="331"/>
      <c r="E71" s="331"/>
      <c r="F71" s="326"/>
      <c r="G71" s="332"/>
      <c r="H71" s="333"/>
      <c r="I71" s="333"/>
      <c r="J71" s="326"/>
      <c r="K71" s="326"/>
      <c r="L71" s="326"/>
      <c r="M71" s="326"/>
      <c r="N71" s="333"/>
      <c r="O71" s="326"/>
      <c r="P71" s="326"/>
      <c r="Q71" s="326"/>
      <c r="R71" s="326"/>
      <c r="S71" s="333"/>
      <c r="T71" s="313"/>
      <c r="U71" s="313"/>
      <c r="V71" s="303"/>
      <c r="W71" s="333"/>
      <c r="X71" s="323"/>
      <c r="Y71" s="323"/>
      <c r="Z71" s="48"/>
      <c r="AA71" s="27"/>
      <c r="AB71" s="49"/>
    </row>
    <row r="72" spans="2:28" ht="15.75" customHeight="1" x14ac:dyDescent="0.25">
      <c r="B72" s="676" t="s">
        <v>177</v>
      </c>
      <c r="C72" s="652"/>
      <c r="D72" s="652"/>
      <c r="E72" s="652"/>
      <c r="F72" s="652"/>
      <c r="G72" s="652"/>
      <c r="H72" s="652"/>
      <c r="I72" s="652"/>
      <c r="J72" s="652"/>
      <c r="K72" s="652"/>
      <c r="L72" s="652"/>
      <c r="M72" s="652"/>
      <c r="N72" s="652"/>
      <c r="O72" s="652"/>
      <c r="P72" s="652"/>
      <c r="Q72" s="652"/>
      <c r="R72" s="652"/>
      <c r="S72" s="652"/>
      <c r="T72" s="652"/>
      <c r="U72" s="652"/>
      <c r="V72" s="652"/>
      <c r="W72" s="652"/>
      <c r="X72" s="652"/>
      <c r="Y72" s="652"/>
      <c r="Z72" s="652"/>
      <c r="AA72" s="652"/>
      <c r="AB72" s="640"/>
    </row>
    <row r="73" spans="2:28" ht="15.75" customHeight="1" x14ac:dyDescent="0.25">
      <c r="B73" s="650" t="s">
        <v>122</v>
      </c>
      <c r="C73" s="640"/>
      <c r="D73" s="50" t="s">
        <v>178</v>
      </c>
      <c r="E73" s="650" t="s">
        <v>179</v>
      </c>
      <c r="F73" s="640"/>
      <c r="G73" s="650" t="s">
        <v>177</v>
      </c>
      <c r="H73" s="652"/>
      <c r="I73" s="652"/>
      <c r="J73" s="652"/>
      <c r="K73" s="652"/>
      <c r="L73" s="652"/>
      <c r="M73" s="652"/>
      <c r="N73" s="652"/>
      <c r="O73" s="640"/>
      <c r="P73" s="650" t="s">
        <v>180</v>
      </c>
      <c r="Q73" s="652"/>
      <c r="R73" s="652"/>
      <c r="S73" s="652"/>
      <c r="T73" s="652"/>
      <c r="U73" s="652"/>
      <c r="V73" s="652"/>
      <c r="W73" s="652"/>
      <c r="X73" s="652"/>
      <c r="Y73" s="652"/>
      <c r="Z73" s="652"/>
      <c r="AA73" s="652"/>
      <c r="AB73" s="640"/>
    </row>
    <row r="74" spans="2:28" ht="15.75" customHeight="1" x14ac:dyDescent="0.25">
      <c r="B74" s="650"/>
      <c r="C74" s="640"/>
      <c r="D74" s="36"/>
      <c r="E74" s="650"/>
      <c r="F74" s="640"/>
      <c r="G74" s="675"/>
      <c r="H74" s="652"/>
      <c r="I74" s="652"/>
      <c r="J74" s="652"/>
      <c r="K74" s="652"/>
      <c r="L74" s="652"/>
      <c r="M74" s="652"/>
      <c r="N74" s="652"/>
      <c r="O74" s="640"/>
      <c r="P74" s="675"/>
      <c r="Q74" s="652"/>
      <c r="R74" s="652"/>
      <c r="S74" s="652"/>
      <c r="T74" s="652"/>
      <c r="U74" s="652"/>
      <c r="V74" s="652"/>
      <c r="W74" s="652"/>
      <c r="X74" s="652"/>
      <c r="Y74" s="652"/>
      <c r="Z74" s="652"/>
      <c r="AA74" s="652"/>
      <c r="AB74" s="640"/>
    </row>
    <row r="75" spans="2:28" ht="15.75" customHeight="1" x14ac:dyDescent="0.25">
      <c r="B75" s="650"/>
      <c r="C75" s="640"/>
      <c r="D75" s="36"/>
      <c r="E75" s="650"/>
      <c r="F75" s="640"/>
      <c r="G75" s="675"/>
      <c r="H75" s="652"/>
      <c r="I75" s="652"/>
      <c r="J75" s="652"/>
      <c r="K75" s="652"/>
      <c r="L75" s="652"/>
      <c r="M75" s="652"/>
      <c r="N75" s="652"/>
      <c r="O75" s="640"/>
      <c r="P75" s="675"/>
      <c r="Q75" s="652"/>
      <c r="R75" s="652"/>
      <c r="S75" s="652"/>
      <c r="T75" s="652"/>
      <c r="U75" s="652"/>
      <c r="V75" s="652"/>
      <c r="W75" s="652"/>
      <c r="X75" s="652"/>
      <c r="Y75" s="652"/>
      <c r="Z75" s="652"/>
      <c r="AA75" s="652"/>
      <c r="AB75" s="640"/>
    </row>
    <row r="76" spans="2:28" ht="26.25" customHeight="1" x14ac:dyDescent="0.25">
      <c r="B76" s="674" t="s">
        <v>181</v>
      </c>
      <c r="C76" s="652"/>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40"/>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c r="AC2" s="303"/>
      <c r="AD2" s="303"/>
      <c r="AE2" s="303"/>
      <c r="AF2" s="303"/>
      <c r="AG2" s="303"/>
      <c r="AH2" s="303"/>
    </row>
    <row r="3" spans="2:34"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c r="AC3" s="303"/>
      <c r="AD3" s="303"/>
      <c r="AE3" s="303"/>
      <c r="AF3" s="303"/>
      <c r="AG3" s="303"/>
      <c r="AH3" s="303"/>
    </row>
    <row r="4" spans="2:34"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c r="AC4" s="303"/>
      <c r="AD4" s="303"/>
      <c r="AE4" s="303"/>
      <c r="AF4" s="303"/>
      <c r="AG4" s="303"/>
      <c r="AH4" s="303"/>
    </row>
    <row r="5" spans="2:34"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c r="AC5" s="303"/>
      <c r="AD5" s="303"/>
      <c r="AE5" s="303"/>
      <c r="AF5" s="303"/>
      <c r="AG5" s="303"/>
      <c r="AH5" s="303"/>
    </row>
    <row r="6" spans="2:34"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c r="AC6" s="303"/>
      <c r="AD6" s="303"/>
      <c r="AE6" s="303"/>
      <c r="AF6" s="303"/>
      <c r="AG6" s="303"/>
      <c r="AH6" s="303"/>
    </row>
    <row r="7" spans="2:34"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c r="AC7" s="303"/>
      <c r="AD7" s="303"/>
      <c r="AE7" s="303"/>
      <c r="AF7" s="303"/>
      <c r="AG7" s="303"/>
      <c r="AH7" s="303"/>
    </row>
    <row r="8" spans="2:34"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c r="AC8" s="303"/>
      <c r="AD8" s="303"/>
      <c r="AE8" s="303"/>
      <c r="AF8" s="303"/>
      <c r="AG8" s="303"/>
      <c r="AH8" s="303"/>
    </row>
    <row r="9" spans="2:34"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c r="AC9" s="303"/>
      <c r="AD9" s="303"/>
      <c r="AE9" s="303"/>
      <c r="AF9" s="303"/>
      <c r="AG9" s="1233" t="s">
        <v>1232</v>
      </c>
      <c r="AH9" s="648"/>
    </row>
    <row r="10" spans="2:34" ht="30" customHeight="1" x14ac:dyDescent="0.25">
      <c r="B10" s="30"/>
      <c r="C10" s="649" t="s">
        <v>123</v>
      </c>
      <c r="D10" s="648"/>
      <c r="E10" s="650" t="s">
        <v>1246</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c r="AC10" s="303"/>
      <c r="AD10" s="303"/>
      <c r="AE10" s="303"/>
      <c r="AF10" s="303"/>
      <c r="AG10" s="303"/>
      <c r="AH10" s="303"/>
    </row>
    <row r="11" spans="2:34"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c r="AC11" s="303"/>
      <c r="AD11" s="303"/>
      <c r="AE11" s="303"/>
      <c r="AF11" s="303"/>
      <c r="AG11" s="303"/>
      <c r="AH11" s="303"/>
    </row>
    <row r="12" spans="2:34" ht="29.25" customHeight="1" x14ac:dyDescent="0.25">
      <c r="B12" s="30"/>
      <c r="C12" s="663" t="s">
        <v>125</v>
      </c>
      <c r="D12" s="664"/>
      <c r="E12" s="661" t="s">
        <v>1235</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c r="AC12" s="303"/>
      <c r="AD12" s="303"/>
      <c r="AE12" s="303"/>
      <c r="AF12" s="303"/>
      <c r="AG12" s="50" t="s">
        <v>1233</v>
      </c>
      <c r="AH12" s="50" t="s">
        <v>1234</v>
      </c>
    </row>
    <row r="13" spans="2:34"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c r="AC13" s="303"/>
      <c r="AD13" s="303"/>
      <c r="AE13" s="303"/>
      <c r="AF13" s="303"/>
      <c r="AG13" s="36" t="s">
        <v>1236</v>
      </c>
      <c r="AH13" s="36">
        <v>28</v>
      </c>
    </row>
    <row r="14" spans="2:34" ht="15" customHeight="1" x14ac:dyDescent="0.25">
      <c r="B14" s="30"/>
      <c r="C14" s="649" t="s">
        <v>127</v>
      </c>
      <c r="D14" s="648"/>
      <c r="E14" s="314"/>
      <c r="F14" s="647"/>
      <c r="G14" s="648"/>
      <c r="H14" s="648"/>
      <c r="I14" s="648"/>
      <c r="J14" s="648"/>
      <c r="K14" s="648"/>
      <c r="L14" s="648"/>
      <c r="M14" s="648"/>
      <c r="N14" s="648"/>
      <c r="O14" s="648"/>
      <c r="P14" s="648"/>
      <c r="Q14" s="648"/>
      <c r="R14" s="648"/>
      <c r="S14" s="648"/>
      <c r="T14" s="648"/>
      <c r="U14" s="648"/>
      <c r="V14" s="648"/>
      <c r="W14" s="648"/>
      <c r="X14" s="648"/>
      <c r="Y14" s="648"/>
      <c r="Z14" s="648"/>
      <c r="AA14" s="648"/>
      <c r="AB14" s="660"/>
      <c r="AC14" s="303"/>
      <c r="AD14" s="303"/>
      <c r="AE14" s="303"/>
      <c r="AF14" s="303"/>
      <c r="AG14" s="36" t="s">
        <v>1237</v>
      </c>
      <c r="AH14" s="36">
        <v>100</v>
      </c>
    </row>
    <row r="15" spans="2:34" ht="29.25" customHeight="1" x14ac:dyDescent="0.25">
      <c r="B15" s="30"/>
      <c r="C15" s="650" t="s">
        <v>1247</v>
      </c>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40"/>
      <c r="AB15" s="315"/>
      <c r="AC15" s="303"/>
      <c r="AD15" s="303"/>
      <c r="AE15" s="303"/>
      <c r="AF15" s="303"/>
      <c r="AG15" s="36" t="s">
        <v>1238</v>
      </c>
      <c r="AH15" s="36">
        <v>34</v>
      </c>
    </row>
    <row r="16" spans="2:34" ht="15" customHeight="1" x14ac:dyDescent="0.25">
      <c r="B16" s="30"/>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5"/>
      <c r="AC16" s="303"/>
      <c r="AD16" s="303"/>
      <c r="AE16" s="303"/>
      <c r="AF16" s="303"/>
      <c r="AG16" s="36" t="s">
        <v>1240</v>
      </c>
      <c r="AH16" s="36">
        <v>100</v>
      </c>
    </row>
    <row r="17" spans="3:34" ht="15" customHeight="1" x14ac:dyDescent="0.25">
      <c r="C17" s="317" t="s">
        <v>128</v>
      </c>
      <c r="D17" s="317"/>
      <c r="E17" s="303"/>
      <c r="F17" s="303"/>
      <c r="G17" s="303"/>
      <c r="H17" s="303"/>
      <c r="I17" s="303"/>
      <c r="J17" s="316"/>
      <c r="K17" s="316"/>
      <c r="L17" s="316"/>
      <c r="M17" s="316"/>
      <c r="N17" s="316"/>
      <c r="O17" s="316"/>
      <c r="P17" s="316"/>
      <c r="Q17" s="316"/>
      <c r="R17" s="316" t="s">
        <v>129</v>
      </c>
      <c r="S17" s="316"/>
      <c r="T17" s="316"/>
      <c r="U17" s="316"/>
      <c r="V17" s="316"/>
      <c r="W17" s="316"/>
      <c r="X17" s="316"/>
      <c r="Y17" s="316"/>
      <c r="Z17" s="316"/>
      <c r="AA17" s="316"/>
      <c r="AB17" s="315"/>
      <c r="AC17" s="303"/>
      <c r="AD17" s="303"/>
      <c r="AE17" s="303"/>
      <c r="AF17" s="303"/>
      <c r="AG17" s="36" t="s">
        <v>1241</v>
      </c>
      <c r="AH17" s="36">
        <v>38</v>
      </c>
    </row>
    <row r="18" spans="3:34" ht="15" customHeight="1" x14ac:dyDescent="0.25">
      <c r="C18" s="665"/>
      <c r="D18" s="666"/>
      <c r="E18" s="666"/>
      <c r="F18" s="666"/>
      <c r="G18" s="666"/>
      <c r="H18" s="666"/>
      <c r="I18" s="666"/>
      <c r="J18" s="666"/>
      <c r="K18" s="666"/>
      <c r="L18" s="666"/>
      <c r="M18" s="666"/>
      <c r="N18" s="666"/>
      <c r="O18" s="666"/>
      <c r="P18" s="667"/>
      <c r="Q18" s="303"/>
      <c r="R18" s="651"/>
      <c r="S18" s="652"/>
      <c r="T18" s="652"/>
      <c r="U18" s="652"/>
      <c r="V18" s="652"/>
      <c r="W18" s="652"/>
      <c r="X18" s="652"/>
      <c r="Y18" s="652"/>
      <c r="Z18" s="652"/>
      <c r="AA18" s="640"/>
      <c r="AB18" s="311"/>
      <c r="AC18" s="303"/>
      <c r="AD18" s="303"/>
      <c r="AE18" s="303"/>
      <c r="AF18" s="303"/>
      <c r="AG18" s="36" t="s">
        <v>1242</v>
      </c>
      <c r="AH18" s="36">
        <v>100</v>
      </c>
    </row>
    <row r="19" spans="3:34" ht="15" customHeight="1" x14ac:dyDescent="0.25">
      <c r="C19" s="668"/>
      <c r="D19" s="622"/>
      <c r="E19" s="622"/>
      <c r="F19" s="622"/>
      <c r="G19" s="622"/>
      <c r="H19" s="622"/>
      <c r="I19" s="622"/>
      <c r="J19" s="622"/>
      <c r="K19" s="622"/>
      <c r="L19" s="622"/>
      <c r="M19" s="622"/>
      <c r="N19" s="622"/>
      <c r="O19" s="622"/>
      <c r="P19" s="660"/>
      <c r="Q19" s="303"/>
      <c r="R19" s="303"/>
      <c r="S19" s="303"/>
      <c r="T19" s="303"/>
      <c r="U19" s="303"/>
      <c r="V19" s="303"/>
      <c r="W19" s="303"/>
      <c r="X19" s="303"/>
      <c r="Y19" s="303"/>
      <c r="Z19" s="303"/>
      <c r="AA19" s="303"/>
      <c r="AB19" s="311"/>
      <c r="AC19" s="303"/>
      <c r="AD19" s="303"/>
      <c r="AE19" s="303"/>
      <c r="AF19" s="303"/>
      <c r="AG19" s="36" t="s">
        <v>1243</v>
      </c>
      <c r="AH19" s="36">
        <v>25</v>
      </c>
    </row>
    <row r="20" spans="3:34" ht="15" customHeight="1" x14ac:dyDescent="0.25">
      <c r="C20" s="668"/>
      <c r="D20" s="622"/>
      <c r="E20" s="622"/>
      <c r="F20" s="622"/>
      <c r="G20" s="622"/>
      <c r="H20" s="622"/>
      <c r="I20" s="622"/>
      <c r="J20" s="622"/>
      <c r="K20" s="622"/>
      <c r="L20" s="622"/>
      <c r="M20" s="622"/>
      <c r="N20" s="622"/>
      <c r="O20" s="622"/>
      <c r="P20" s="660"/>
      <c r="Q20" s="313"/>
      <c r="R20" s="316" t="s">
        <v>130</v>
      </c>
      <c r="S20" s="316"/>
      <c r="T20" s="316"/>
      <c r="U20" s="316"/>
      <c r="V20" s="316"/>
      <c r="W20" s="313"/>
      <c r="X20" s="313"/>
      <c r="Y20" s="313"/>
      <c r="Z20" s="303"/>
      <c r="AA20" s="313"/>
      <c r="AB20" s="311"/>
      <c r="AC20" s="303"/>
      <c r="AD20" s="303"/>
      <c r="AE20" s="303"/>
      <c r="AF20" s="303"/>
      <c r="AG20" s="303"/>
      <c r="AH20" s="303"/>
    </row>
    <row r="21" spans="3:34" ht="15" customHeight="1" x14ac:dyDescent="0.25">
      <c r="C21" s="668"/>
      <c r="D21" s="622"/>
      <c r="E21" s="622"/>
      <c r="F21" s="622"/>
      <c r="G21" s="622"/>
      <c r="H21" s="622"/>
      <c r="I21" s="622"/>
      <c r="J21" s="622"/>
      <c r="K21" s="622"/>
      <c r="L21" s="622"/>
      <c r="M21" s="622"/>
      <c r="N21" s="622"/>
      <c r="O21" s="622"/>
      <c r="P21" s="660"/>
      <c r="Q21" s="303"/>
      <c r="R21" s="36"/>
      <c r="S21" s="303" t="s">
        <v>15</v>
      </c>
      <c r="T21" s="303"/>
      <c r="U21" s="36"/>
      <c r="V21" s="303" t="s">
        <v>27</v>
      </c>
      <c r="W21" s="303"/>
      <c r="X21" s="36"/>
      <c r="Y21" s="318" t="s">
        <v>46</v>
      </c>
      <c r="Z21" s="303"/>
      <c r="AA21" s="303"/>
      <c r="AB21" s="311"/>
      <c r="AC21" s="303"/>
      <c r="AD21" s="303"/>
      <c r="AE21" s="303"/>
      <c r="AF21" s="303"/>
      <c r="AG21" s="303"/>
      <c r="AH21" s="303"/>
    </row>
    <row r="22" spans="3:34" ht="15" customHeight="1" x14ac:dyDescent="0.25">
      <c r="C22" s="668"/>
      <c r="D22" s="622"/>
      <c r="E22" s="622"/>
      <c r="F22" s="622"/>
      <c r="G22" s="622"/>
      <c r="H22" s="622"/>
      <c r="I22" s="622"/>
      <c r="J22" s="622"/>
      <c r="K22" s="622"/>
      <c r="L22" s="622"/>
      <c r="M22" s="622"/>
      <c r="N22" s="622"/>
      <c r="O22" s="622"/>
      <c r="P22" s="660"/>
      <c r="Q22" s="303"/>
      <c r="R22" s="303"/>
      <c r="S22" s="303"/>
      <c r="T22" s="303"/>
      <c r="U22" s="303"/>
      <c r="V22" s="303"/>
      <c r="W22" s="303"/>
      <c r="X22" s="303"/>
      <c r="Y22" s="303"/>
      <c r="Z22" s="303"/>
      <c r="AA22" s="303"/>
      <c r="AB22" s="311"/>
      <c r="AC22" s="303"/>
      <c r="AD22" s="303"/>
      <c r="AE22" s="303"/>
      <c r="AF22" s="303"/>
      <c r="AG22" s="303"/>
      <c r="AH22" s="303"/>
    </row>
    <row r="23" spans="3:34" ht="15" customHeight="1" x14ac:dyDescent="0.25">
      <c r="C23" s="669"/>
      <c r="D23" s="670"/>
      <c r="E23" s="670"/>
      <c r="F23" s="670"/>
      <c r="G23" s="670"/>
      <c r="H23" s="670"/>
      <c r="I23" s="670"/>
      <c r="J23" s="670"/>
      <c r="K23" s="670"/>
      <c r="L23" s="670"/>
      <c r="M23" s="670"/>
      <c r="N23" s="670"/>
      <c r="O23" s="670"/>
      <c r="P23" s="671"/>
      <c r="Q23" s="303"/>
      <c r="R23" s="316" t="s">
        <v>131</v>
      </c>
      <c r="S23" s="303"/>
      <c r="T23" s="303"/>
      <c r="U23" s="303"/>
      <c r="V23" s="303"/>
      <c r="W23" s="658" t="s">
        <v>33</v>
      </c>
      <c r="X23" s="652"/>
      <c r="Y23" s="652"/>
      <c r="Z23" s="652"/>
      <c r="AA23" s="640"/>
      <c r="AB23" s="311"/>
      <c r="AC23" s="303"/>
      <c r="AD23" s="303"/>
      <c r="AE23" s="303"/>
      <c r="AF23" s="303"/>
      <c r="AG23" s="335">
        <f>+(((((AH13/100)*AH14)+((AH15/100)*AH16)+((AH17/100)*AH18))*AH19)/100)</f>
        <v>25</v>
      </c>
      <c r="AH23" s="303"/>
    </row>
    <row r="24" spans="3:34" ht="15" customHeight="1" x14ac:dyDescent="0.25">
      <c r="C24" s="313"/>
      <c r="D24" s="313"/>
      <c r="E24" s="313"/>
      <c r="F24" s="313"/>
      <c r="G24" s="313"/>
      <c r="H24" s="303"/>
      <c r="I24" s="303"/>
      <c r="J24" s="303"/>
      <c r="K24" s="303"/>
      <c r="L24" s="303"/>
      <c r="M24" s="303"/>
      <c r="N24" s="303"/>
      <c r="O24" s="303"/>
      <c r="P24" s="303"/>
      <c r="Q24" s="303"/>
      <c r="R24" s="316"/>
      <c r="S24" s="303"/>
      <c r="T24" s="303"/>
      <c r="U24" s="303"/>
      <c r="V24" s="303"/>
      <c r="W24" s="303"/>
      <c r="X24" s="303"/>
      <c r="Y24" s="303"/>
      <c r="Z24" s="303"/>
      <c r="AA24" s="303"/>
      <c r="AB24" s="311"/>
      <c r="AC24" s="303"/>
      <c r="AD24" s="303"/>
      <c r="AE24" s="303"/>
      <c r="AF24" s="303"/>
      <c r="AG24" s="303"/>
      <c r="AH24" s="303"/>
    </row>
    <row r="25" spans="3:34" ht="15" customHeight="1" x14ac:dyDescent="0.25">
      <c r="C25" s="316" t="s">
        <v>132</v>
      </c>
      <c r="D25" s="313"/>
      <c r="E25" s="313"/>
      <c r="F25" s="313"/>
      <c r="G25" s="313"/>
      <c r="H25" s="313"/>
      <c r="I25" s="303"/>
      <c r="J25" s="303"/>
      <c r="K25" s="303"/>
      <c r="L25" s="303"/>
      <c r="M25" s="303"/>
      <c r="N25" s="303"/>
      <c r="O25" s="303"/>
      <c r="P25" s="303"/>
      <c r="Q25" s="303"/>
      <c r="R25" s="303"/>
      <c r="S25" s="303"/>
      <c r="T25" s="303"/>
      <c r="U25" s="303"/>
      <c r="V25" s="303"/>
      <c r="W25" s="303"/>
      <c r="X25" s="303"/>
      <c r="Y25" s="303"/>
      <c r="Z25" s="303"/>
      <c r="AA25" s="303"/>
      <c r="AB25" s="311"/>
      <c r="AC25" s="303"/>
      <c r="AD25" s="303"/>
      <c r="AE25" s="303"/>
      <c r="AF25" s="303"/>
      <c r="AG25" s="303"/>
      <c r="AH25" s="303"/>
    </row>
    <row r="26" spans="3:34" ht="39.75" customHeight="1" x14ac:dyDescent="0.25">
      <c r="C26" s="1232" t="s">
        <v>1227</v>
      </c>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40"/>
      <c r="AB26" s="311"/>
      <c r="AC26" s="303"/>
      <c r="AD26" s="303"/>
      <c r="AE26" s="303"/>
      <c r="AF26" s="303"/>
      <c r="AG26" s="303"/>
      <c r="AH26" s="303"/>
    </row>
    <row r="27" spans="3:34" ht="15" customHeight="1" x14ac:dyDescent="0.25">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9"/>
      <c r="AC27" s="303"/>
      <c r="AD27" s="303"/>
      <c r="AE27" s="303"/>
      <c r="AF27" s="303"/>
      <c r="AG27" s="303"/>
      <c r="AH27" s="303"/>
    </row>
    <row r="28" spans="3:34" ht="15" customHeight="1" x14ac:dyDescent="0.25">
      <c r="C28" s="307" t="s">
        <v>134</v>
      </c>
      <c r="D28" s="313"/>
      <c r="E28" s="313"/>
      <c r="F28" s="313"/>
      <c r="G28" s="313"/>
      <c r="H28" s="313"/>
      <c r="I28" s="313"/>
      <c r="J28" s="313"/>
      <c r="K28" s="313"/>
      <c r="L28" s="313"/>
      <c r="M28" s="307" t="s">
        <v>134</v>
      </c>
      <c r="N28" s="313"/>
      <c r="O28" s="313"/>
      <c r="P28" s="313"/>
      <c r="Q28" s="313"/>
      <c r="R28" s="313"/>
      <c r="S28" s="313"/>
      <c r="T28" s="313"/>
      <c r="U28" s="313"/>
      <c r="V28" s="313"/>
      <c r="W28" s="313"/>
      <c r="X28" s="313"/>
      <c r="Y28" s="313"/>
      <c r="Z28" s="313"/>
      <c r="AA28" s="313"/>
      <c r="AB28" s="319"/>
      <c r="AC28" s="303"/>
      <c r="AD28" s="303"/>
      <c r="AE28" s="303"/>
      <c r="AF28" s="303"/>
      <c r="AG28" s="303"/>
      <c r="AH28" s="303"/>
    </row>
    <row r="29" spans="3:34" ht="29.25" customHeight="1" x14ac:dyDescent="0.25">
      <c r="C29" s="658" t="s">
        <v>1228</v>
      </c>
      <c r="D29" s="652"/>
      <c r="E29" s="652"/>
      <c r="F29" s="652"/>
      <c r="G29" s="652"/>
      <c r="H29" s="652"/>
      <c r="I29" s="652"/>
      <c r="J29" s="652"/>
      <c r="K29" s="640"/>
      <c r="L29" s="313"/>
      <c r="M29" s="658"/>
      <c r="N29" s="652"/>
      <c r="O29" s="652"/>
      <c r="P29" s="652"/>
      <c r="Q29" s="652"/>
      <c r="R29" s="652"/>
      <c r="S29" s="652"/>
      <c r="T29" s="652"/>
      <c r="U29" s="652"/>
      <c r="V29" s="652"/>
      <c r="W29" s="652"/>
      <c r="X29" s="652"/>
      <c r="Y29" s="652"/>
      <c r="Z29" s="652"/>
      <c r="AA29" s="640"/>
      <c r="AB29" s="319"/>
      <c r="AC29" s="303"/>
      <c r="AD29" s="303"/>
      <c r="AE29" s="303"/>
      <c r="AF29" s="303"/>
      <c r="AG29" s="303"/>
      <c r="AH29" s="303"/>
    </row>
    <row r="30" spans="3:34" ht="15" customHeight="1" x14ac:dyDescent="0.2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11"/>
      <c r="AC30" s="303"/>
      <c r="AD30" s="303"/>
      <c r="AE30" s="303"/>
      <c r="AF30" s="303"/>
      <c r="AG30" s="303"/>
      <c r="AH30" s="303"/>
    </row>
    <row r="31" spans="3:34" ht="15" customHeight="1" x14ac:dyDescent="0.25">
      <c r="C31" s="320" t="s">
        <v>137</v>
      </c>
      <c r="D31" s="320"/>
      <c r="E31" s="320"/>
      <c r="F31" s="320"/>
      <c r="G31" s="321"/>
      <c r="H31" s="322"/>
      <c r="I31" s="322"/>
      <c r="J31" s="322"/>
      <c r="K31" s="322"/>
      <c r="L31" s="322"/>
      <c r="M31" s="322"/>
      <c r="N31" s="322"/>
      <c r="O31" s="322"/>
      <c r="P31" s="322"/>
      <c r="Q31" s="322"/>
      <c r="R31" s="322"/>
      <c r="S31" s="322"/>
      <c r="T31" s="322"/>
      <c r="U31" s="322"/>
      <c r="V31" s="322"/>
      <c r="W31" s="322"/>
      <c r="X31" s="322"/>
      <c r="Y31" s="322"/>
      <c r="Z31" s="322"/>
      <c r="AA31" s="322"/>
      <c r="AB31" s="311"/>
      <c r="AC31" s="303"/>
      <c r="AD31" s="303"/>
      <c r="AE31" s="303"/>
      <c r="AF31" s="303"/>
      <c r="AG31" s="303"/>
      <c r="AH31" s="303"/>
    </row>
    <row r="32" spans="3:34" ht="90" customHeight="1" x14ac:dyDescent="0.25">
      <c r="C32" s="657" t="s">
        <v>1229</v>
      </c>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40"/>
      <c r="AB32" s="311"/>
      <c r="AC32" s="303"/>
      <c r="AD32" s="303"/>
      <c r="AE32" s="303"/>
      <c r="AF32" s="303"/>
      <c r="AG32" s="303"/>
      <c r="AH32" s="303"/>
    </row>
    <row r="34" spans="3:27" ht="15.75" customHeight="1" x14ac:dyDescent="0.25">
      <c r="C34" s="656" t="s">
        <v>139</v>
      </c>
      <c r="D34" s="648"/>
      <c r="E34" s="316"/>
      <c r="F34" s="650" t="s">
        <v>34</v>
      </c>
      <c r="G34" s="640"/>
      <c r="H34" s="316"/>
      <c r="I34" s="303"/>
      <c r="J34" s="323" t="s">
        <v>140</v>
      </c>
      <c r="K34" s="650">
        <v>25</v>
      </c>
      <c r="L34" s="652"/>
      <c r="M34" s="652"/>
      <c r="N34" s="640"/>
      <c r="O34" s="316"/>
      <c r="P34" s="316"/>
      <c r="Q34" s="307" t="s">
        <v>141</v>
      </c>
      <c r="R34" s="303"/>
      <c r="S34" s="316"/>
      <c r="T34" s="316"/>
      <c r="U34" s="316"/>
      <c r="V34" s="316"/>
      <c r="W34" s="650" t="s">
        <v>20</v>
      </c>
      <c r="X34" s="652"/>
      <c r="Y34" s="652"/>
      <c r="Z34" s="652"/>
      <c r="AA34" s="640"/>
    </row>
    <row r="35" spans="3:27" ht="15.75" customHeight="1" x14ac:dyDescent="0.25">
      <c r="C35" s="303"/>
      <c r="D35" s="303"/>
      <c r="E35" s="303"/>
      <c r="F35" s="318"/>
      <c r="G35" s="318"/>
      <c r="H35" s="318"/>
      <c r="I35" s="318"/>
      <c r="J35" s="318"/>
      <c r="K35" s="318"/>
      <c r="L35" s="318"/>
      <c r="M35" s="303"/>
      <c r="N35" s="303"/>
      <c r="O35" s="303"/>
      <c r="P35" s="303"/>
      <c r="Q35" s="303"/>
      <c r="R35" s="303"/>
      <c r="S35" s="303"/>
      <c r="T35" s="303"/>
      <c r="U35" s="303"/>
      <c r="V35" s="303"/>
      <c r="W35" s="303"/>
      <c r="X35" s="303"/>
      <c r="Y35" s="303"/>
      <c r="Z35" s="303"/>
      <c r="AA35" s="303"/>
    </row>
    <row r="36" spans="3:27" ht="32.25" customHeight="1" x14ac:dyDescent="0.25">
      <c r="C36" s="303"/>
      <c r="D36" s="323" t="s">
        <v>142</v>
      </c>
      <c r="E36" s="316"/>
      <c r="F36" s="657" t="s">
        <v>1248</v>
      </c>
      <c r="G36" s="652"/>
      <c r="H36" s="652"/>
      <c r="I36" s="652"/>
      <c r="J36" s="652"/>
      <c r="K36" s="652"/>
      <c r="L36" s="652"/>
      <c r="M36" s="640"/>
      <c r="N36" s="303"/>
      <c r="O36" s="323" t="s">
        <v>144</v>
      </c>
      <c r="P36" s="658">
        <v>0</v>
      </c>
      <c r="Q36" s="652"/>
      <c r="R36" s="652"/>
      <c r="S36" s="652"/>
      <c r="T36" s="652"/>
      <c r="U36" s="652"/>
      <c r="V36" s="652"/>
      <c r="W36" s="652"/>
      <c r="X36" s="652"/>
      <c r="Y36" s="652"/>
      <c r="Z36" s="652"/>
      <c r="AA36" s="640"/>
    </row>
    <row r="37" spans="3:27" ht="15.75" customHeight="1" x14ac:dyDescent="0.25">
      <c r="C37" s="316"/>
      <c r="D37" s="316"/>
      <c r="E37" s="316"/>
      <c r="F37" s="318"/>
      <c r="G37" s="318"/>
      <c r="H37" s="318"/>
      <c r="I37" s="318"/>
      <c r="J37" s="318"/>
      <c r="K37" s="318"/>
      <c r="L37" s="318"/>
      <c r="M37" s="316"/>
      <c r="N37" s="316"/>
      <c r="O37" s="316"/>
      <c r="P37" s="316"/>
      <c r="Q37" s="316"/>
      <c r="R37" s="316"/>
      <c r="S37" s="316"/>
      <c r="T37" s="316"/>
      <c r="U37" s="316"/>
      <c r="V37" s="316"/>
      <c r="W37" s="316"/>
      <c r="X37" s="316"/>
      <c r="Y37" s="316"/>
      <c r="Z37" s="316"/>
      <c r="AA37" s="316"/>
    </row>
    <row r="38" spans="3:27" ht="15.75" customHeight="1" x14ac:dyDescent="0.25">
      <c r="C38" s="303"/>
      <c r="D38" s="323" t="s">
        <v>145</v>
      </c>
      <c r="E38" s="303"/>
      <c r="F38" s="651" t="s">
        <v>146</v>
      </c>
      <c r="G38" s="640"/>
      <c r="H38" s="303"/>
      <c r="I38" s="303"/>
      <c r="J38" s="316" t="s">
        <v>147</v>
      </c>
      <c r="K38" s="303"/>
      <c r="L38" s="651" t="s">
        <v>148</v>
      </c>
      <c r="M38" s="652"/>
      <c r="N38" s="640"/>
      <c r="O38" s="316"/>
      <c r="P38" s="316"/>
      <c r="Q38" s="303"/>
      <c r="R38" s="316" t="s">
        <v>149</v>
      </c>
      <c r="S38" s="316"/>
      <c r="T38" s="316"/>
      <c r="U38" s="316"/>
      <c r="V38" s="316"/>
      <c r="W38" s="659"/>
      <c r="X38" s="652"/>
      <c r="Y38" s="652"/>
      <c r="Z38" s="652"/>
      <c r="AA38" s="640"/>
    </row>
    <row r="39" spans="3:27" ht="15.75" customHeight="1" x14ac:dyDescent="0.25">
      <c r="C39" s="303"/>
      <c r="D39" s="303"/>
      <c r="E39" s="303"/>
      <c r="F39" s="28"/>
      <c r="G39" s="303"/>
      <c r="H39" s="303"/>
      <c r="I39" s="307"/>
      <c r="J39" s="307"/>
      <c r="K39" s="307"/>
      <c r="L39" s="307"/>
      <c r="M39" s="307"/>
      <c r="N39" s="307"/>
      <c r="O39" s="307"/>
      <c r="P39" s="307"/>
      <c r="Q39" s="307"/>
      <c r="R39" s="307"/>
      <c r="S39" s="307"/>
      <c r="T39" s="307"/>
      <c r="U39" s="307"/>
      <c r="V39" s="307"/>
      <c r="W39" s="307"/>
      <c r="X39" s="307"/>
      <c r="Y39" s="307"/>
      <c r="Z39" s="307"/>
      <c r="AA39" s="307"/>
    </row>
    <row r="40" spans="3:27" ht="15.75" customHeight="1" x14ac:dyDescent="0.25">
      <c r="C40" s="324" t="s">
        <v>150</v>
      </c>
      <c r="D40" s="653">
        <v>2024</v>
      </c>
      <c r="E40" s="654"/>
      <c r="F40" s="655"/>
      <c r="G40" s="34"/>
      <c r="H40" s="307"/>
      <c r="I40" s="307"/>
      <c r="J40" s="307"/>
      <c r="K40" s="307"/>
      <c r="L40" s="307"/>
      <c r="M40" s="307"/>
      <c r="N40" s="307"/>
      <c r="O40" s="307"/>
      <c r="P40" s="307"/>
      <c r="Q40" s="647"/>
      <c r="R40" s="648"/>
      <c r="S40" s="648"/>
      <c r="T40" s="648"/>
      <c r="U40" s="648"/>
      <c r="V40" s="307"/>
      <c r="W40" s="307"/>
      <c r="X40" s="649"/>
      <c r="Y40" s="648"/>
      <c r="Z40" s="648"/>
      <c r="AA40" s="648"/>
    </row>
    <row r="41" spans="3:27" ht="5.25" customHeight="1" x14ac:dyDescent="0.25">
      <c r="C41" s="316"/>
      <c r="D41" s="37"/>
      <c r="E41" s="37"/>
      <c r="F41" s="37"/>
      <c r="G41" s="303"/>
      <c r="H41" s="307"/>
      <c r="I41" s="307"/>
      <c r="J41" s="307"/>
      <c r="K41" s="307"/>
      <c r="L41" s="307"/>
      <c r="M41" s="307"/>
      <c r="N41" s="307"/>
      <c r="O41" s="307"/>
      <c r="P41" s="307"/>
      <c r="Q41" s="313"/>
      <c r="R41" s="313"/>
      <c r="S41" s="313"/>
      <c r="T41" s="313"/>
      <c r="U41" s="313"/>
      <c r="V41" s="307"/>
      <c r="W41" s="307"/>
      <c r="X41" s="309"/>
      <c r="Y41" s="309"/>
      <c r="Z41" s="309"/>
      <c r="AA41" s="309"/>
    </row>
    <row r="42" spans="3:27" ht="15.75" customHeight="1" x14ac:dyDescent="0.25">
      <c r="C42" s="316" t="s">
        <v>140</v>
      </c>
      <c r="D42" s="658">
        <v>1</v>
      </c>
      <c r="E42" s="652"/>
      <c r="F42" s="640"/>
      <c r="G42" s="303"/>
      <c r="H42" s="307"/>
      <c r="I42" s="307"/>
      <c r="J42" s="307"/>
      <c r="K42" s="307"/>
      <c r="L42" s="307"/>
      <c r="M42" s="307"/>
      <c r="N42" s="307"/>
      <c r="O42" s="307"/>
      <c r="P42" s="307"/>
      <c r="Q42" s="647"/>
      <c r="R42" s="648"/>
      <c r="S42" s="648"/>
      <c r="T42" s="648"/>
      <c r="U42" s="648"/>
      <c r="V42" s="307"/>
      <c r="W42" s="307"/>
      <c r="X42" s="649"/>
      <c r="Y42" s="648"/>
      <c r="Z42" s="648"/>
      <c r="AA42" s="648"/>
    </row>
    <row r="43" spans="3:27" ht="15.75" customHeight="1" x14ac:dyDescent="0.25">
      <c r="C43" s="303"/>
      <c r="D43" s="303"/>
      <c r="E43" s="303"/>
      <c r="F43" s="303"/>
      <c r="G43" s="303"/>
      <c r="H43" s="303"/>
      <c r="I43" s="307"/>
      <c r="J43" s="307"/>
      <c r="K43" s="316"/>
      <c r="L43" s="316"/>
      <c r="M43" s="316"/>
      <c r="N43" s="316"/>
      <c r="O43" s="316"/>
      <c r="P43" s="316"/>
      <c r="Q43" s="316"/>
      <c r="R43" s="316"/>
      <c r="S43" s="316"/>
      <c r="T43" s="316"/>
      <c r="U43" s="316"/>
      <c r="V43" s="316"/>
      <c r="W43" s="316"/>
      <c r="X43" s="316"/>
      <c r="Y43" s="316"/>
      <c r="Z43" s="316"/>
      <c r="AA43" s="316"/>
    </row>
    <row r="44" spans="3:27" ht="15.75" customHeight="1" x14ac:dyDescent="0.25">
      <c r="C44" s="316"/>
      <c r="D44" s="650" t="s">
        <v>151</v>
      </c>
      <c r="E44" s="652"/>
      <c r="F44" s="652"/>
      <c r="G44" s="652"/>
      <c r="H44" s="652"/>
      <c r="I44" s="652"/>
      <c r="J44" s="652"/>
      <c r="K44" s="652"/>
      <c r="L44" s="652"/>
      <c r="M44" s="652"/>
      <c r="N44" s="652"/>
      <c r="O44" s="652"/>
      <c r="P44" s="652"/>
      <c r="Q44" s="652"/>
      <c r="R44" s="652"/>
      <c r="S44" s="652"/>
      <c r="T44" s="652"/>
      <c r="U44" s="652"/>
      <c r="V44" s="652"/>
      <c r="W44" s="652"/>
      <c r="X44" s="652"/>
      <c r="Y44" s="640"/>
      <c r="Z44" s="317"/>
      <c r="AA44" s="317"/>
    </row>
    <row r="45" spans="3:27" ht="15.75" customHeight="1" x14ac:dyDescent="0.25">
      <c r="C45" s="303"/>
      <c r="D45" s="689" t="s">
        <v>152</v>
      </c>
      <c r="E45" s="652"/>
      <c r="F45" s="652"/>
      <c r="G45" s="652"/>
      <c r="H45" s="640"/>
      <c r="I45" s="685" t="s">
        <v>153</v>
      </c>
      <c r="J45" s="652"/>
      <c r="K45" s="652"/>
      <c r="L45" s="652"/>
      <c r="M45" s="652"/>
      <c r="N45" s="652"/>
      <c r="O45" s="652"/>
      <c r="P45" s="640"/>
      <c r="Q45" s="686" t="s">
        <v>154</v>
      </c>
      <c r="R45" s="652"/>
      <c r="S45" s="652"/>
      <c r="T45" s="652"/>
      <c r="U45" s="652"/>
      <c r="V45" s="652"/>
      <c r="W45" s="652"/>
      <c r="X45" s="652"/>
      <c r="Y45" s="640"/>
      <c r="Z45" s="317"/>
      <c r="AA45" s="317"/>
    </row>
    <row r="46" spans="3:27" ht="15.75" customHeight="1" x14ac:dyDescent="0.25">
      <c r="C46" s="38"/>
      <c r="D46" s="690" t="s">
        <v>155</v>
      </c>
      <c r="E46" s="652"/>
      <c r="F46" s="652"/>
      <c r="G46" s="652"/>
      <c r="H46" s="640"/>
      <c r="I46" s="687" t="s">
        <v>156</v>
      </c>
      <c r="J46" s="652"/>
      <c r="K46" s="652"/>
      <c r="L46" s="652"/>
      <c r="M46" s="652"/>
      <c r="N46" s="652"/>
      <c r="O46" s="652"/>
      <c r="P46" s="640"/>
      <c r="Q46" s="688" t="s">
        <v>157</v>
      </c>
      <c r="R46" s="652"/>
      <c r="S46" s="652"/>
      <c r="T46" s="652"/>
      <c r="U46" s="652"/>
      <c r="V46" s="652"/>
      <c r="W46" s="652"/>
      <c r="X46" s="652"/>
      <c r="Y46" s="640"/>
      <c r="Z46" s="326"/>
      <c r="AA46" s="326"/>
    </row>
    <row r="47" spans="3:27" ht="15.75" customHeight="1" x14ac:dyDescent="0.25">
      <c r="C47" s="327"/>
      <c r="D47" s="327"/>
      <c r="E47" s="327"/>
      <c r="F47" s="327"/>
      <c r="G47" s="328"/>
      <c r="H47" s="328"/>
      <c r="I47" s="328"/>
      <c r="J47" s="328"/>
      <c r="K47" s="328"/>
      <c r="L47" s="328"/>
      <c r="M47" s="328"/>
      <c r="N47" s="328"/>
      <c r="O47" s="328"/>
      <c r="P47" s="328"/>
      <c r="Q47" s="328"/>
      <c r="R47" s="328"/>
      <c r="S47" s="328"/>
      <c r="T47" s="328"/>
      <c r="U47" s="328"/>
      <c r="V47" s="328"/>
      <c r="W47" s="328"/>
      <c r="X47" s="328"/>
      <c r="Y47" s="328"/>
      <c r="Z47" s="327"/>
      <c r="AA47" s="327"/>
    </row>
    <row r="48" spans="3:27" ht="15.75" customHeight="1" x14ac:dyDescent="0.25">
      <c r="C48" s="678" t="s">
        <v>158</v>
      </c>
      <c r="D48" s="652"/>
      <c r="E48" s="652"/>
      <c r="F48" s="640"/>
      <c r="G48" s="683" t="s">
        <v>159</v>
      </c>
      <c r="H48" s="684" t="s">
        <v>160</v>
      </c>
      <c r="I48" s="666"/>
      <c r="J48" s="666"/>
      <c r="K48" s="666"/>
      <c r="L48" s="666"/>
      <c r="M48" s="666"/>
      <c r="N48" s="666"/>
      <c r="O48" s="666"/>
      <c r="P48" s="666"/>
      <c r="Q48" s="666"/>
      <c r="R48" s="666"/>
      <c r="S48" s="666"/>
      <c r="T48" s="666"/>
      <c r="U48" s="666"/>
      <c r="V48" s="666"/>
      <c r="W48" s="666"/>
      <c r="X48" s="666"/>
      <c r="Y48" s="666"/>
      <c r="Z48" s="666"/>
      <c r="AA48" s="667"/>
    </row>
    <row r="49" spans="2:28" ht="15.75" customHeight="1" x14ac:dyDescent="0.25">
      <c r="B49" s="39"/>
      <c r="C49" s="40" t="s">
        <v>161</v>
      </c>
      <c r="D49" s="41">
        <v>1.2</v>
      </c>
      <c r="E49" s="678" t="s">
        <v>162</v>
      </c>
      <c r="F49" s="640"/>
      <c r="G49" s="624"/>
      <c r="H49" s="669"/>
      <c r="I49" s="670"/>
      <c r="J49" s="670"/>
      <c r="K49" s="670"/>
      <c r="L49" s="670"/>
      <c r="M49" s="670"/>
      <c r="N49" s="670"/>
      <c r="O49" s="670"/>
      <c r="P49" s="670"/>
      <c r="Q49" s="670"/>
      <c r="R49" s="670"/>
      <c r="S49" s="670"/>
      <c r="T49" s="670"/>
      <c r="U49" s="670"/>
      <c r="V49" s="670"/>
      <c r="W49" s="670"/>
      <c r="X49" s="670"/>
      <c r="Y49" s="670"/>
      <c r="Z49" s="670"/>
      <c r="AA49" s="671"/>
      <c r="AB49" s="325"/>
    </row>
    <row r="50" spans="2:28" ht="15.75" customHeight="1" x14ac:dyDescent="0.25">
      <c r="B50" s="39"/>
      <c r="C50" s="42">
        <v>2024</v>
      </c>
      <c r="D50" s="43">
        <v>45474</v>
      </c>
      <c r="E50" s="677">
        <v>45656</v>
      </c>
      <c r="F50" s="640"/>
      <c r="G50" s="44">
        <v>25</v>
      </c>
      <c r="H50" s="682" t="s">
        <v>1249</v>
      </c>
      <c r="I50" s="652"/>
      <c r="J50" s="652"/>
      <c r="K50" s="652"/>
      <c r="L50" s="652"/>
      <c r="M50" s="652"/>
      <c r="N50" s="652"/>
      <c r="O50" s="652"/>
      <c r="P50" s="652"/>
      <c r="Q50" s="652"/>
      <c r="R50" s="652"/>
      <c r="S50" s="652"/>
      <c r="T50" s="652"/>
      <c r="U50" s="652"/>
      <c r="V50" s="652"/>
      <c r="W50" s="652"/>
      <c r="X50" s="652"/>
      <c r="Y50" s="652"/>
      <c r="Z50" s="652"/>
      <c r="AA50" s="640"/>
      <c r="AB50" s="325"/>
    </row>
    <row r="51" spans="2:28" ht="15.75" customHeight="1" x14ac:dyDescent="0.25">
      <c r="B51" s="39"/>
      <c r="C51" s="42">
        <v>2025</v>
      </c>
      <c r="D51" s="43">
        <v>45658</v>
      </c>
      <c r="E51" s="677">
        <v>46021</v>
      </c>
      <c r="F51" s="640"/>
      <c r="G51" s="44">
        <v>65</v>
      </c>
      <c r="H51" s="682" t="s">
        <v>1249</v>
      </c>
      <c r="I51" s="652"/>
      <c r="J51" s="652"/>
      <c r="K51" s="652"/>
      <c r="L51" s="652"/>
      <c r="M51" s="652"/>
      <c r="N51" s="652"/>
      <c r="O51" s="652"/>
      <c r="P51" s="652"/>
      <c r="Q51" s="652"/>
      <c r="R51" s="652"/>
      <c r="S51" s="652"/>
      <c r="T51" s="652"/>
      <c r="U51" s="652"/>
      <c r="V51" s="652"/>
      <c r="W51" s="652"/>
      <c r="X51" s="652"/>
      <c r="Y51" s="652"/>
      <c r="Z51" s="652"/>
      <c r="AA51" s="640"/>
      <c r="AB51" s="325"/>
    </row>
    <row r="52" spans="2:28" ht="15.75" customHeight="1" x14ac:dyDescent="0.25">
      <c r="B52" s="39"/>
      <c r="C52" s="42">
        <v>2026</v>
      </c>
      <c r="D52" s="43">
        <v>46023</v>
      </c>
      <c r="E52" s="677">
        <v>46386</v>
      </c>
      <c r="F52" s="640"/>
      <c r="G52" s="44">
        <v>85</v>
      </c>
      <c r="H52" s="682" t="s">
        <v>1249</v>
      </c>
      <c r="I52" s="652"/>
      <c r="J52" s="652"/>
      <c r="K52" s="652"/>
      <c r="L52" s="652"/>
      <c r="M52" s="652"/>
      <c r="N52" s="652"/>
      <c r="O52" s="652"/>
      <c r="P52" s="652"/>
      <c r="Q52" s="652"/>
      <c r="R52" s="652"/>
      <c r="S52" s="652"/>
      <c r="T52" s="652"/>
      <c r="U52" s="652"/>
      <c r="V52" s="652"/>
      <c r="W52" s="652"/>
      <c r="X52" s="652"/>
      <c r="Y52" s="652"/>
      <c r="Z52" s="652"/>
      <c r="AA52" s="640"/>
      <c r="AB52" s="325"/>
    </row>
    <row r="53" spans="2:28" ht="15.75" customHeight="1" x14ac:dyDescent="0.25">
      <c r="B53" s="39"/>
      <c r="C53" s="42">
        <v>2027</v>
      </c>
      <c r="D53" s="43">
        <v>46388</v>
      </c>
      <c r="E53" s="677">
        <v>46751</v>
      </c>
      <c r="F53" s="640"/>
      <c r="G53" s="44">
        <v>100</v>
      </c>
      <c r="H53" s="682" t="s">
        <v>1249</v>
      </c>
      <c r="I53" s="652"/>
      <c r="J53" s="652"/>
      <c r="K53" s="652"/>
      <c r="L53" s="652"/>
      <c r="M53" s="652"/>
      <c r="N53" s="652"/>
      <c r="O53" s="652"/>
      <c r="P53" s="652"/>
      <c r="Q53" s="652"/>
      <c r="R53" s="652"/>
      <c r="S53" s="652"/>
      <c r="T53" s="652"/>
      <c r="U53" s="652"/>
      <c r="V53" s="652"/>
      <c r="W53" s="652"/>
      <c r="X53" s="652"/>
      <c r="Y53" s="652"/>
      <c r="Z53" s="652"/>
      <c r="AA53" s="640"/>
      <c r="AB53" s="325"/>
    </row>
    <row r="54" spans="2:28" ht="15.75" customHeight="1" x14ac:dyDescent="0.25">
      <c r="B54" s="39"/>
      <c r="C54" s="42"/>
      <c r="D54" s="42"/>
      <c r="E54" s="678"/>
      <c r="F54" s="640"/>
      <c r="G54" s="41"/>
      <c r="H54" s="678"/>
      <c r="I54" s="652"/>
      <c r="J54" s="652"/>
      <c r="K54" s="652"/>
      <c r="L54" s="652"/>
      <c r="M54" s="652"/>
      <c r="N54" s="652"/>
      <c r="O54" s="652"/>
      <c r="P54" s="652"/>
      <c r="Q54" s="652"/>
      <c r="R54" s="652"/>
      <c r="S54" s="652"/>
      <c r="T54" s="652"/>
      <c r="U54" s="652"/>
      <c r="V54" s="652"/>
      <c r="W54" s="652"/>
      <c r="X54" s="652"/>
      <c r="Y54" s="652"/>
      <c r="Z54" s="652"/>
      <c r="AA54" s="640"/>
      <c r="AB54" s="325"/>
    </row>
    <row r="55" spans="2:28" ht="15.75" customHeight="1" x14ac:dyDescent="0.25">
      <c r="B55" s="30"/>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11"/>
    </row>
    <row r="56" spans="2:28" ht="15.75" customHeight="1" x14ac:dyDescent="0.25">
      <c r="B56" s="30"/>
      <c r="C56" s="656" t="s">
        <v>163</v>
      </c>
      <c r="D56" s="648"/>
      <c r="E56" s="316"/>
      <c r="F56" s="307" t="s">
        <v>164</v>
      </c>
      <c r="G56" s="45"/>
      <c r="H56" s="318"/>
      <c r="I56" s="307" t="s">
        <v>165</v>
      </c>
      <c r="J56" s="303"/>
      <c r="K56" s="651"/>
      <c r="L56" s="640"/>
      <c r="M56" s="316"/>
      <c r="N56" s="303"/>
      <c r="O56" s="303"/>
      <c r="P56" s="303"/>
      <c r="Q56" s="303"/>
      <c r="R56" s="303"/>
      <c r="S56" s="303"/>
      <c r="T56" s="303"/>
      <c r="U56" s="303"/>
      <c r="V56" s="303"/>
      <c r="W56" s="303"/>
      <c r="X56" s="303"/>
      <c r="Y56" s="303"/>
      <c r="Z56" s="303"/>
      <c r="AA56" s="303"/>
      <c r="AB56" s="311"/>
    </row>
    <row r="57" spans="2:28" ht="15.75" customHeight="1" x14ac:dyDescent="0.25">
      <c r="B57" s="329"/>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30"/>
    </row>
    <row r="58" spans="2:28" ht="15.75" customHeight="1" x14ac:dyDescent="0.25">
      <c r="B58" s="676" t="s">
        <v>166</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40"/>
    </row>
    <row r="59" spans="2:28" ht="15.75" customHeight="1" x14ac:dyDescent="0.25">
      <c r="B59" s="46"/>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47"/>
    </row>
    <row r="60" spans="2:28" ht="29.25" customHeight="1" x14ac:dyDescent="0.25">
      <c r="B60" s="678" t="s">
        <v>161</v>
      </c>
      <c r="C60" s="640"/>
      <c r="D60" s="41"/>
      <c r="E60" s="678" t="s">
        <v>167</v>
      </c>
      <c r="F60" s="640"/>
      <c r="G60" s="41"/>
      <c r="H60" s="650" t="s">
        <v>168</v>
      </c>
      <c r="I60" s="640"/>
      <c r="J60" s="678"/>
      <c r="K60" s="640"/>
      <c r="L60" s="681"/>
      <c r="M60" s="648"/>
      <c r="N60" s="41" t="s">
        <v>169</v>
      </c>
      <c r="O60" s="678"/>
      <c r="P60" s="652"/>
      <c r="Q60" s="640"/>
      <c r="R60" s="678" t="s">
        <v>170</v>
      </c>
      <c r="S60" s="652"/>
      <c r="T60" s="640"/>
      <c r="U60" s="678"/>
      <c r="V60" s="652"/>
      <c r="W60" s="640"/>
      <c r="X60" s="678" t="s">
        <v>171</v>
      </c>
      <c r="Y60" s="640"/>
      <c r="Z60" s="678"/>
      <c r="AA60" s="652"/>
      <c r="AB60" s="640"/>
    </row>
    <row r="61" spans="2:28" ht="15.75" customHeight="1" x14ac:dyDescent="0.25">
      <c r="B61" s="46"/>
      <c r="C61" s="331"/>
      <c r="D61" s="331"/>
      <c r="E61" s="331"/>
      <c r="F61" s="326"/>
      <c r="G61" s="332"/>
      <c r="H61" s="333"/>
      <c r="I61" s="333"/>
      <c r="J61" s="326"/>
      <c r="K61" s="326"/>
      <c r="L61" s="326"/>
      <c r="M61" s="326"/>
      <c r="N61" s="333"/>
      <c r="O61" s="326"/>
      <c r="P61" s="326"/>
      <c r="Q61" s="326"/>
      <c r="R61" s="326"/>
      <c r="S61" s="333"/>
      <c r="T61" s="313"/>
      <c r="U61" s="313"/>
      <c r="V61" s="303"/>
      <c r="W61" s="333"/>
      <c r="X61" s="323"/>
      <c r="Y61" s="323"/>
      <c r="Z61" s="48"/>
      <c r="AA61" s="27"/>
      <c r="AB61" s="49"/>
    </row>
    <row r="62" spans="2:28" ht="15.75" customHeight="1" x14ac:dyDescent="0.25">
      <c r="B62" s="676" t="s">
        <v>172</v>
      </c>
      <c r="C62" s="640"/>
      <c r="D62" s="679"/>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1"/>
    </row>
    <row r="63" spans="2:28" ht="15.75" customHeight="1" x14ac:dyDescent="0.25">
      <c r="B63" s="46"/>
      <c r="C63" s="331"/>
      <c r="D63" s="331"/>
      <c r="E63" s="331"/>
      <c r="F63" s="326"/>
      <c r="G63" s="332"/>
      <c r="H63" s="333"/>
      <c r="I63" s="333"/>
      <c r="J63" s="326"/>
      <c r="K63" s="326"/>
      <c r="L63" s="326"/>
      <c r="M63" s="326"/>
      <c r="N63" s="333"/>
      <c r="O63" s="326"/>
      <c r="P63" s="326"/>
      <c r="Q63" s="326"/>
      <c r="R63" s="326"/>
      <c r="S63" s="333"/>
      <c r="T63" s="313"/>
      <c r="U63" s="313"/>
      <c r="V63" s="303"/>
      <c r="W63" s="333"/>
      <c r="X63" s="323"/>
      <c r="Y63" s="323"/>
      <c r="Z63" s="48"/>
      <c r="AA63" s="27"/>
      <c r="AB63" s="49"/>
    </row>
    <row r="64" spans="2:28" ht="15.75" customHeight="1" x14ac:dyDescent="0.25">
      <c r="B64" s="676" t="s">
        <v>173</v>
      </c>
      <c r="C64" s="640"/>
      <c r="D64" s="680"/>
      <c r="E64" s="670"/>
      <c r="F64" s="670"/>
      <c r="G64" s="670"/>
      <c r="H64" s="670"/>
      <c r="I64" s="670"/>
      <c r="J64" s="670"/>
      <c r="K64" s="670"/>
      <c r="L64" s="670"/>
      <c r="M64" s="670"/>
      <c r="N64" s="670"/>
      <c r="O64" s="670"/>
      <c r="P64" s="670"/>
      <c r="Q64" s="670"/>
      <c r="R64" s="670"/>
      <c r="S64" s="670"/>
      <c r="T64" s="670"/>
      <c r="U64" s="670"/>
      <c r="V64" s="670"/>
      <c r="W64" s="670"/>
      <c r="X64" s="670"/>
      <c r="Y64" s="670"/>
      <c r="Z64" s="670"/>
      <c r="AA64" s="670"/>
      <c r="AB64" s="671"/>
    </row>
    <row r="66" spans="2:28" ht="15.75" customHeight="1" x14ac:dyDescent="0.25">
      <c r="B66" s="676" t="s">
        <v>174</v>
      </c>
      <c r="C66" s="640"/>
      <c r="D66" s="680"/>
      <c r="E66" s="670"/>
      <c r="F66" s="670"/>
      <c r="G66" s="670"/>
      <c r="H66" s="670"/>
      <c r="I66" s="670"/>
      <c r="J66" s="670"/>
      <c r="K66" s="670"/>
      <c r="L66" s="670"/>
      <c r="M66" s="670"/>
      <c r="N66" s="670"/>
      <c r="O66" s="670"/>
      <c r="P66" s="670"/>
      <c r="Q66" s="670"/>
      <c r="R66" s="670"/>
      <c r="S66" s="670"/>
      <c r="T66" s="670"/>
      <c r="U66" s="670"/>
      <c r="V66" s="670"/>
      <c r="W66" s="670"/>
      <c r="X66" s="670"/>
      <c r="Y66" s="670"/>
      <c r="Z66" s="670"/>
      <c r="AA66" s="670"/>
      <c r="AB66" s="671"/>
    </row>
    <row r="67" spans="2:28" ht="15.75" customHeight="1" x14ac:dyDescent="0.25">
      <c r="B67" s="46"/>
      <c r="C67" s="331"/>
      <c r="D67" s="331"/>
      <c r="E67" s="331"/>
      <c r="F67" s="326"/>
      <c r="G67" s="332"/>
      <c r="H67" s="333"/>
      <c r="I67" s="333"/>
      <c r="J67" s="326"/>
      <c r="K67" s="326"/>
      <c r="L67" s="326"/>
      <c r="M67" s="326"/>
      <c r="N67" s="333"/>
      <c r="O67" s="326"/>
      <c r="P67" s="326"/>
      <c r="Q67" s="326"/>
      <c r="R67" s="326"/>
      <c r="S67" s="333"/>
      <c r="T67" s="313"/>
      <c r="U67" s="313"/>
      <c r="V67" s="303"/>
      <c r="W67" s="333"/>
      <c r="X67" s="323"/>
      <c r="Y67" s="323"/>
      <c r="Z67" s="48"/>
      <c r="AA67" s="27"/>
      <c r="AB67" s="49"/>
    </row>
    <row r="68" spans="2:28" ht="15.75" customHeight="1" x14ac:dyDescent="0.25">
      <c r="B68" s="676" t="s">
        <v>175</v>
      </c>
      <c r="C68" s="640"/>
      <c r="D68" s="68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1"/>
    </row>
    <row r="69" spans="2:28" ht="15.75" customHeight="1" x14ac:dyDescent="0.25">
      <c r="B69" s="46"/>
      <c r="C69" s="331"/>
      <c r="D69" s="331"/>
      <c r="E69" s="331"/>
      <c r="F69" s="326"/>
      <c r="G69" s="332"/>
      <c r="H69" s="333"/>
      <c r="I69" s="333"/>
      <c r="J69" s="326"/>
      <c r="K69" s="326"/>
      <c r="L69" s="326"/>
      <c r="M69" s="326"/>
      <c r="N69" s="333"/>
      <c r="O69" s="326"/>
      <c r="P69" s="326"/>
      <c r="Q69" s="326"/>
      <c r="R69" s="326"/>
      <c r="S69" s="333"/>
      <c r="T69" s="313"/>
      <c r="U69" s="313"/>
      <c r="V69" s="303"/>
      <c r="W69" s="333"/>
      <c r="X69" s="323"/>
      <c r="Y69" s="323"/>
      <c r="Z69" s="48"/>
      <c r="AA69" s="27"/>
      <c r="AB69" s="49"/>
    </row>
    <row r="70" spans="2:28" ht="15.75" customHeight="1" x14ac:dyDescent="0.25">
      <c r="B70" s="676" t="s">
        <v>176</v>
      </c>
      <c r="C70" s="640"/>
      <c r="D70" s="68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1"/>
    </row>
    <row r="71" spans="2:28" ht="15.75" customHeight="1" x14ac:dyDescent="0.25">
      <c r="B71" s="46"/>
      <c r="C71" s="331"/>
      <c r="D71" s="331"/>
      <c r="E71" s="331"/>
      <c r="F71" s="326"/>
      <c r="G71" s="332"/>
      <c r="H71" s="333"/>
      <c r="I71" s="333"/>
      <c r="J71" s="326"/>
      <c r="K71" s="326"/>
      <c r="L71" s="326"/>
      <c r="M71" s="326"/>
      <c r="N71" s="333"/>
      <c r="O71" s="326"/>
      <c r="P71" s="326"/>
      <c r="Q71" s="326"/>
      <c r="R71" s="326"/>
      <c r="S71" s="333"/>
      <c r="T71" s="313"/>
      <c r="U71" s="313"/>
      <c r="V71" s="303"/>
      <c r="W71" s="333"/>
      <c r="X71" s="323"/>
      <c r="Y71" s="323"/>
      <c r="Z71" s="48"/>
      <c r="AA71" s="27"/>
      <c r="AB71" s="49"/>
    </row>
    <row r="72" spans="2:28" ht="15.75" customHeight="1" x14ac:dyDescent="0.25">
      <c r="B72" s="676" t="s">
        <v>177</v>
      </c>
      <c r="C72" s="652"/>
      <c r="D72" s="652"/>
      <c r="E72" s="652"/>
      <c r="F72" s="652"/>
      <c r="G72" s="652"/>
      <c r="H72" s="652"/>
      <c r="I72" s="652"/>
      <c r="J72" s="652"/>
      <c r="K72" s="652"/>
      <c r="L72" s="652"/>
      <c r="M72" s="652"/>
      <c r="N72" s="652"/>
      <c r="O72" s="652"/>
      <c r="P72" s="652"/>
      <c r="Q72" s="652"/>
      <c r="R72" s="652"/>
      <c r="S72" s="652"/>
      <c r="T72" s="652"/>
      <c r="U72" s="652"/>
      <c r="V72" s="652"/>
      <c r="W72" s="652"/>
      <c r="X72" s="652"/>
      <c r="Y72" s="652"/>
      <c r="Z72" s="652"/>
      <c r="AA72" s="652"/>
      <c r="AB72" s="640"/>
    </row>
    <row r="73" spans="2:28" ht="15.75" customHeight="1" x14ac:dyDescent="0.25">
      <c r="B73" s="650" t="s">
        <v>122</v>
      </c>
      <c r="C73" s="640"/>
      <c r="D73" s="50" t="s">
        <v>178</v>
      </c>
      <c r="E73" s="650" t="s">
        <v>179</v>
      </c>
      <c r="F73" s="640"/>
      <c r="G73" s="650" t="s">
        <v>177</v>
      </c>
      <c r="H73" s="652"/>
      <c r="I73" s="652"/>
      <c r="J73" s="652"/>
      <c r="K73" s="652"/>
      <c r="L73" s="652"/>
      <c r="M73" s="652"/>
      <c r="N73" s="652"/>
      <c r="O73" s="640"/>
      <c r="P73" s="650" t="s">
        <v>180</v>
      </c>
      <c r="Q73" s="652"/>
      <c r="R73" s="652"/>
      <c r="S73" s="652"/>
      <c r="T73" s="652"/>
      <c r="U73" s="652"/>
      <c r="V73" s="652"/>
      <c r="W73" s="652"/>
      <c r="X73" s="652"/>
      <c r="Y73" s="652"/>
      <c r="Z73" s="652"/>
      <c r="AA73" s="652"/>
      <c r="AB73" s="640"/>
    </row>
    <row r="74" spans="2:28" ht="15.75" customHeight="1" x14ac:dyDescent="0.25">
      <c r="B74" s="650"/>
      <c r="C74" s="640"/>
      <c r="D74" s="36"/>
      <c r="E74" s="650"/>
      <c r="F74" s="640"/>
      <c r="G74" s="675"/>
      <c r="H74" s="652"/>
      <c r="I74" s="652"/>
      <c r="J74" s="652"/>
      <c r="K74" s="652"/>
      <c r="L74" s="652"/>
      <c r="M74" s="652"/>
      <c r="N74" s="652"/>
      <c r="O74" s="640"/>
      <c r="P74" s="675"/>
      <c r="Q74" s="652"/>
      <c r="R74" s="652"/>
      <c r="S74" s="652"/>
      <c r="T74" s="652"/>
      <c r="U74" s="652"/>
      <c r="V74" s="652"/>
      <c r="W74" s="652"/>
      <c r="X74" s="652"/>
      <c r="Y74" s="652"/>
      <c r="Z74" s="652"/>
      <c r="AA74" s="652"/>
      <c r="AB74" s="640"/>
    </row>
    <row r="75" spans="2:28" ht="15.75" customHeight="1" x14ac:dyDescent="0.25">
      <c r="B75" s="650"/>
      <c r="C75" s="640"/>
      <c r="D75" s="36"/>
      <c r="E75" s="650"/>
      <c r="F75" s="640"/>
      <c r="G75" s="675"/>
      <c r="H75" s="652"/>
      <c r="I75" s="652"/>
      <c r="J75" s="652"/>
      <c r="K75" s="652"/>
      <c r="L75" s="652"/>
      <c r="M75" s="652"/>
      <c r="N75" s="652"/>
      <c r="O75" s="640"/>
      <c r="P75" s="675"/>
      <c r="Q75" s="652"/>
      <c r="R75" s="652"/>
      <c r="S75" s="652"/>
      <c r="T75" s="652"/>
      <c r="U75" s="652"/>
      <c r="V75" s="652"/>
      <c r="W75" s="652"/>
      <c r="X75" s="652"/>
      <c r="Y75" s="652"/>
      <c r="Z75" s="652"/>
      <c r="AA75" s="652"/>
      <c r="AB75" s="640"/>
    </row>
    <row r="76" spans="2:28" ht="26.25" customHeight="1" x14ac:dyDescent="0.25">
      <c r="B76" s="674" t="s">
        <v>181</v>
      </c>
      <c r="C76" s="652"/>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40"/>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c r="AC2" s="303"/>
      <c r="AD2" s="303"/>
      <c r="AE2" s="303"/>
      <c r="AF2" s="303"/>
      <c r="AG2" s="303"/>
      <c r="AH2" s="303"/>
    </row>
    <row r="3" spans="2:34"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c r="AC3" s="303"/>
      <c r="AD3" s="303"/>
      <c r="AE3" s="303"/>
      <c r="AF3" s="303"/>
      <c r="AG3" s="303"/>
      <c r="AH3" s="303"/>
    </row>
    <row r="4" spans="2:34"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c r="AC4" s="303"/>
      <c r="AD4" s="303"/>
      <c r="AE4" s="303"/>
      <c r="AF4" s="303"/>
      <c r="AG4" s="303"/>
      <c r="AH4" s="303"/>
    </row>
    <row r="5" spans="2:34"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c r="AC5" s="303"/>
      <c r="AD5" s="303"/>
      <c r="AE5" s="303"/>
      <c r="AF5" s="303"/>
      <c r="AG5" s="303"/>
      <c r="AH5" s="303"/>
    </row>
    <row r="6" spans="2:34"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c r="AC6" s="303"/>
      <c r="AD6" s="303"/>
      <c r="AE6" s="303"/>
      <c r="AF6" s="303"/>
      <c r="AG6" s="1233" t="s">
        <v>1232</v>
      </c>
      <c r="AH6" s="648"/>
    </row>
    <row r="7" spans="2:34"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c r="AC7" s="303"/>
      <c r="AD7" s="303"/>
      <c r="AE7" s="303"/>
      <c r="AF7" s="303"/>
      <c r="AG7" s="303"/>
      <c r="AH7" s="303"/>
    </row>
    <row r="8" spans="2:34"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c r="AC8" s="303"/>
      <c r="AD8" s="303"/>
      <c r="AE8" s="303"/>
      <c r="AF8" s="303"/>
      <c r="AG8" s="303"/>
      <c r="AH8" s="303"/>
    </row>
    <row r="9" spans="2:34"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c r="AC9" s="303"/>
      <c r="AD9" s="303"/>
      <c r="AE9" s="303"/>
      <c r="AF9" s="303"/>
      <c r="AG9" s="50" t="s">
        <v>1233</v>
      </c>
      <c r="AH9" s="50" t="s">
        <v>1234</v>
      </c>
    </row>
    <row r="10" spans="2:34" ht="30" customHeight="1" x14ac:dyDescent="0.25">
      <c r="B10" s="30"/>
      <c r="C10" s="649" t="s">
        <v>123</v>
      </c>
      <c r="D10" s="648"/>
      <c r="E10" s="650" t="s">
        <v>118</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c r="AC10" s="303"/>
      <c r="AD10" s="303"/>
      <c r="AE10" s="303"/>
      <c r="AF10" s="303"/>
      <c r="AG10" s="36" t="s">
        <v>1236</v>
      </c>
      <c r="AH10" s="36">
        <v>28</v>
      </c>
    </row>
    <row r="11" spans="2:34"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c r="AC11" s="303"/>
      <c r="AD11" s="303"/>
      <c r="AE11" s="303"/>
      <c r="AF11" s="303"/>
      <c r="AG11" s="36" t="s">
        <v>1237</v>
      </c>
      <c r="AH11" s="36">
        <v>100</v>
      </c>
    </row>
    <row r="12" spans="2:34" ht="29.25" customHeight="1" x14ac:dyDescent="0.25">
      <c r="B12" s="30"/>
      <c r="C12" s="663" t="s">
        <v>125</v>
      </c>
      <c r="D12" s="664"/>
      <c r="E12" s="661" t="s">
        <v>1250</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c r="AC12" s="303"/>
      <c r="AD12" s="303"/>
      <c r="AE12" s="303"/>
      <c r="AF12" s="303"/>
      <c r="AG12" s="36" t="s">
        <v>1238</v>
      </c>
      <c r="AH12" s="36">
        <v>34</v>
      </c>
    </row>
    <row r="13" spans="2:34"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c r="AC13" s="303"/>
      <c r="AD13" s="303"/>
      <c r="AE13" s="303"/>
      <c r="AF13" s="303"/>
      <c r="AG13" s="36" t="s">
        <v>1240</v>
      </c>
      <c r="AH13" s="36">
        <v>100</v>
      </c>
    </row>
    <row r="14" spans="2:34" ht="15" customHeight="1" x14ac:dyDescent="0.25">
      <c r="B14" s="30"/>
      <c r="C14" s="649" t="s">
        <v>127</v>
      </c>
      <c r="D14" s="648"/>
      <c r="E14" s="314"/>
      <c r="F14" s="647"/>
      <c r="G14" s="648"/>
      <c r="H14" s="648"/>
      <c r="I14" s="648"/>
      <c r="J14" s="648"/>
      <c r="K14" s="648"/>
      <c r="L14" s="648"/>
      <c r="M14" s="648"/>
      <c r="N14" s="648"/>
      <c r="O14" s="648"/>
      <c r="P14" s="648"/>
      <c r="Q14" s="648"/>
      <c r="R14" s="648"/>
      <c r="S14" s="648"/>
      <c r="T14" s="648"/>
      <c r="U14" s="648"/>
      <c r="V14" s="648"/>
      <c r="W14" s="648"/>
      <c r="X14" s="648"/>
      <c r="Y14" s="648"/>
      <c r="Z14" s="648"/>
      <c r="AA14" s="648"/>
      <c r="AB14" s="660"/>
      <c r="AC14" s="303"/>
      <c r="AD14" s="303"/>
      <c r="AE14" s="303"/>
      <c r="AF14" s="303"/>
      <c r="AG14" s="36" t="s">
        <v>1241</v>
      </c>
      <c r="AH14" s="36">
        <v>38</v>
      </c>
    </row>
    <row r="15" spans="2:34" ht="29.25" customHeight="1" x14ac:dyDescent="0.25">
      <c r="B15" s="30"/>
      <c r="C15" s="650" t="s">
        <v>1251</v>
      </c>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40"/>
      <c r="AB15" s="315"/>
      <c r="AC15" s="303"/>
      <c r="AD15" s="303"/>
      <c r="AE15" s="303"/>
      <c r="AF15" s="303"/>
      <c r="AG15" s="36" t="s">
        <v>1242</v>
      </c>
      <c r="AH15" s="36">
        <v>100</v>
      </c>
    </row>
    <row r="16" spans="2:34" ht="15" customHeight="1" x14ac:dyDescent="0.25">
      <c r="B16" s="30"/>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5"/>
      <c r="AC16" s="303"/>
      <c r="AD16" s="303"/>
      <c r="AE16" s="303"/>
      <c r="AF16" s="303"/>
      <c r="AG16" s="36" t="s">
        <v>1243</v>
      </c>
      <c r="AH16" s="36">
        <v>15</v>
      </c>
    </row>
    <row r="17" spans="3:33" ht="15" customHeight="1" x14ac:dyDescent="0.25">
      <c r="C17" s="317" t="s">
        <v>128</v>
      </c>
      <c r="D17" s="317"/>
      <c r="E17" s="303"/>
      <c r="F17" s="303"/>
      <c r="G17" s="303"/>
      <c r="H17" s="303"/>
      <c r="I17" s="303"/>
      <c r="J17" s="316"/>
      <c r="K17" s="316"/>
      <c r="L17" s="316"/>
      <c r="M17" s="316"/>
      <c r="N17" s="316"/>
      <c r="O17" s="316"/>
      <c r="P17" s="316"/>
      <c r="Q17" s="316"/>
      <c r="R17" s="316" t="s">
        <v>129</v>
      </c>
      <c r="S17" s="316"/>
      <c r="T17" s="316"/>
      <c r="U17" s="316"/>
      <c r="V17" s="316"/>
      <c r="W17" s="316"/>
      <c r="X17" s="316"/>
      <c r="Y17" s="316"/>
      <c r="Z17" s="316"/>
      <c r="AA17" s="316"/>
      <c r="AB17" s="315"/>
      <c r="AC17" s="303"/>
      <c r="AD17" s="303"/>
      <c r="AE17" s="303"/>
      <c r="AF17" s="303"/>
      <c r="AG17" s="303"/>
    </row>
    <row r="18" spans="3:33" ht="15" customHeight="1" x14ac:dyDescent="0.25">
      <c r="C18" s="665"/>
      <c r="D18" s="666"/>
      <c r="E18" s="666"/>
      <c r="F18" s="666"/>
      <c r="G18" s="666"/>
      <c r="H18" s="666"/>
      <c r="I18" s="666"/>
      <c r="J18" s="666"/>
      <c r="K18" s="666"/>
      <c r="L18" s="666"/>
      <c r="M18" s="666"/>
      <c r="N18" s="666"/>
      <c r="O18" s="666"/>
      <c r="P18" s="667"/>
      <c r="Q18" s="303"/>
      <c r="R18" s="651"/>
      <c r="S18" s="652"/>
      <c r="T18" s="652"/>
      <c r="U18" s="652"/>
      <c r="V18" s="652"/>
      <c r="W18" s="652"/>
      <c r="X18" s="652"/>
      <c r="Y18" s="652"/>
      <c r="Z18" s="652"/>
      <c r="AA18" s="640"/>
      <c r="AB18" s="311"/>
      <c r="AC18" s="303"/>
      <c r="AD18" s="303"/>
      <c r="AE18" s="303"/>
      <c r="AF18" s="303"/>
      <c r="AG18" s="303"/>
    </row>
    <row r="19" spans="3:33" ht="15" customHeight="1" x14ac:dyDescent="0.25">
      <c r="C19" s="668"/>
      <c r="D19" s="622"/>
      <c r="E19" s="622"/>
      <c r="F19" s="622"/>
      <c r="G19" s="622"/>
      <c r="H19" s="622"/>
      <c r="I19" s="622"/>
      <c r="J19" s="622"/>
      <c r="K19" s="622"/>
      <c r="L19" s="622"/>
      <c r="M19" s="622"/>
      <c r="N19" s="622"/>
      <c r="O19" s="622"/>
      <c r="P19" s="660"/>
      <c r="Q19" s="303"/>
      <c r="R19" s="303"/>
      <c r="S19" s="303"/>
      <c r="T19" s="303"/>
      <c r="U19" s="303"/>
      <c r="V19" s="303"/>
      <c r="W19" s="303"/>
      <c r="X19" s="303"/>
      <c r="Y19" s="303"/>
      <c r="Z19" s="303"/>
      <c r="AA19" s="303"/>
      <c r="AB19" s="311"/>
      <c r="AC19" s="303"/>
      <c r="AD19" s="303"/>
      <c r="AE19" s="303"/>
      <c r="AF19" s="303"/>
      <c r="AG19" s="303"/>
    </row>
    <row r="20" spans="3:33" ht="15" customHeight="1" x14ac:dyDescent="0.25">
      <c r="C20" s="668"/>
      <c r="D20" s="622"/>
      <c r="E20" s="622"/>
      <c r="F20" s="622"/>
      <c r="G20" s="622"/>
      <c r="H20" s="622"/>
      <c r="I20" s="622"/>
      <c r="J20" s="622"/>
      <c r="K20" s="622"/>
      <c r="L20" s="622"/>
      <c r="M20" s="622"/>
      <c r="N20" s="622"/>
      <c r="O20" s="622"/>
      <c r="P20" s="660"/>
      <c r="Q20" s="313"/>
      <c r="R20" s="316" t="s">
        <v>130</v>
      </c>
      <c r="S20" s="316"/>
      <c r="T20" s="316"/>
      <c r="U20" s="316"/>
      <c r="V20" s="316"/>
      <c r="W20" s="313"/>
      <c r="X20" s="313"/>
      <c r="Y20" s="313"/>
      <c r="Z20" s="303"/>
      <c r="AA20" s="313"/>
      <c r="AB20" s="311"/>
      <c r="AC20" s="303"/>
      <c r="AD20" s="303"/>
      <c r="AE20" s="303"/>
      <c r="AF20" s="303"/>
      <c r="AG20" s="335">
        <f>+(((((AH10/100)*AH11)+((AH12/100)*AH13)+((AH14/100)*AH15))*AH16)/100)</f>
        <v>15</v>
      </c>
    </row>
    <row r="21" spans="3:33" ht="15" customHeight="1" x14ac:dyDescent="0.25">
      <c r="C21" s="668"/>
      <c r="D21" s="622"/>
      <c r="E21" s="622"/>
      <c r="F21" s="622"/>
      <c r="G21" s="622"/>
      <c r="H21" s="622"/>
      <c r="I21" s="622"/>
      <c r="J21" s="622"/>
      <c r="K21" s="622"/>
      <c r="L21" s="622"/>
      <c r="M21" s="622"/>
      <c r="N21" s="622"/>
      <c r="O21" s="622"/>
      <c r="P21" s="660"/>
      <c r="Q21" s="303"/>
      <c r="R21" s="36"/>
      <c r="S21" s="303" t="s">
        <v>15</v>
      </c>
      <c r="T21" s="303"/>
      <c r="U21" s="36"/>
      <c r="V21" s="303" t="s">
        <v>27</v>
      </c>
      <c r="W21" s="303"/>
      <c r="X21" s="36"/>
      <c r="Y21" s="318" t="s">
        <v>46</v>
      </c>
      <c r="Z21" s="303"/>
      <c r="AA21" s="303"/>
      <c r="AB21" s="311"/>
      <c r="AC21" s="303"/>
      <c r="AD21" s="303"/>
      <c r="AE21" s="303"/>
      <c r="AF21" s="303"/>
      <c r="AG21" s="303"/>
    </row>
    <row r="22" spans="3:33" ht="15" customHeight="1" x14ac:dyDescent="0.25">
      <c r="C22" s="668"/>
      <c r="D22" s="622"/>
      <c r="E22" s="622"/>
      <c r="F22" s="622"/>
      <c r="G22" s="622"/>
      <c r="H22" s="622"/>
      <c r="I22" s="622"/>
      <c r="J22" s="622"/>
      <c r="K22" s="622"/>
      <c r="L22" s="622"/>
      <c r="M22" s="622"/>
      <c r="N22" s="622"/>
      <c r="O22" s="622"/>
      <c r="P22" s="660"/>
      <c r="Q22" s="303"/>
      <c r="R22" s="303"/>
      <c r="S22" s="303"/>
      <c r="T22" s="303"/>
      <c r="U22" s="303"/>
      <c r="V22" s="303"/>
      <c r="W22" s="303"/>
      <c r="X22" s="303"/>
      <c r="Y22" s="303"/>
      <c r="Z22" s="303"/>
      <c r="AA22" s="303"/>
      <c r="AB22" s="311"/>
      <c r="AC22" s="303"/>
      <c r="AD22" s="303"/>
      <c r="AE22" s="303"/>
      <c r="AF22" s="303"/>
      <c r="AG22" s="303"/>
    </row>
    <row r="23" spans="3:33" ht="15" customHeight="1" x14ac:dyDescent="0.25">
      <c r="C23" s="669"/>
      <c r="D23" s="670"/>
      <c r="E23" s="670"/>
      <c r="F23" s="670"/>
      <c r="G23" s="670"/>
      <c r="H23" s="670"/>
      <c r="I23" s="670"/>
      <c r="J23" s="670"/>
      <c r="K23" s="670"/>
      <c r="L23" s="670"/>
      <c r="M23" s="670"/>
      <c r="N23" s="670"/>
      <c r="O23" s="670"/>
      <c r="P23" s="671"/>
      <c r="Q23" s="303"/>
      <c r="R23" s="316" t="s">
        <v>131</v>
      </c>
      <c r="S23" s="303"/>
      <c r="T23" s="303"/>
      <c r="U23" s="303"/>
      <c r="V23" s="303"/>
      <c r="W23" s="658" t="s">
        <v>33</v>
      </c>
      <c r="X23" s="652"/>
      <c r="Y23" s="652"/>
      <c r="Z23" s="652"/>
      <c r="AA23" s="640"/>
      <c r="AB23" s="311"/>
      <c r="AC23" s="303"/>
      <c r="AD23" s="303"/>
      <c r="AE23" s="303"/>
      <c r="AF23" s="303"/>
      <c r="AG23" s="303"/>
    </row>
    <row r="24" spans="3:33" ht="15" customHeight="1" x14ac:dyDescent="0.25">
      <c r="C24" s="313"/>
      <c r="D24" s="313"/>
      <c r="E24" s="313"/>
      <c r="F24" s="313"/>
      <c r="G24" s="313"/>
      <c r="H24" s="303"/>
      <c r="I24" s="303"/>
      <c r="J24" s="303"/>
      <c r="K24" s="303"/>
      <c r="L24" s="303"/>
      <c r="M24" s="303"/>
      <c r="N24" s="303"/>
      <c r="O24" s="303"/>
      <c r="P24" s="303"/>
      <c r="Q24" s="303"/>
      <c r="R24" s="316"/>
      <c r="S24" s="303"/>
      <c r="T24" s="303"/>
      <c r="U24" s="303"/>
      <c r="V24" s="303"/>
      <c r="W24" s="303"/>
      <c r="X24" s="303"/>
      <c r="Y24" s="303"/>
      <c r="Z24" s="303"/>
      <c r="AA24" s="303"/>
      <c r="AB24" s="311"/>
      <c r="AC24" s="303"/>
      <c r="AD24" s="303"/>
      <c r="AE24" s="303"/>
      <c r="AF24" s="303"/>
      <c r="AG24" s="303"/>
    </row>
    <row r="25" spans="3:33" ht="15" customHeight="1" x14ac:dyDescent="0.25">
      <c r="C25" s="316" t="s">
        <v>132</v>
      </c>
      <c r="D25" s="313"/>
      <c r="E25" s="313"/>
      <c r="F25" s="313"/>
      <c r="G25" s="313"/>
      <c r="H25" s="313"/>
      <c r="I25" s="303"/>
      <c r="J25" s="303"/>
      <c r="K25" s="303"/>
      <c r="L25" s="303"/>
      <c r="M25" s="303"/>
      <c r="N25" s="303"/>
      <c r="O25" s="303"/>
      <c r="P25" s="303"/>
      <c r="Q25" s="303"/>
      <c r="R25" s="303"/>
      <c r="S25" s="303"/>
      <c r="T25" s="303"/>
      <c r="U25" s="303"/>
      <c r="V25" s="303"/>
      <c r="W25" s="303"/>
      <c r="X25" s="303"/>
      <c r="Y25" s="303"/>
      <c r="Z25" s="303"/>
      <c r="AA25" s="303"/>
      <c r="AB25" s="311"/>
      <c r="AC25" s="303"/>
      <c r="AD25" s="303"/>
      <c r="AE25" s="303"/>
      <c r="AF25" s="303"/>
      <c r="AG25" s="303"/>
    </row>
    <row r="26" spans="3:33" ht="39.75" customHeight="1" x14ac:dyDescent="0.25">
      <c r="C26" s="1232" t="s">
        <v>1252</v>
      </c>
      <c r="D26" s="652"/>
      <c r="E26" s="652"/>
      <c r="F26" s="652"/>
      <c r="G26" s="652"/>
      <c r="H26" s="652"/>
      <c r="I26" s="652"/>
      <c r="J26" s="652"/>
      <c r="K26" s="652"/>
      <c r="L26" s="652"/>
      <c r="M26" s="652"/>
      <c r="N26" s="652"/>
      <c r="O26" s="652"/>
      <c r="P26" s="652"/>
      <c r="Q26" s="652"/>
      <c r="R26" s="652"/>
      <c r="S26" s="652"/>
      <c r="T26" s="652"/>
      <c r="U26" s="652"/>
      <c r="V26" s="652"/>
      <c r="W26" s="652"/>
      <c r="X26" s="652"/>
      <c r="Y26" s="652"/>
      <c r="Z26" s="652"/>
      <c r="AA26" s="640"/>
      <c r="AB26" s="311"/>
      <c r="AC26" s="303"/>
      <c r="AD26" s="303"/>
      <c r="AE26" s="303"/>
      <c r="AF26" s="303"/>
      <c r="AG26" s="303"/>
    </row>
    <row r="27" spans="3:33" ht="15" customHeight="1" x14ac:dyDescent="0.25">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9"/>
      <c r="AC27" s="303"/>
      <c r="AD27" s="303"/>
      <c r="AE27" s="303"/>
      <c r="AF27" s="303"/>
      <c r="AG27" s="303"/>
    </row>
    <row r="28" spans="3:33" ht="15" customHeight="1" x14ac:dyDescent="0.25">
      <c r="C28" s="307" t="s">
        <v>134</v>
      </c>
      <c r="D28" s="313"/>
      <c r="E28" s="313"/>
      <c r="F28" s="313"/>
      <c r="G28" s="313"/>
      <c r="H28" s="313"/>
      <c r="I28" s="313"/>
      <c r="J28" s="313"/>
      <c r="K28" s="313"/>
      <c r="L28" s="313"/>
      <c r="M28" s="307" t="s">
        <v>134</v>
      </c>
      <c r="N28" s="313"/>
      <c r="O28" s="313"/>
      <c r="P28" s="313"/>
      <c r="Q28" s="313"/>
      <c r="R28" s="313"/>
      <c r="S28" s="313"/>
      <c r="T28" s="313"/>
      <c r="U28" s="313"/>
      <c r="V28" s="313"/>
      <c r="W28" s="313"/>
      <c r="X28" s="313"/>
      <c r="Y28" s="313"/>
      <c r="Z28" s="313"/>
      <c r="AA28" s="313"/>
      <c r="AB28" s="319"/>
      <c r="AC28" s="303"/>
      <c r="AD28" s="303"/>
      <c r="AE28" s="303"/>
      <c r="AF28" s="303"/>
      <c r="AG28" s="303"/>
    </row>
    <row r="29" spans="3:33" ht="29.25" customHeight="1" x14ac:dyDescent="0.25">
      <c r="C29" s="658" t="s">
        <v>1228</v>
      </c>
      <c r="D29" s="652"/>
      <c r="E29" s="652"/>
      <c r="F29" s="652"/>
      <c r="G29" s="652"/>
      <c r="H29" s="652"/>
      <c r="I29" s="652"/>
      <c r="J29" s="652"/>
      <c r="K29" s="640"/>
      <c r="L29" s="313"/>
      <c r="M29" s="658"/>
      <c r="N29" s="652"/>
      <c r="O29" s="652"/>
      <c r="P29" s="652"/>
      <c r="Q29" s="652"/>
      <c r="R29" s="652"/>
      <c r="S29" s="652"/>
      <c r="T29" s="652"/>
      <c r="U29" s="652"/>
      <c r="V29" s="652"/>
      <c r="W29" s="652"/>
      <c r="X29" s="652"/>
      <c r="Y29" s="652"/>
      <c r="Z29" s="652"/>
      <c r="AA29" s="640"/>
      <c r="AB29" s="319"/>
      <c r="AC29" s="303"/>
      <c r="AD29" s="303"/>
      <c r="AE29" s="303"/>
      <c r="AF29" s="303"/>
      <c r="AG29" s="303"/>
    </row>
    <row r="30" spans="3:33" ht="15" customHeight="1" x14ac:dyDescent="0.2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11"/>
      <c r="AC30" s="303"/>
      <c r="AD30" s="303"/>
      <c r="AE30" s="303"/>
      <c r="AF30" s="303"/>
      <c r="AG30" s="303"/>
    </row>
    <row r="31" spans="3:33" ht="15" customHeight="1" x14ac:dyDescent="0.25">
      <c r="C31" s="320" t="s">
        <v>137</v>
      </c>
      <c r="D31" s="320"/>
      <c r="E31" s="320"/>
      <c r="F31" s="320"/>
      <c r="G31" s="321"/>
      <c r="H31" s="322"/>
      <c r="I31" s="322"/>
      <c r="J31" s="322"/>
      <c r="K31" s="322"/>
      <c r="L31" s="322"/>
      <c r="M31" s="322"/>
      <c r="N31" s="322"/>
      <c r="O31" s="322"/>
      <c r="P31" s="322"/>
      <c r="Q31" s="322"/>
      <c r="R31" s="322"/>
      <c r="S31" s="322"/>
      <c r="T31" s="322"/>
      <c r="U31" s="322"/>
      <c r="V31" s="322"/>
      <c r="W31" s="322"/>
      <c r="X31" s="322"/>
      <c r="Y31" s="322"/>
      <c r="Z31" s="322"/>
      <c r="AA31" s="322"/>
      <c r="AB31" s="311"/>
      <c r="AC31" s="303"/>
      <c r="AD31" s="303"/>
      <c r="AE31" s="303"/>
      <c r="AF31" s="303"/>
      <c r="AG31" s="303"/>
    </row>
    <row r="32" spans="3:33" ht="90" customHeight="1" x14ac:dyDescent="0.25">
      <c r="C32" s="657" t="s">
        <v>1229</v>
      </c>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40"/>
      <c r="AB32" s="311"/>
      <c r="AC32" s="303"/>
      <c r="AD32" s="303"/>
      <c r="AE32" s="303"/>
      <c r="AF32" s="303"/>
      <c r="AG32" s="303"/>
    </row>
    <row r="34" spans="3:27" ht="15.75" customHeight="1" x14ac:dyDescent="0.25">
      <c r="C34" s="656" t="s">
        <v>139</v>
      </c>
      <c r="D34" s="648"/>
      <c r="E34" s="316"/>
      <c r="F34" s="650" t="s">
        <v>34</v>
      </c>
      <c r="G34" s="640"/>
      <c r="H34" s="316"/>
      <c r="I34" s="303"/>
      <c r="J34" s="323" t="s">
        <v>140</v>
      </c>
      <c r="K34" s="650">
        <v>15</v>
      </c>
      <c r="L34" s="652"/>
      <c r="M34" s="652"/>
      <c r="N34" s="640"/>
      <c r="O34" s="316"/>
      <c r="P34" s="316"/>
      <c r="Q34" s="307" t="s">
        <v>141</v>
      </c>
      <c r="R34" s="303"/>
      <c r="S34" s="316"/>
      <c r="T34" s="316"/>
      <c r="U34" s="316"/>
      <c r="V34" s="316"/>
      <c r="W34" s="650" t="s">
        <v>20</v>
      </c>
      <c r="X34" s="652"/>
      <c r="Y34" s="652"/>
      <c r="Z34" s="652"/>
      <c r="AA34" s="640"/>
    </row>
    <row r="35" spans="3:27" ht="15.75" customHeight="1" x14ac:dyDescent="0.25">
      <c r="C35" s="303"/>
      <c r="D35" s="303"/>
      <c r="E35" s="303"/>
      <c r="F35" s="318"/>
      <c r="G35" s="318"/>
      <c r="H35" s="318"/>
      <c r="I35" s="318"/>
      <c r="J35" s="318"/>
      <c r="K35" s="318"/>
      <c r="L35" s="318"/>
      <c r="M35" s="303"/>
      <c r="N35" s="303"/>
      <c r="O35" s="303"/>
      <c r="P35" s="303"/>
      <c r="Q35" s="303"/>
      <c r="R35" s="303"/>
      <c r="S35" s="303"/>
      <c r="T35" s="303"/>
      <c r="U35" s="303"/>
      <c r="V35" s="303"/>
      <c r="W35" s="303"/>
      <c r="X35" s="303"/>
      <c r="Y35" s="303"/>
      <c r="Z35" s="303"/>
      <c r="AA35" s="303"/>
    </row>
    <row r="36" spans="3:27" ht="32.25" customHeight="1" x14ac:dyDescent="0.25">
      <c r="C36" s="303"/>
      <c r="D36" s="323" t="s">
        <v>142</v>
      </c>
      <c r="E36" s="316"/>
      <c r="F36" s="657" t="s">
        <v>1253</v>
      </c>
      <c r="G36" s="652"/>
      <c r="H36" s="652"/>
      <c r="I36" s="652"/>
      <c r="J36" s="652"/>
      <c r="K36" s="652"/>
      <c r="L36" s="652"/>
      <c r="M36" s="640"/>
      <c r="N36" s="303"/>
      <c r="O36" s="323" t="s">
        <v>144</v>
      </c>
      <c r="P36" s="658">
        <v>0</v>
      </c>
      <c r="Q36" s="652"/>
      <c r="R36" s="652"/>
      <c r="S36" s="652"/>
      <c r="T36" s="652"/>
      <c r="U36" s="652"/>
      <c r="V36" s="652"/>
      <c r="W36" s="652"/>
      <c r="X36" s="652"/>
      <c r="Y36" s="652"/>
      <c r="Z36" s="652"/>
      <c r="AA36" s="640"/>
    </row>
    <row r="37" spans="3:27" ht="15.75" customHeight="1" x14ac:dyDescent="0.25">
      <c r="C37" s="316"/>
      <c r="D37" s="316"/>
      <c r="E37" s="316"/>
      <c r="F37" s="318"/>
      <c r="G37" s="318"/>
      <c r="H37" s="318"/>
      <c r="I37" s="318"/>
      <c r="J37" s="318"/>
      <c r="K37" s="318"/>
      <c r="L37" s="318"/>
      <c r="M37" s="316"/>
      <c r="N37" s="316"/>
      <c r="O37" s="316"/>
      <c r="P37" s="316"/>
      <c r="Q37" s="316"/>
      <c r="R37" s="316"/>
      <c r="S37" s="316"/>
      <c r="T37" s="316"/>
      <c r="U37" s="316"/>
      <c r="V37" s="316"/>
      <c r="W37" s="316"/>
      <c r="X37" s="316"/>
      <c r="Y37" s="316"/>
      <c r="Z37" s="316"/>
      <c r="AA37" s="316"/>
    </row>
    <row r="38" spans="3:27" ht="15.75" customHeight="1" x14ac:dyDescent="0.25">
      <c r="C38" s="303"/>
      <c r="D38" s="323" t="s">
        <v>145</v>
      </c>
      <c r="E38" s="303"/>
      <c r="F38" s="651" t="s">
        <v>146</v>
      </c>
      <c r="G38" s="640"/>
      <c r="H38" s="303"/>
      <c r="I38" s="303"/>
      <c r="J38" s="316" t="s">
        <v>147</v>
      </c>
      <c r="K38" s="303"/>
      <c r="L38" s="651" t="s">
        <v>148</v>
      </c>
      <c r="M38" s="652"/>
      <c r="N38" s="640"/>
      <c r="O38" s="316"/>
      <c r="P38" s="316"/>
      <c r="Q38" s="303"/>
      <c r="R38" s="316" t="s">
        <v>149</v>
      </c>
      <c r="S38" s="316"/>
      <c r="T38" s="316"/>
      <c r="U38" s="316"/>
      <c r="V38" s="316"/>
      <c r="W38" s="659"/>
      <c r="X38" s="652"/>
      <c r="Y38" s="652"/>
      <c r="Z38" s="652"/>
      <c r="AA38" s="640"/>
    </row>
    <row r="39" spans="3:27" ht="15.75" customHeight="1" x14ac:dyDescent="0.25">
      <c r="C39" s="303"/>
      <c r="D39" s="303"/>
      <c r="E39" s="303"/>
      <c r="F39" s="28"/>
      <c r="G39" s="303"/>
      <c r="H39" s="303"/>
      <c r="I39" s="307"/>
      <c r="J39" s="307"/>
      <c r="K39" s="307"/>
      <c r="L39" s="307"/>
      <c r="M39" s="307"/>
      <c r="N39" s="307"/>
      <c r="O39" s="307"/>
      <c r="P39" s="307"/>
      <c r="Q39" s="307"/>
      <c r="R39" s="307"/>
      <c r="S39" s="307"/>
      <c r="T39" s="307"/>
      <c r="U39" s="307"/>
      <c r="V39" s="307"/>
      <c r="W39" s="307"/>
      <c r="X39" s="307"/>
      <c r="Y39" s="307"/>
      <c r="Z39" s="307"/>
      <c r="AA39" s="307"/>
    </row>
    <row r="40" spans="3:27" ht="15.75" customHeight="1" x14ac:dyDescent="0.25">
      <c r="C40" s="324" t="s">
        <v>150</v>
      </c>
      <c r="D40" s="653">
        <v>2024</v>
      </c>
      <c r="E40" s="654"/>
      <c r="F40" s="655"/>
      <c r="G40" s="34"/>
      <c r="H40" s="307"/>
      <c r="I40" s="307"/>
      <c r="J40" s="307"/>
      <c r="K40" s="307"/>
      <c r="L40" s="307"/>
      <c r="M40" s="307"/>
      <c r="N40" s="307"/>
      <c r="O40" s="307"/>
      <c r="P40" s="307"/>
      <c r="Q40" s="647"/>
      <c r="R40" s="648"/>
      <c r="S40" s="648"/>
      <c r="T40" s="648"/>
      <c r="U40" s="648"/>
      <c r="V40" s="307"/>
      <c r="W40" s="307"/>
      <c r="X40" s="649"/>
      <c r="Y40" s="648"/>
      <c r="Z40" s="648"/>
      <c r="AA40" s="648"/>
    </row>
    <row r="41" spans="3:27" ht="5.25" customHeight="1" x14ac:dyDescent="0.25">
      <c r="C41" s="316"/>
      <c r="D41" s="37"/>
      <c r="E41" s="37"/>
      <c r="F41" s="37"/>
      <c r="G41" s="303"/>
      <c r="H41" s="307"/>
      <c r="I41" s="307"/>
      <c r="J41" s="307"/>
      <c r="K41" s="307"/>
      <c r="L41" s="307"/>
      <c r="M41" s="307"/>
      <c r="N41" s="307"/>
      <c r="O41" s="307"/>
      <c r="P41" s="307"/>
      <c r="Q41" s="313"/>
      <c r="R41" s="313"/>
      <c r="S41" s="313"/>
      <c r="T41" s="313"/>
      <c r="U41" s="313"/>
      <c r="V41" s="307"/>
      <c r="W41" s="307"/>
      <c r="X41" s="309"/>
      <c r="Y41" s="309"/>
      <c r="Z41" s="309"/>
      <c r="AA41" s="309"/>
    </row>
    <row r="42" spans="3:27" ht="15.75" customHeight="1" x14ac:dyDescent="0.25">
      <c r="C42" s="316" t="s">
        <v>140</v>
      </c>
      <c r="D42" s="658">
        <v>15</v>
      </c>
      <c r="E42" s="652"/>
      <c r="F42" s="640"/>
      <c r="G42" s="303"/>
      <c r="H42" s="307"/>
      <c r="I42" s="307"/>
      <c r="J42" s="307"/>
      <c r="K42" s="307"/>
      <c r="L42" s="307"/>
      <c r="M42" s="307"/>
      <c r="N42" s="307"/>
      <c r="O42" s="307"/>
      <c r="P42" s="307"/>
      <c r="Q42" s="647"/>
      <c r="R42" s="648"/>
      <c r="S42" s="648"/>
      <c r="T42" s="648"/>
      <c r="U42" s="648"/>
      <c r="V42" s="307"/>
      <c r="W42" s="307"/>
      <c r="X42" s="649"/>
      <c r="Y42" s="648"/>
      <c r="Z42" s="648"/>
      <c r="AA42" s="648"/>
    </row>
    <row r="43" spans="3:27" ht="15.75" customHeight="1" x14ac:dyDescent="0.25">
      <c r="C43" s="303"/>
      <c r="D43" s="303"/>
      <c r="E43" s="303"/>
      <c r="F43" s="303"/>
      <c r="G43" s="303"/>
      <c r="H43" s="303"/>
      <c r="I43" s="307"/>
      <c r="J43" s="307"/>
      <c r="K43" s="316"/>
      <c r="L43" s="316"/>
      <c r="M43" s="316"/>
      <c r="N43" s="316"/>
      <c r="O43" s="316"/>
      <c r="P43" s="316"/>
      <c r="Q43" s="316"/>
      <c r="R43" s="316"/>
      <c r="S43" s="316"/>
      <c r="T43" s="316"/>
      <c r="U43" s="316"/>
      <c r="V43" s="316"/>
      <c r="W43" s="316"/>
      <c r="X43" s="316"/>
      <c r="Y43" s="316"/>
      <c r="Z43" s="316"/>
      <c r="AA43" s="316"/>
    </row>
    <row r="44" spans="3:27" ht="15.75" customHeight="1" x14ac:dyDescent="0.25">
      <c r="C44" s="316"/>
      <c r="D44" s="650" t="s">
        <v>151</v>
      </c>
      <c r="E44" s="652"/>
      <c r="F44" s="652"/>
      <c r="G44" s="652"/>
      <c r="H44" s="652"/>
      <c r="I44" s="652"/>
      <c r="J44" s="652"/>
      <c r="K44" s="652"/>
      <c r="L44" s="652"/>
      <c r="M44" s="652"/>
      <c r="N44" s="652"/>
      <c r="O44" s="652"/>
      <c r="P44" s="652"/>
      <c r="Q44" s="652"/>
      <c r="R44" s="652"/>
      <c r="S44" s="652"/>
      <c r="T44" s="652"/>
      <c r="U44" s="652"/>
      <c r="V44" s="652"/>
      <c r="W44" s="652"/>
      <c r="X44" s="652"/>
      <c r="Y44" s="640"/>
      <c r="Z44" s="317"/>
      <c r="AA44" s="317"/>
    </row>
    <row r="45" spans="3:27" ht="15.75" customHeight="1" x14ac:dyDescent="0.25">
      <c r="C45" s="303"/>
      <c r="D45" s="689" t="s">
        <v>152</v>
      </c>
      <c r="E45" s="652"/>
      <c r="F45" s="652"/>
      <c r="G45" s="652"/>
      <c r="H45" s="640"/>
      <c r="I45" s="685" t="s">
        <v>153</v>
      </c>
      <c r="J45" s="652"/>
      <c r="K45" s="652"/>
      <c r="L45" s="652"/>
      <c r="M45" s="652"/>
      <c r="N45" s="652"/>
      <c r="O45" s="652"/>
      <c r="P45" s="640"/>
      <c r="Q45" s="686" t="s">
        <v>154</v>
      </c>
      <c r="R45" s="652"/>
      <c r="S45" s="652"/>
      <c r="T45" s="652"/>
      <c r="U45" s="652"/>
      <c r="V45" s="652"/>
      <c r="W45" s="652"/>
      <c r="X45" s="652"/>
      <c r="Y45" s="640"/>
      <c r="Z45" s="317"/>
      <c r="AA45" s="317"/>
    </row>
    <row r="46" spans="3:27" ht="15.75" customHeight="1" x14ac:dyDescent="0.25">
      <c r="C46" s="38"/>
      <c r="D46" s="690" t="s">
        <v>155</v>
      </c>
      <c r="E46" s="652"/>
      <c r="F46" s="652"/>
      <c r="G46" s="652"/>
      <c r="H46" s="640"/>
      <c r="I46" s="687" t="s">
        <v>156</v>
      </c>
      <c r="J46" s="652"/>
      <c r="K46" s="652"/>
      <c r="L46" s="652"/>
      <c r="M46" s="652"/>
      <c r="N46" s="652"/>
      <c r="O46" s="652"/>
      <c r="P46" s="640"/>
      <c r="Q46" s="688" t="s">
        <v>157</v>
      </c>
      <c r="R46" s="652"/>
      <c r="S46" s="652"/>
      <c r="T46" s="652"/>
      <c r="U46" s="652"/>
      <c r="V46" s="652"/>
      <c r="W46" s="652"/>
      <c r="X46" s="652"/>
      <c r="Y46" s="640"/>
      <c r="Z46" s="326"/>
      <c r="AA46" s="326"/>
    </row>
    <row r="47" spans="3:27" ht="15.75" customHeight="1" x14ac:dyDescent="0.25">
      <c r="C47" s="327"/>
      <c r="D47" s="327"/>
      <c r="E47" s="327"/>
      <c r="F47" s="327"/>
      <c r="G47" s="328"/>
      <c r="H47" s="328"/>
      <c r="I47" s="328"/>
      <c r="J47" s="328"/>
      <c r="K47" s="328"/>
      <c r="L47" s="328"/>
      <c r="M47" s="328"/>
      <c r="N47" s="328"/>
      <c r="O47" s="328"/>
      <c r="P47" s="328"/>
      <c r="Q47" s="328"/>
      <c r="R47" s="328"/>
      <c r="S47" s="328"/>
      <c r="T47" s="328"/>
      <c r="U47" s="328"/>
      <c r="V47" s="328"/>
      <c r="W47" s="328"/>
      <c r="X47" s="328"/>
      <c r="Y47" s="328"/>
      <c r="Z47" s="327"/>
      <c r="AA47" s="327"/>
    </row>
    <row r="48" spans="3:27" ht="15.75" customHeight="1" x14ac:dyDescent="0.25">
      <c r="C48" s="678" t="s">
        <v>158</v>
      </c>
      <c r="D48" s="652"/>
      <c r="E48" s="652"/>
      <c r="F48" s="640"/>
      <c r="G48" s="683" t="s">
        <v>159</v>
      </c>
      <c r="H48" s="684" t="s">
        <v>160</v>
      </c>
      <c r="I48" s="666"/>
      <c r="J48" s="666"/>
      <c r="K48" s="666"/>
      <c r="L48" s="666"/>
      <c r="M48" s="666"/>
      <c r="N48" s="666"/>
      <c r="O48" s="666"/>
      <c r="P48" s="666"/>
      <c r="Q48" s="666"/>
      <c r="R48" s="666"/>
      <c r="S48" s="666"/>
      <c r="T48" s="666"/>
      <c r="U48" s="666"/>
      <c r="V48" s="666"/>
      <c r="W48" s="666"/>
      <c r="X48" s="666"/>
      <c r="Y48" s="666"/>
      <c r="Z48" s="666"/>
      <c r="AA48" s="667"/>
    </row>
    <row r="49" spans="2:28" ht="15.75" customHeight="1" x14ac:dyDescent="0.25">
      <c r="B49" s="39"/>
      <c r="C49" s="40" t="s">
        <v>161</v>
      </c>
      <c r="D49" s="41">
        <v>1.2</v>
      </c>
      <c r="E49" s="678" t="s">
        <v>162</v>
      </c>
      <c r="F49" s="640"/>
      <c r="G49" s="624"/>
      <c r="H49" s="669"/>
      <c r="I49" s="670"/>
      <c r="J49" s="670"/>
      <c r="K49" s="670"/>
      <c r="L49" s="670"/>
      <c r="M49" s="670"/>
      <c r="N49" s="670"/>
      <c r="O49" s="670"/>
      <c r="P49" s="670"/>
      <c r="Q49" s="670"/>
      <c r="R49" s="670"/>
      <c r="S49" s="670"/>
      <c r="T49" s="670"/>
      <c r="U49" s="670"/>
      <c r="V49" s="670"/>
      <c r="W49" s="670"/>
      <c r="X49" s="670"/>
      <c r="Y49" s="670"/>
      <c r="Z49" s="670"/>
      <c r="AA49" s="671"/>
      <c r="AB49" s="325"/>
    </row>
    <row r="50" spans="2:28" ht="15.75" customHeight="1" x14ac:dyDescent="0.25">
      <c r="B50" s="39"/>
      <c r="C50" s="42">
        <v>2024</v>
      </c>
      <c r="D50" s="43">
        <v>45474</v>
      </c>
      <c r="E50" s="677">
        <v>45656</v>
      </c>
      <c r="F50" s="640"/>
      <c r="G50" s="44">
        <v>15</v>
      </c>
      <c r="H50" s="682" t="s">
        <v>1245</v>
      </c>
      <c r="I50" s="652"/>
      <c r="J50" s="652"/>
      <c r="K50" s="652"/>
      <c r="L50" s="652"/>
      <c r="M50" s="652"/>
      <c r="N50" s="652"/>
      <c r="O50" s="652"/>
      <c r="P50" s="652"/>
      <c r="Q50" s="652"/>
      <c r="R50" s="652"/>
      <c r="S50" s="652"/>
      <c r="T50" s="652"/>
      <c r="U50" s="652"/>
      <c r="V50" s="652"/>
      <c r="W50" s="652"/>
      <c r="X50" s="652"/>
      <c r="Y50" s="652"/>
      <c r="Z50" s="652"/>
      <c r="AA50" s="640"/>
      <c r="AB50" s="325"/>
    </row>
    <row r="51" spans="2:28" ht="15.75" customHeight="1" x14ac:dyDescent="0.25">
      <c r="B51" s="39"/>
      <c r="C51" s="42">
        <v>2025</v>
      </c>
      <c r="D51" s="43">
        <v>45658</v>
      </c>
      <c r="E51" s="677">
        <v>46021</v>
      </c>
      <c r="F51" s="640"/>
      <c r="G51" s="44">
        <v>30</v>
      </c>
      <c r="H51" s="682" t="s">
        <v>1245</v>
      </c>
      <c r="I51" s="652"/>
      <c r="J51" s="652"/>
      <c r="K51" s="652"/>
      <c r="L51" s="652"/>
      <c r="M51" s="652"/>
      <c r="N51" s="652"/>
      <c r="O51" s="652"/>
      <c r="P51" s="652"/>
      <c r="Q51" s="652"/>
      <c r="R51" s="652"/>
      <c r="S51" s="652"/>
      <c r="T51" s="652"/>
      <c r="U51" s="652"/>
      <c r="V51" s="652"/>
      <c r="W51" s="652"/>
      <c r="X51" s="652"/>
      <c r="Y51" s="652"/>
      <c r="Z51" s="652"/>
      <c r="AA51" s="640"/>
      <c r="AB51" s="325"/>
    </row>
    <row r="52" spans="2:28" ht="15.75" customHeight="1" x14ac:dyDescent="0.25">
      <c r="B52" s="39"/>
      <c r="C52" s="42">
        <v>2026</v>
      </c>
      <c r="D52" s="43">
        <v>46023</v>
      </c>
      <c r="E52" s="677">
        <v>46386</v>
      </c>
      <c r="F52" s="640"/>
      <c r="G52" s="44">
        <v>45</v>
      </c>
      <c r="H52" s="682" t="s">
        <v>1245</v>
      </c>
      <c r="I52" s="652"/>
      <c r="J52" s="652"/>
      <c r="K52" s="652"/>
      <c r="L52" s="652"/>
      <c r="M52" s="652"/>
      <c r="N52" s="652"/>
      <c r="O52" s="652"/>
      <c r="P52" s="652"/>
      <c r="Q52" s="652"/>
      <c r="R52" s="652"/>
      <c r="S52" s="652"/>
      <c r="T52" s="652"/>
      <c r="U52" s="652"/>
      <c r="V52" s="652"/>
      <c r="W52" s="652"/>
      <c r="X52" s="652"/>
      <c r="Y52" s="652"/>
      <c r="Z52" s="652"/>
      <c r="AA52" s="640"/>
      <c r="AB52" s="325"/>
    </row>
    <row r="53" spans="2:28" ht="15.75" customHeight="1" x14ac:dyDescent="0.25">
      <c r="B53" s="39"/>
      <c r="C53" s="42">
        <v>2027</v>
      </c>
      <c r="D53" s="43">
        <v>46388</v>
      </c>
      <c r="E53" s="677">
        <v>46751</v>
      </c>
      <c r="F53" s="640"/>
      <c r="G53" s="44">
        <v>60</v>
      </c>
      <c r="H53" s="682" t="s">
        <v>1245</v>
      </c>
      <c r="I53" s="652"/>
      <c r="J53" s="652"/>
      <c r="K53" s="652"/>
      <c r="L53" s="652"/>
      <c r="M53" s="652"/>
      <c r="N53" s="652"/>
      <c r="O53" s="652"/>
      <c r="P53" s="652"/>
      <c r="Q53" s="652"/>
      <c r="R53" s="652"/>
      <c r="S53" s="652"/>
      <c r="T53" s="652"/>
      <c r="U53" s="652"/>
      <c r="V53" s="652"/>
      <c r="W53" s="652"/>
      <c r="X53" s="652"/>
      <c r="Y53" s="652"/>
      <c r="Z53" s="652"/>
      <c r="AA53" s="640"/>
      <c r="AB53" s="325"/>
    </row>
    <row r="54" spans="2:28" ht="15.75" customHeight="1" x14ac:dyDescent="0.25">
      <c r="B54" s="39"/>
      <c r="C54" s="42"/>
      <c r="D54" s="42"/>
      <c r="E54" s="678"/>
      <c r="F54" s="640"/>
      <c r="G54" s="41"/>
      <c r="H54" s="678"/>
      <c r="I54" s="652"/>
      <c r="J54" s="652"/>
      <c r="K54" s="652"/>
      <c r="L54" s="652"/>
      <c r="M54" s="652"/>
      <c r="N54" s="652"/>
      <c r="O54" s="652"/>
      <c r="P54" s="652"/>
      <c r="Q54" s="652"/>
      <c r="R54" s="652"/>
      <c r="S54" s="652"/>
      <c r="T54" s="652"/>
      <c r="U54" s="652"/>
      <c r="V54" s="652"/>
      <c r="W54" s="652"/>
      <c r="X54" s="652"/>
      <c r="Y54" s="652"/>
      <c r="Z54" s="652"/>
      <c r="AA54" s="640"/>
      <c r="AB54" s="325"/>
    </row>
    <row r="55" spans="2:28" ht="15.75" customHeight="1" x14ac:dyDescent="0.25">
      <c r="B55" s="30"/>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11"/>
    </row>
    <row r="56" spans="2:28" ht="15.75" customHeight="1" x14ac:dyDescent="0.25">
      <c r="B56" s="30"/>
      <c r="C56" s="656" t="s">
        <v>163</v>
      </c>
      <c r="D56" s="648"/>
      <c r="E56" s="316"/>
      <c r="F56" s="307" t="s">
        <v>164</v>
      </c>
      <c r="G56" s="45"/>
      <c r="H56" s="318"/>
      <c r="I56" s="307" t="s">
        <v>165</v>
      </c>
      <c r="J56" s="303"/>
      <c r="K56" s="651"/>
      <c r="L56" s="640"/>
      <c r="M56" s="316"/>
      <c r="N56" s="303"/>
      <c r="O56" s="303"/>
      <c r="P56" s="303"/>
      <c r="Q56" s="303"/>
      <c r="R56" s="303"/>
      <c r="S56" s="303"/>
      <c r="T56" s="303"/>
      <c r="U56" s="303"/>
      <c r="V56" s="303"/>
      <c r="W56" s="303"/>
      <c r="X56" s="303"/>
      <c r="Y56" s="303"/>
      <c r="Z56" s="303"/>
      <c r="AA56" s="303"/>
      <c r="AB56" s="311"/>
    </row>
    <row r="57" spans="2:28" ht="15.75" customHeight="1" x14ac:dyDescent="0.25">
      <c r="B57" s="329"/>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30"/>
    </row>
    <row r="58" spans="2:28" ht="15.75" customHeight="1" x14ac:dyDescent="0.25">
      <c r="B58" s="676" t="s">
        <v>166</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40"/>
    </row>
    <row r="59" spans="2:28" ht="15.75" customHeight="1" x14ac:dyDescent="0.25">
      <c r="B59" s="46"/>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47"/>
    </row>
    <row r="60" spans="2:28" ht="29.25" customHeight="1" x14ac:dyDescent="0.25">
      <c r="B60" s="678" t="s">
        <v>161</v>
      </c>
      <c r="C60" s="640"/>
      <c r="D60" s="41"/>
      <c r="E60" s="678" t="s">
        <v>167</v>
      </c>
      <c r="F60" s="640"/>
      <c r="G60" s="41"/>
      <c r="H60" s="650" t="s">
        <v>168</v>
      </c>
      <c r="I60" s="640"/>
      <c r="J60" s="678"/>
      <c r="K60" s="640"/>
      <c r="L60" s="681"/>
      <c r="M60" s="648"/>
      <c r="N60" s="41" t="s">
        <v>169</v>
      </c>
      <c r="O60" s="678"/>
      <c r="P60" s="652"/>
      <c r="Q60" s="640"/>
      <c r="R60" s="678" t="s">
        <v>170</v>
      </c>
      <c r="S60" s="652"/>
      <c r="T60" s="640"/>
      <c r="U60" s="678"/>
      <c r="V60" s="652"/>
      <c r="W60" s="640"/>
      <c r="X60" s="678" t="s">
        <v>171</v>
      </c>
      <c r="Y60" s="640"/>
      <c r="Z60" s="678"/>
      <c r="AA60" s="652"/>
      <c r="AB60" s="640"/>
    </row>
    <row r="61" spans="2:28" ht="15.75" customHeight="1" x14ac:dyDescent="0.25">
      <c r="B61" s="46"/>
      <c r="C61" s="331"/>
      <c r="D61" s="331"/>
      <c r="E61" s="331"/>
      <c r="F61" s="326"/>
      <c r="G61" s="332"/>
      <c r="H61" s="333"/>
      <c r="I61" s="333"/>
      <c r="J61" s="326"/>
      <c r="K61" s="326"/>
      <c r="L61" s="326"/>
      <c r="M61" s="326"/>
      <c r="N61" s="333"/>
      <c r="O61" s="326"/>
      <c r="P61" s="326"/>
      <c r="Q61" s="326"/>
      <c r="R61" s="326"/>
      <c r="S61" s="333"/>
      <c r="T61" s="313"/>
      <c r="U61" s="313"/>
      <c r="V61" s="303"/>
      <c r="W61" s="333"/>
      <c r="X61" s="323"/>
      <c r="Y61" s="323"/>
      <c r="Z61" s="48"/>
      <c r="AA61" s="27"/>
      <c r="AB61" s="49"/>
    </row>
    <row r="62" spans="2:28" ht="15.75" customHeight="1" x14ac:dyDescent="0.25">
      <c r="B62" s="676" t="s">
        <v>172</v>
      </c>
      <c r="C62" s="640"/>
      <c r="D62" s="679"/>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1"/>
    </row>
    <row r="63" spans="2:28" ht="15.75" customHeight="1" x14ac:dyDescent="0.25">
      <c r="B63" s="46"/>
      <c r="C63" s="331"/>
      <c r="D63" s="331"/>
      <c r="E63" s="331"/>
      <c r="F63" s="326"/>
      <c r="G63" s="332"/>
      <c r="H63" s="333"/>
      <c r="I63" s="333"/>
      <c r="J63" s="326"/>
      <c r="K63" s="326"/>
      <c r="L63" s="326"/>
      <c r="M63" s="326"/>
      <c r="N63" s="333"/>
      <c r="O63" s="326"/>
      <c r="P63" s="326"/>
      <c r="Q63" s="326"/>
      <c r="R63" s="326"/>
      <c r="S63" s="333"/>
      <c r="T63" s="313"/>
      <c r="U63" s="313"/>
      <c r="V63" s="303"/>
      <c r="W63" s="333"/>
      <c r="X63" s="323"/>
      <c r="Y63" s="323"/>
      <c r="Z63" s="48"/>
      <c r="AA63" s="27"/>
      <c r="AB63" s="49"/>
    </row>
    <row r="64" spans="2:28" ht="15.75" customHeight="1" x14ac:dyDescent="0.25">
      <c r="B64" s="676" t="s">
        <v>173</v>
      </c>
      <c r="C64" s="640"/>
      <c r="D64" s="680"/>
      <c r="E64" s="670"/>
      <c r="F64" s="670"/>
      <c r="G64" s="670"/>
      <c r="H64" s="670"/>
      <c r="I64" s="670"/>
      <c r="J64" s="670"/>
      <c r="K64" s="670"/>
      <c r="L64" s="670"/>
      <c r="M64" s="670"/>
      <c r="N64" s="670"/>
      <c r="O64" s="670"/>
      <c r="P64" s="670"/>
      <c r="Q64" s="670"/>
      <c r="R64" s="670"/>
      <c r="S64" s="670"/>
      <c r="T64" s="670"/>
      <c r="U64" s="670"/>
      <c r="V64" s="670"/>
      <c r="W64" s="670"/>
      <c r="X64" s="670"/>
      <c r="Y64" s="670"/>
      <c r="Z64" s="670"/>
      <c r="AA64" s="670"/>
      <c r="AB64" s="671"/>
    </row>
    <row r="66" spans="2:28" ht="15.75" customHeight="1" x14ac:dyDescent="0.25">
      <c r="B66" s="676" t="s">
        <v>174</v>
      </c>
      <c r="C66" s="640"/>
      <c r="D66" s="680"/>
      <c r="E66" s="670"/>
      <c r="F66" s="670"/>
      <c r="G66" s="670"/>
      <c r="H66" s="670"/>
      <c r="I66" s="670"/>
      <c r="J66" s="670"/>
      <c r="K66" s="670"/>
      <c r="L66" s="670"/>
      <c r="M66" s="670"/>
      <c r="N66" s="670"/>
      <c r="O66" s="670"/>
      <c r="P66" s="670"/>
      <c r="Q66" s="670"/>
      <c r="R66" s="670"/>
      <c r="S66" s="670"/>
      <c r="T66" s="670"/>
      <c r="U66" s="670"/>
      <c r="V66" s="670"/>
      <c r="W66" s="670"/>
      <c r="X66" s="670"/>
      <c r="Y66" s="670"/>
      <c r="Z66" s="670"/>
      <c r="AA66" s="670"/>
      <c r="AB66" s="671"/>
    </row>
    <row r="67" spans="2:28" ht="15.75" customHeight="1" x14ac:dyDescent="0.25">
      <c r="B67" s="46"/>
      <c r="C67" s="331"/>
      <c r="D67" s="331"/>
      <c r="E67" s="331"/>
      <c r="F67" s="326"/>
      <c r="G67" s="332"/>
      <c r="H67" s="333"/>
      <c r="I67" s="333"/>
      <c r="J67" s="326"/>
      <c r="K67" s="326"/>
      <c r="L67" s="326"/>
      <c r="M67" s="326"/>
      <c r="N67" s="333"/>
      <c r="O67" s="326"/>
      <c r="P67" s="326"/>
      <c r="Q67" s="326"/>
      <c r="R67" s="326"/>
      <c r="S67" s="333"/>
      <c r="T67" s="313"/>
      <c r="U67" s="313"/>
      <c r="V67" s="303"/>
      <c r="W67" s="333"/>
      <c r="X67" s="323"/>
      <c r="Y67" s="323"/>
      <c r="Z67" s="48"/>
      <c r="AA67" s="27"/>
      <c r="AB67" s="49"/>
    </row>
    <row r="68" spans="2:28" ht="15.75" customHeight="1" x14ac:dyDescent="0.25">
      <c r="B68" s="676" t="s">
        <v>175</v>
      </c>
      <c r="C68" s="640"/>
      <c r="D68" s="680"/>
      <c r="E68" s="670"/>
      <c r="F68" s="670"/>
      <c r="G68" s="670"/>
      <c r="H68" s="670"/>
      <c r="I68" s="670"/>
      <c r="J68" s="670"/>
      <c r="K68" s="670"/>
      <c r="L68" s="670"/>
      <c r="M68" s="670"/>
      <c r="N68" s="670"/>
      <c r="O68" s="670"/>
      <c r="P68" s="670"/>
      <c r="Q68" s="670"/>
      <c r="R68" s="670"/>
      <c r="S68" s="670"/>
      <c r="T68" s="670"/>
      <c r="U68" s="670"/>
      <c r="V68" s="670"/>
      <c r="W68" s="670"/>
      <c r="X68" s="670"/>
      <c r="Y68" s="670"/>
      <c r="Z68" s="670"/>
      <c r="AA68" s="670"/>
      <c r="AB68" s="671"/>
    </row>
    <row r="69" spans="2:28" ht="15.75" customHeight="1" x14ac:dyDescent="0.25">
      <c r="B69" s="46"/>
      <c r="C69" s="331"/>
      <c r="D69" s="331"/>
      <c r="E69" s="331"/>
      <c r="F69" s="326"/>
      <c r="G69" s="332"/>
      <c r="H69" s="333"/>
      <c r="I69" s="333"/>
      <c r="J69" s="326"/>
      <c r="K69" s="326"/>
      <c r="L69" s="326"/>
      <c r="M69" s="326"/>
      <c r="N69" s="333"/>
      <c r="O69" s="326"/>
      <c r="P69" s="326"/>
      <c r="Q69" s="326"/>
      <c r="R69" s="326"/>
      <c r="S69" s="333"/>
      <c r="T69" s="313"/>
      <c r="U69" s="313"/>
      <c r="V69" s="303"/>
      <c r="W69" s="333"/>
      <c r="X69" s="323"/>
      <c r="Y69" s="323"/>
      <c r="Z69" s="48"/>
      <c r="AA69" s="27"/>
      <c r="AB69" s="49"/>
    </row>
    <row r="70" spans="2:28" ht="15.75" customHeight="1" x14ac:dyDescent="0.25">
      <c r="B70" s="676" t="s">
        <v>176</v>
      </c>
      <c r="C70" s="640"/>
      <c r="D70" s="68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1"/>
    </row>
    <row r="71" spans="2:28" ht="15.75" customHeight="1" x14ac:dyDescent="0.25">
      <c r="B71" s="46"/>
      <c r="C71" s="331"/>
      <c r="D71" s="331"/>
      <c r="E71" s="331"/>
      <c r="F71" s="326"/>
      <c r="G71" s="332"/>
      <c r="H71" s="333"/>
      <c r="I71" s="333"/>
      <c r="J71" s="326"/>
      <c r="K71" s="326"/>
      <c r="L71" s="326"/>
      <c r="M71" s="326"/>
      <c r="N71" s="333"/>
      <c r="O71" s="326"/>
      <c r="P71" s="326"/>
      <c r="Q71" s="326"/>
      <c r="R71" s="326"/>
      <c r="S71" s="333"/>
      <c r="T71" s="313"/>
      <c r="U71" s="313"/>
      <c r="V71" s="303"/>
      <c r="W71" s="333"/>
      <c r="X71" s="323"/>
      <c r="Y71" s="323"/>
      <c r="Z71" s="48"/>
      <c r="AA71" s="27"/>
      <c r="AB71" s="49"/>
    </row>
    <row r="72" spans="2:28" ht="15.75" customHeight="1" x14ac:dyDescent="0.25">
      <c r="B72" s="676" t="s">
        <v>177</v>
      </c>
      <c r="C72" s="652"/>
      <c r="D72" s="652"/>
      <c r="E72" s="652"/>
      <c r="F72" s="652"/>
      <c r="G72" s="652"/>
      <c r="H72" s="652"/>
      <c r="I72" s="652"/>
      <c r="J72" s="652"/>
      <c r="K72" s="652"/>
      <c r="L72" s="652"/>
      <c r="M72" s="652"/>
      <c r="N72" s="652"/>
      <c r="O72" s="652"/>
      <c r="P72" s="652"/>
      <c r="Q72" s="652"/>
      <c r="R72" s="652"/>
      <c r="S72" s="652"/>
      <c r="T72" s="652"/>
      <c r="U72" s="652"/>
      <c r="V72" s="652"/>
      <c r="W72" s="652"/>
      <c r="X72" s="652"/>
      <c r="Y72" s="652"/>
      <c r="Z72" s="652"/>
      <c r="AA72" s="652"/>
      <c r="AB72" s="640"/>
    </row>
    <row r="73" spans="2:28" ht="15.75" customHeight="1" x14ac:dyDescent="0.25">
      <c r="B73" s="650" t="s">
        <v>122</v>
      </c>
      <c r="C73" s="640"/>
      <c r="D73" s="50" t="s">
        <v>178</v>
      </c>
      <c r="E73" s="650" t="s">
        <v>179</v>
      </c>
      <c r="F73" s="640"/>
      <c r="G73" s="650" t="s">
        <v>177</v>
      </c>
      <c r="H73" s="652"/>
      <c r="I73" s="652"/>
      <c r="J73" s="652"/>
      <c r="K73" s="652"/>
      <c r="L73" s="652"/>
      <c r="M73" s="652"/>
      <c r="N73" s="652"/>
      <c r="O73" s="640"/>
      <c r="P73" s="650" t="s">
        <v>180</v>
      </c>
      <c r="Q73" s="652"/>
      <c r="R73" s="652"/>
      <c r="S73" s="652"/>
      <c r="T73" s="652"/>
      <c r="U73" s="652"/>
      <c r="V73" s="652"/>
      <c r="W73" s="652"/>
      <c r="X73" s="652"/>
      <c r="Y73" s="652"/>
      <c r="Z73" s="652"/>
      <c r="AA73" s="652"/>
      <c r="AB73" s="640"/>
    </row>
    <row r="74" spans="2:28" ht="15.75" customHeight="1" x14ac:dyDescent="0.25">
      <c r="B74" s="650"/>
      <c r="C74" s="640"/>
      <c r="D74" s="36"/>
      <c r="E74" s="650"/>
      <c r="F74" s="640"/>
      <c r="G74" s="675"/>
      <c r="H74" s="652"/>
      <c r="I74" s="652"/>
      <c r="J74" s="652"/>
      <c r="K74" s="652"/>
      <c r="L74" s="652"/>
      <c r="M74" s="652"/>
      <c r="N74" s="652"/>
      <c r="O74" s="640"/>
      <c r="P74" s="675"/>
      <c r="Q74" s="652"/>
      <c r="R74" s="652"/>
      <c r="S74" s="652"/>
      <c r="T74" s="652"/>
      <c r="U74" s="652"/>
      <c r="V74" s="652"/>
      <c r="W74" s="652"/>
      <c r="X74" s="652"/>
      <c r="Y74" s="652"/>
      <c r="Z74" s="652"/>
      <c r="AA74" s="652"/>
      <c r="AB74" s="640"/>
    </row>
    <row r="75" spans="2:28" ht="15.75" customHeight="1" x14ac:dyDescent="0.25">
      <c r="B75" s="650"/>
      <c r="C75" s="640"/>
      <c r="D75" s="36"/>
      <c r="E75" s="650"/>
      <c r="F75" s="640"/>
      <c r="G75" s="675"/>
      <c r="H75" s="652"/>
      <c r="I75" s="652"/>
      <c r="J75" s="652"/>
      <c r="K75" s="652"/>
      <c r="L75" s="652"/>
      <c r="M75" s="652"/>
      <c r="N75" s="652"/>
      <c r="O75" s="640"/>
      <c r="P75" s="675"/>
      <c r="Q75" s="652"/>
      <c r="R75" s="652"/>
      <c r="S75" s="652"/>
      <c r="T75" s="652"/>
      <c r="U75" s="652"/>
      <c r="V75" s="652"/>
      <c r="W75" s="652"/>
      <c r="X75" s="652"/>
      <c r="Y75" s="652"/>
      <c r="Z75" s="652"/>
      <c r="AA75" s="652"/>
      <c r="AB75" s="640"/>
    </row>
    <row r="76" spans="2:28" ht="26.25" customHeight="1" x14ac:dyDescent="0.25">
      <c r="B76" s="674" t="s">
        <v>181</v>
      </c>
      <c r="C76" s="652"/>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40"/>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1254</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63" t="s">
        <v>125</v>
      </c>
      <c r="D12" s="664"/>
      <c r="E12" s="661" t="s">
        <v>1235</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1255</v>
      </c>
      <c r="D14" s="648"/>
      <c r="E14" s="665" t="s">
        <v>1256</v>
      </c>
      <c r="F14" s="666"/>
      <c r="G14" s="666"/>
      <c r="H14" s="666"/>
      <c r="I14" s="666"/>
      <c r="J14" s="666"/>
      <c r="K14" s="666"/>
      <c r="L14" s="666"/>
      <c r="M14" s="666"/>
      <c r="N14" s="666"/>
      <c r="O14" s="666"/>
      <c r="P14" s="666"/>
      <c r="Q14" s="666"/>
      <c r="R14" s="666"/>
      <c r="S14" s="666"/>
      <c r="T14" s="666"/>
      <c r="U14" s="666"/>
      <c r="V14" s="666"/>
      <c r="W14" s="666"/>
      <c r="X14" s="666"/>
      <c r="Y14" s="666"/>
      <c r="Z14" s="666"/>
      <c r="AA14" s="667"/>
      <c r="AB14" s="311"/>
    </row>
    <row r="15" spans="2:28" ht="15.75" customHeight="1" x14ac:dyDescent="0.25">
      <c r="B15" s="30"/>
      <c r="C15" s="313"/>
      <c r="D15" s="313"/>
      <c r="E15" s="669"/>
      <c r="F15" s="670"/>
      <c r="G15" s="670"/>
      <c r="H15" s="670"/>
      <c r="I15" s="670"/>
      <c r="J15" s="670"/>
      <c r="K15" s="670"/>
      <c r="L15" s="670"/>
      <c r="M15" s="670"/>
      <c r="N15" s="670"/>
      <c r="O15" s="670"/>
      <c r="P15" s="670"/>
      <c r="Q15" s="670"/>
      <c r="R15" s="670"/>
      <c r="S15" s="670"/>
      <c r="T15" s="670"/>
      <c r="U15" s="670"/>
      <c r="V15" s="670"/>
      <c r="W15" s="670"/>
      <c r="X15" s="670"/>
      <c r="Y15" s="670"/>
      <c r="Z15" s="670"/>
      <c r="AA15" s="671"/>
      <c r="AB15" s="311"/>
    </row>
    <row r="17" spans="3:28" ht="15" customHeight="1" x14ac:dyDescent="0.25">
      <c r="C17" s="649" t="s">
        <v>1257</v>
      </c>
      <c r="D17" s="648"/>
      <c r="E17" s="665" t="s">
        <v>1258</v>
      </c>
      <c r="F17" s="666"/>
      <c r="G17" s="666"/>
      <c r="H17" s="666"/>
      <c r="I17" s="666"/>
      <c r="J17" s="666"/>
      <c r="K17" s="666"/>
      <c r="L17" s="666"/>
      <c r="M17" s="666"/>
      <c r="N17" s="666"/>
      <c r="O17" s="666"/>
      <c r="P17" s="666"/>
      <c r="Q17" s="666"/>
      <c r="R17" s="666"/>
      <c r="S17" s="666"/>
      <c r="T17" s="666"/>
      <c r="U17" s="666"/>
      <c r="V17" s="666"/>
      <c r="W17" s="666"/>
      <c r="X17" s="666"/>
      <c r="Y17" s="666"/>
      <c r="Z17" s="666"/>
      <c r="AA17" s="667"/>
      <c r="AB17" s="311"/>
    </row>
    <row r="18" spans="3:28" ht="15" customHeight="1" x14ac:dyDescent="0.25">
      <c r="C18" s="313"/>
      <c r="D18" s="313"/>
      <c r="E18" s="669"/>
      <c r="F18" s="670"/>
      <c r="G18" s="670"/>
      <c r="H18" s="670"/>
      <c r="I18" s="670"/>
      <c r="J18" s="670"/>
      <c r="K18" s="670"/>
      <c r="L18" s="670"/>
      <c r="M18" s="670"/>
      <c r="N18" s="670"/>
      <c r="O18" s="670"/>
      <c r="P18" s="670"/>
      <c r="Q18" s="670"/>
      <c r="R18" s="670"/>
      <c r="S18" s="670"/>
      <c r="T18" s="670"/>
      <c r="U18" s="670"/>
      <c r="V18" s="670"/>
      <c r="W18" s="670"/>
      <c r="X18" s="670"/>
      <c r="Y18" s="670"/>
      <c r="Z18" s="670"/>
      <c r="AA18" s="671"/>
      <c r="AB18" s="311"/>
    </row>
    <row r="19" spans="3:28" ht="15" customHeight="1" x14ac:dyDescent="0.25">
      <c r="C19" s="313"/>
      <c r="D19" s="313"/>
      <c r="E19" s="313"/>
      <c r="F19" s="303"/>
      <c r="G19" s="303"/>
      <c r="H19" s="303"/>
      <c r="I19" s="303"/>
      <c r="J19" s="303"/>
      <c r="K19" s="303"/>
      <c r="L19" s="303"/>
      <c r="M19" s="303"/>
      <c r="N19" s="303"/>
      <c r="O19" s="303"/>
      <c r="P19" s="303"/>
      <c r="Q19" s="303"/>
      <c r="R19" s="303"/>
      <c r="S19" s="303"/>
      <c r="T19" s="303"/>
      <c r="U19" s="303"/>
      <c r="V19" s="303"/>
      <c r="W19" s="303"/>
      <c r="X19" s="303"/>
      <c r="Y19" s="303"/>
      <c r="Z19" s="303"/>
      <c r="AA19" s="303"/>
      <c r="AB19" s="311"/>
    </row>
    <row r="20" spans="3:28" ht="15" customHeight="1" x14ac:dyDescent="0.25">
      <c r="C20" s="313"/>
      <c r="D20" s="313"/>
      <c r="E20" s="313"/>
      <c r="F20" s="303"/>
      <c r="G20" s="303"/>
      <c r="H20" s="303"/>
      <c r="I20" s="303"/>
      <c r="J20" s="303"/>
      <c r="K20" s="303"/>
      <c r="L20" s="303"/>
      <c r="M20" s="303"/>
      <c r="N20" s="303"/>
      <c r="O20" s="303"/>
      <c r="P20" s="303"/>
      <c r="Q20" s="303"/>
      <c r="R20" s="303"/>
      <c r="S20" s="303"/>
      <c r="T20" s="303"/>
      <c r="U20" s="303"/>
      <c r="V20" s="303"/>
      <c r="W20" s="303"/>
      <c r="X20" s="303"/>
      <c r="Y20" s="303"/>
      <c r="Z20" s="303"/>
      <c r="AA20" s="303"/>
      <c r="AB20" s="311"/>
    </row>
    <row r="21" spans="3:28" ht="15" customHeight="1" x14ac:dyDescent="0.25">
      <c r="C21" s="649" t="s">
        <v>127</v>
      </c>
      <c r="D21" s="648"/>
      <c r="E21" s="314"/>
      <c r="F21" s="647"/>
      <c r="G21" s="648"/>
      <c r="H21" s="648"/>
      <c r="I21" s="648"/>
      <c r="J21" s="648"/>
      <c r="K21" s="648"/>
      <c r="L21" s="648"/>
      <c r="M21" s="648"/>
      <c r="N21" s="648"/>
      <c r="O21" s="648"/>
      <c r="P21" s="648"/>
      <c r="Q21" s="648"/>
      <c r="R21" s="648"/>
      <c r="S21" s="648"/>
      <c r="T21" s="648"/>
      <c r="U21" s="648"/>
      <c r="V21" s="648"/>
      <c r="W21" s="648"/>
      <c r="X21" s="648"/>
      <c r="Y21" s="648"/>
      <c r="Z21" s="648"/>
      <c r="AA21" s="648"/>
      <c r="AB21" s="660"/>
    </row>
    <row r="22" spans="3:28" ht="29.25" customHeight="1" x14ac:dyDescent="0.25">
      <c r="C22" s="650" t="s">
        <v>1259</v>
      </c>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40"/>
      <c r="AB22" s="315"/>
    </row>
    <row r="23" spans="3:28" ht="15" customHeight="1" x14ac:dyDescent="0.25">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5"/>
    </row>
    <row r="24" spans="3:28" ht="15" customHeight="1" x14ac:dyDescent="0.25">
      <c r="C24" s="317" t="s">
        <v>128</v>
      </c>
      <c r="D24" s="317"/>
      <c r="E24" s="303"/>
      <c r="F24" s="303"/>
      <c r="G24" s="303"/>
      <c r="H24" s="303"/>
      <c r="I24" s="303"/>
      <c r="J24" s="316"/>
      <c r="K24" s="316"/>
      <c r="L24" s="316"/>
      <c r="M24" s="316"/>
      <c r="N24" s="316"/>
      <c r="O24" s="316"/>
      <c r="P24" s="316"/>
      <c r="Q24" s="316"/>
      <c r="R24" s="316" t="s">
        <v>129</v>
      </c>
      <c r="S24" s="316"/>
      <c r="T24" s="316"/>
      <c r="U24" s="316"/>
      <c r="V24" s="316"/>
      <c r="W24" s="316"/>
      <c r="X24" s="316"/>
      <c r="Y24" s="316"/>
      <c r="Z24" s="316"/>
      <c r="AA24" s="316"/>
      <c r="AB24" s="315"/>
    </row>
    <row r="25" spans="3:28" ht="15" customHeight="1" x14ac:dyDescent="0.25">
      <c r="C25" s="665" t="s">
        <v>1260</v>
      </c>
      <c r="D25" s="666"/>
      <c r="E25" s="666"/>
      <c r="F25" s="666"/>
      <c r="G25" s="666"/>
      <c r="H25" s="666"/>
      <c r="I25" s="666"/>
      <c r="J25" s="666"/>
      <c r="K25" s="666"/>
      <c r="L25" s="666"/>
      <c r="M25" s="666"/>
      <c r="N25" s="666"/>
      <c r="O25" s="666"/>
      <c r="P25" s="667"/>
      <c r="Q25" s="303"/>
      <c r="R25" s="651"/>
      <c r="S25" s="652"/>
      <c r="T25" s="652"/>
      <c r="U25" s="652"/>
      <c r="V25" s="652"/>
      <c r="W25" s="652"/>
      <c r="X25" s="652"/>
      <c r="Y25" s="652"/>
      <c r="Z25" s="652"/>
      <c r="AA25" s="640"/>
      <c r="AB25" s="311"/>
    </row>
    <row r="26" spans="3:28" ht="15" customHeight="1" x14ac:dyDescent="0.25">
      <c r="C26" s="668"/>
      <c r="D26" s="622"/>
      <c r="E26" s="622"/>
      <c r="F26" s="622"/>
      <c r="G26" s="622"/>
      <c r="H26" s="622"/>
      <c r="I26" s="622"/>
      <c r="J26" s="622"/>
      <c r="K26" s="622"/>
      <c r="L26" s="622"/>
      <c r="M26" s="622"/>
      <c r="N26" s="622"/>
      <c r="O26" s="622"/>
      <c r="P26" s="660"/>
      <c r="Q26" s="303"/>
      <c r="R26" s="303"/>
      <c r="S26" s="303"/>
      <c r="T26" s="303"/>
      <c r="U26" s="303"/>
      <c r="V26" s="303"/>
      <c r="W26" s="303"/>
      <c r="X26" s="303"/>
      <c r="Y26" s="303"/>
      <c r="Z26" s="303"/>
      <c r="AA26" s="303"/>
      <c r="AB26" s="311"/>
    </row>
    <row r="27" spans="3:28" ht="15" customHeight="1" x14ac:dyDescent="0.25">
      <c r="C27" s="668"/>
      <c r="D27" s="622"/>
      <c r="E27" s="622"/>
      <c r="F27" s="622"/>
      <c r="G27" s="622"/>
      <c r="H27" s="622"/>
      <c r="I27" s="622"/>
      <c r="J27" s="622"/>
      <c r="K27" s="622"/>
      <c r="L27" s="622"/>
      <c r="M27" s="622"/>
      <c r="N27" s="622"/>
      <c r="O27" s="622"/>
      <c r="P27" s="660"/>
      <c r="Q27" s="313"/>
      <c r="R27" s="316" t="s">
        <v>130</v>
      </c>
      <c r="S27" s="316"/>
      <c r="T27" s="316"/>
      <c r="U27" s="316"/>
      <c r="V27" s="316"/>
      <c r="W27" s="313"/>
      <c r="X27" s="313"/>
      <c r="Y27" s="313"/>
      <c r="Z27" s="303"/>
      <c r="AA27" s="313"/>
      <c r="AB27" s="311"/>
    </row>
    <row r="28" spans="3:28" ht="15" customHeight="1" x14ac:dyDescent="0.25">
      <c r="C28" s="668"/>
      <c r="D28" s="622"/>
      <c r="E28" s="622"/>
      <c r="F28" s="622"/>
      <c r="G28" s="622"/>
      <c r="H28" s="622"/>
      <c r="I28" s="622"/>
      <c r="J28" s="622"/>
      <c r="K28" s="622"/>
      <c r="L28" s="622"/>
      <c r="M28" s="622"/>
      <c r="N28" s="622"/>
      <c r="O28" s="622"/>
      <c r="P28" s="660"/>
      <c r="Q28" s="303"/>
      <c r="R28" s="36"/>
      <c r="S28" s="303" t="s">
        <v>15</v>
      </c>
      <c r="T28" s="303"/>
      <c r="U28" s="36"/>
      <c r="V28" s="303" t="s">
        <v>27</v>
      </c>
      <c r="W28" s="303"/>
      <c r="X28" s="36"/>
      <c r="Y28" s="318" t="s">
        <v>46</v>
      </c>
      <c r="Z28" s="303"/>
      <c r="AA28" s="303"/>
      <c r="AB28" s="311"/>
    </row>
    <row r="29" spans="3:28" ht="15" customHeight="1" x14ac:dyDescent="0.25">
      <c r="C29" s="668"/>
      <c r="D29" s="622"/>
      <c r="E29" s="622"/>
      <c r="F29" s="622"/>
      <c r="G29" s="622"/>
      <c r="H29" s="622"/>
      <c r="I29" s="622"/>
      <c r="J29" s="622"/>
      <c r="K29" s="622"/>
      <c r="L29" s="622"/>
      <c r="M29" s="622"/>
      <c r="N29" s="622"/>
      <c r="O29" s="622"/>
      <c r="P29" s="660"/>
      <c r="Q29" s="303"/>
      <c r="R29" s="303"/>
      <c r="S29" s="303"/>
      <c r="T29" s="303"/>
      <c r="U29" s="303"/>
      <c r="V29" s="303"/>
      <c r="W29" s="303"/>
      <c r="X29" s="303"/>
      <c r="Y29" s="303"/>
      <c r="Z29" s="303"/>
      <c r="AA29" s="303"/>
      <c r="AB29" s="311"/>
    </row>
    <row r="30" spans="3:28" ht="15" customHeight="1" x14ac:dyDescent="0.25">
      <c r="C30" s="669"/>
      <c r="D30" s="670"/>
      <c r="E30" s="670"/>
      <c r="F30" s="670"/>
      <c r="G30" s="670"/>
      <c r="H30" s="670"/>
      <c r="I30" s="670"/>
      <c r="J30" s="670"/>
      <c r="K30" s="670"/>
      <c r="L30" s="670"/>
      <c r="M30" s="670"/>
      <c r="N30" s="670"/>
      <c r="O30" s="670"/>
      <c r="P30" s="671"/>
      <c r="Q30" s="303"/>
      <c r="R30" s="316" t="s">
        <v>131</v>
      </c>
      <c r="S30" s="303"/>
      <c r="T30" s="303"/>
      <c r="U30" s="303"/>
      <c r="V30" s="303"/>
      <c r="W30" s="658" t="s">
        <v>33</v>
      </c>
      <c r="X30" s="652"/>
      <c r="Y30" s="652"/>
      <c r="Z30" s="652"/>
      <c r="AA30" s="640"/>
      <c r="AB30" s="311"/>
    </row>
    <row r="31" spans="3:28" ht="15" customHeight="1" x14ac:dyDescent="0.25">
      <c r="C31" s="313"/>
      <c r="D31" s="313"/>
      <c r="E31" s="313"/>
      <c r="F31" s="313"/>
      <c r="G31" s="313"/>
      <c r="H31" s="303"/>
      <c r="I31" s="303"/>
      <c r="J31" s="303"/>
      <c r="K31" s="303"/>
      <c r="L31" s="303"/>
      <c r="M31" s="303"/>
      <c r="N31" s="303"/>
      <c r="O31" s="303"/>
      <c r="P31" s="303"/>
      <c r="Q31" s="303"/>
      <c r="R31" s="316"/>
      <c r="S31" s="303"/>
      <c r="T31" s="303"/>
      <c r="U31" s="303"/>
      <c r="V31" s="303"/>
      <c r="W31" s="303"/>
      <c r="X31" s="303"/>
      <c r="Y31" s="303"/>
      <c r="Z31" s="303"/>
      <c r="AA31" s="303"/>
      <c r="AB31" s="311"/>
    </row>
    <row r="32" spans="3:28" ht="15" customHeight="1" x14ac:dyDescent="0.25">
      <c r="C32" s="316" t="s">
        <v>132</v>
      </c>
      <c r="D32" s="313"/>
      <c r="E32" s="313"/>
      <c r="F32" s="313"/>
      <c r="G32" s="313"/>
      <c r="H32" s="313"/>
      <c r="I32" s="303"/>
      <c r="J32" s="303"/>
      <c r="K32" s="303"/>
      <c r="L32" s="303"/>
      <c r="M32" s="303"/>
      <c r="N32" s="303"/>
      <c r="O32" s="303"/>
      <c r="P32" s="303"/>
      <c r="Q32" s="303"/>
      <c r="R32" s="303"/>
      <c r="S32" s="303"/>
      <c r="T32" s="303"/>
      <c r="U32" s="303"/>
      <c r="V32" s="303"/>
      <c r="W32" s="303"/>
      <c r="X32" s="303"/>
      <c r="Y32" s="303"/>
      <c r="Z32" s="303"/>
      <c r="AA32" s="303"/>
      <c r="AB32" s="311"/>
    </row>
    <row r="33" spans="3:27" ht="39.75" customHeight="1" x14ac:dyDescent="0.25">
      <c r="C33" s="1232" t="s">
        <v>1227</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40"/>
    </row>
    <row r="34" spans="3:27" ht="15" customHeight="1" x14ac:dyDescent="0.25">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row>
    <row r="35" spans="3:27" ht="15" customHeight="1" x14ac:dyDescent="0.25">
      <c r="C35" s="307" t="s">
        <v>134</v>
      </c>
      <c r="D35" s="313"/>
      <c r="E35" s="313"/>
      <c r="F35" s="313"/>
      <c r="G35" s="313"/>
      <c r="H35" s="313"/>
      <c r="I35" s="313"/>
      <c r="J35" s="313"/>
      <c r="K35" s="313"/>
      <c r="L35" s="313"/>
      <c r="M35" s="307" t="s">
        <v>134</v>
      </c>
      <c r="N35" s="313"/>
      <c r="O35" s="313"/>
      <c r="P35" s="313"/>
      <c r="Q35" s="313"/>
      <c r="R35" s="313"/>
      <c r="S35" s="313"/>
      <c r="T35" s="313"/>
      <c r="U35" s="313"/>
      <c r="V35" s="313"/>
      <c r="W35" s="313"/>
      <c r="X35" s="313"/>
      <c r="Y35" s="313"/>
      <c r="Z35" s="313"/>
      <c r="AA35" s="313"/>
    </row>
    <row r="36" spans="3:27" ht="29.25" customHeight="1" x14ac:dyDescent="0.25">
      <c r="C36" s="658" t="s">
        <v>1228</v>
      </c>
      <c r="D36" s="652"/>
      <c r="E36" s="652"/>
      <c r="F36" s="652"/>
      <c r="G36" s="652"/>
      <c r="H36" s="652"/>
      <c r="I36" s="652"/>
      <c r="J36" s="652"/>
      <c r="K36" s="640"/>
      <c r="L36" s="313"/>
      <c r="M36" s="658"/>
      <c r="N36" s="652"/>
      <c r="O36" s="652"/>
      <c r="P36" s="652"/>
      <c r="Q36" s="652"/>
      <c r="R36" s="652"/>
      <c r="S36" s="652"/>
      <c r="T36" s="652"/>
      <c r="U36" s="652"/>
      <c r="V36" s="652"/>
      <c r="W36" s="652"/>
      <c r="X36" s="652"/>
      <c r="Y36" s="652"/>
      <c r="Z36" s="652"/>
      <c r="AA36" s="640"/>
    </row>
    <row r="37" spans="3:27" ht="15" customHeight="1" x14ac:dyDescent="0.25">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row>
    <row r="38" spans="3:27" ht="15" customHeight="1" x14ac:dyDescent="0.25">
      <c r="C38" s="320" t="s">
        <v>137</v>
      </c>
      <c r="D38" s="320"/>
      <c r="E38" s="320"/>
      <c r="F38" s="320"/>
      <c r="G38" s="321"/>
      <c r="H38" s="322"/>
      <c r="I38" s="322"/>
      <c r="J38" s="322"/>
      <c r="K38" s="322"/>
      <c r="L38" s="322"/>
      <c r="M38" s="322"/>
      <c r="N38" s="322"/>
      <c r="O38" s="322"/>
      <c r="P38" s="322"/>
      <c r="Q38" s="322"/>
      <c r="R38" s="322"/>
      <c r="S38" s="322"/>
      <c r="T38" s="322"/>
      <c r="U38" s="322"/>
      <c r="V38" s="322"/>
      <c r="W38" s="322"/>
      <c r="X38" s="322"/>
      <c r="Y38" s="322"/>
      <c r="Z38" s="322"/>
      <c r="AA38" s="322"/>
    </row>
    <row r="39" spans="3:27" ht="90" customHeight="1" x14ac:dyDescent="0.25">
      <c r="C39" s="657" t="s">
        <v>1229</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40"/>
    </row>
    <row r="40" spans="3:27" ht="15" customHeight="1" x14ac:dyDescent="0.25">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row>
    <row r="41" spans="3:27" ht="15.75" customHeight="1" x14ac:dyDescent="0.25">
      <c r="C41" s="656" t="s">
        <v>139</v>
      </c>
      <c r="D41" s="648"/>
      <c r="E41" s="316"/>
      <c r="F41" s="650" t="s">
        <v>34</v>
      </c>
      <c r="G41" s="640"/>
      <c r="H41" s="316"/>
      <c r="I41" s="303"/>
      <c r="J41" s="323" t="s">
        <v>140</v>
      </c>
      <c r="K41" s="650">
        <v>2</v>
      </c>
      <c r="L41" s="652"/>
      <c r="M41" s="652"/>
      <c r="N41" s="640"/>
      <c r="O41" s="316"/>
      <c r="P41" s="316"/>
      <c r="Q41" s="307" t="s">
        <v>141</v>
      </c>
      <c r="R41" s="303"/>
      <c r="S41" s="316"/>
      <c r="T41" s="316"/>
      <c r="U41" s="316"/>
      <c r="V41" s="316"/>
      <c r="W41" s="650" t="s">
        <v>20</v>
      </c>
      <c r="X41" s="652"/>
      <c r="Y41" s="652"/>
      <c r="Z41" s="652"/>
      <c r="AA41" s="640"/>
    </row>
    <row r="42" spans="3:27" ht="15.75" customHeight="1" x14ac:dyDescent="0.25">
      <c r="C42" s="303"/>
      <c r="D42" s="303"/>
      <c r="E42" s="303"/>
      <c r="F42" s="318"/>
      <c r="G42" s="318"/>
      <c r="H42" s="318"/>
      <c r="I42" s="318"/>
      <c r="J42" s="318"/>
      <c r="K42" s="318"/>
      <c r="L42" s="318"/>
      <c r="M42" s="303"/>
      <c r="N42" s="303"/>
      <c r="O42" s="303"/>
      <c r="P42" s="303"/>
      <c r="Q42" s="303"/>
      <c r="R42" s="303"/>
      <c r="S42" s="303"/>
      <c r="T42" s="303"/>
      <c r="U42" s="303"/>
      <c r="V42" s="303"/>
      <c r="W42" s="303"/>
      <c r="X42" s="303"/>
      <c r="Y42" s="303"/>
      <c r="Z42" s="303"/>
      <c r="AA42" s="303"/>
    </row>
    <row r="43" spans="3:27" ht="32.25" customHeight="1" x14ac:dyDescent="0.25">
      <c r="C43" s="303"/>
      <c r="D43" s="323" t="s">
        <v>142</v>
      </c>
      <c r="E43" s="316"/>
      <c r="F43" s="657" t="s">
        <v>1261</v>
      </c>
      <c r="G43" s="652"/>
      <c r="H43" s="652"/>
      <c r="I43" s="652"/>
      <c r="J43" s="652"/>
      <c r="K43" s="652"/>
      <c r="L43" s="652"/>
      <c r="M43" s="640"/>
      <c r="N43" s="303"/>
      <c r="O43" s="323" t="s">
        <v>144</v>
      </c>
      <c r="P43" s="658">
        <v>0</v>
      </c>
      <c r="Q43" s="652"/>
      <c r="R43" s="652"/>
      <c r="S43" s="652"/>
      <c r="T43" s="652"/>
      <c r="U43" s="652"/>
      <c r="V43" s="652"/>
      <c r="W43" s="652"/>
      <c r="X43" s="652"/>
      <c r="Y43" s="652"/>
      <c r="Z43" s="652"/>
      <c r="AA43" s="640"/>
    </row>
    <row r="44" spans="3:27" ht="15.75" customHeight="1" x14ac:dyDescent="0.25">
      <c r="C44" s="316"/>
      <c r="D44" s="316"/>
      <c r="E44" s="316"/>
      <c r="F44" s="318"/>
      <c r="G44" s="318"/>
      <c r="H44" s="318"/>
      <c r="I44" s="318"/>
      <c r="J44" s="318"/>
      <c r="K44" s="318"/>
      <c r="L44" s="318"/>
      <c r="M44" s="316"/>
      <c r="N44" s="316"/>
      <c r="O44" s="316"/>
      <c r="P44" s="316"/>
      <c r="Q44" s="316"/>
      <c r="R44" s="316"/>
      <c r="S44" s="316"/>
      <c r="T44" s="316"/>
      <c r="U44" s="316"/>
      <c r="V44" s="316"/>
      <c r="W44" s="316"/>
      <c r="X44" s="316"/>
      <c r="Y44" s="316"/>
      <c r="Z44" s="316"/>
      <c r="AA44" s="316"/>
    </row>
    <row r="45" spans="3:27" ht="15.75" customHeight="1" x14ac:dyDescent="0.25">
      <c r="C45" s="303"/>
      <c r="D45" s="323" t="s">
        <v>145</v>
      </c>
      <c r="E45" s="303"/>
      <c r="F45" s="651" t="s">
        <v>146</v>
      </c>
      <c r="G45" s="640"/>
      <c r="H45" s="303"/>
      <c r="I45" s="303"/>
      <c r="J45" s="316" t="s">
        <v>147</v>
      </c>
      <c r="K45" s="303"/>
      <c r="L45" s="651" t="s">
        <v>148</v>
      </c>
      <c r="M45" s="652"/>
      <c r="N45" s="640"/>
      <c r="O45" s="316"/>
      <c r="P45" s="316"/>
      <c r="Q45" s="303"/>
      <c r="R45" s="316" t="s">
        <v>149</v>
      </c>
      <c r="S45" s="316"/>
      <c r="T45" s="316"/>
      <c r="U45" s="316"/>
      <c r="V45" s="316"/>
      <c r="W45" s="659"/>
      <c r="X45" s="652"/>
      <c r="Y45" s="652"/>
      <c r="Z45" s="652"/>
      <c r="AA45" s="640"/>
    </row>
    <row r="46" spans="3:27" ht="15.75" customHeight="1" x14ac:dyDescent="0.25">
      <c r="C46" s="303"/>
      <c r="D46" s="303"/>
      <c r="E46" s="303"/>
      <c r="F46" s="28"/>
      <c r="G46" s="303"/>
      <c r="H46" s="303"/>
      <c r="I46" s="307"/>
      <c r="J46" s="307"/>
      <c r="K46" s="307"/>
      <c r="L46" s="307"/>
      <c r="M46" s="307"/>
      <c r="N46" s="307"/>
      <c r="O46" s="307"/>
      <c r="P46" s="307"/>
      <c r="Q46" s="307"/>
      <c r="R46" s="307"/>
      <c r="S46" s="307"/>
      <c r="T46" s="307"/>
      <c r="U46" s="307"/>
      <c r="V46" s="307"/>
      <c r="W46" s="307"/>
      <c r="X46" s="307"/>
      <c r="Y46" s="307"/>
      <c r="Z46" s="307"/>
      <c r="AA46" s="307"/>
    </row>
    <row r="47" spans="3:27" ht="15.75" customHeight="1" x14ac:dyDescent="0.25">
      <c r="C47" s="324" t="s">
        <v>150</v>
      </c>
      <c r="D47" s="653">
        <v>2024</v>
      </c>
      <c r="E47" s="654"/>
      <c r="F47" s="655"/>
      <c r="G47" s="34"/>
      <c r="H47" s="307"/>
      <c r="I47" s="307"/>
      <c r="J47" s="307"/>
      <c r="K47" s="307"/>
      <c r="L47" s="307"/>
      <c r="M47" s="307"/>
      <c r="N47" s="307"/>
      <c r="O47" s="307"/>
      <c r="P47" s="307"/>
      <c r="Q47" s="647"/>
      <c r="R47" s="648"/>
      <c r="S47" s="648"/>
      <c r="T47" s="648"/>
      <c r="U47" s="648"/>
      <c r="V47" s="307"/>
      <c r="W47" s="307"/>
      <c r="X47" s="649"/>
      <c r="Y47" s="648"/>
      <c r="Z47" s="648"/>
      <c r="AA47" s="648"/>
    </row>
    <row r="49" spans="3:27" ht="15.75" customHeight="1" x14ac:dyDescent="0.25">
      <c r="C49" s="316" t="s">
        <v>140</v>
      </c>
      <c r="D49" s="658">
        <v>1.2</v>
      </c>
      <c r="E49" s="652"/>
      <c r="F49" s="640"/>
      <c r="G49" s="303"/>
      <c r="H49" s="307"/>
      <c r="I49" s="307"/>
      <c r="J49" s="307"/>
      <c r="K49" s="307"/>
      <c r="L49" s="307"/>
      <c r="M49" s="307"/>
      <c r="N49" s="307"/>
      <c r="O49" s="307"/>
      <c r="P49" s="307"/>
      <c r="Q49" s="647"/>
      <c r="R49" s="648"/>
      <c r="S49" s="648"/>
      <c r="T49" s="648"/>
      <c r="U49" s="648"/>
      <c r="V49" s="307"/>
      <c r="W49" s="307"/>
      <c r="X49" s="649"/>
      <c r="Y49" s="648"/>
      <c r="Z49" s="648"/>
      <c r="AA49" s="648"/>
    </row>
    <row r="50" spans="3:27" ht="15.75" customHeight="1" x14ac:dyDescent="0.25">
      <c r="C50" s="303"/>
      <c r="D50" s="303"/>
      <c r="E50" s="303"/>
      <c r="F50" s="303"/>
      <c r="G50" s="303"/>
      <c r="H50" s="303"/>
      <c r="I50" s="307"/>
      <c r="J50" s="307"/>
      <c r="K50" s="316"/>
      <c r="L50" s="316"/>
      <c r="M50" s="316"/>
      <c r="N50" s="316"/>
      <c r="O50" s="316"/>
      <c r="P50" s="316"/>
      <c r="Q50" s="316"/>
      <c r="R50" s="316"/>
      <c r="S50" s="316"/>
      <c r="T50" s="316"/>
      <c r="U50" s="316"/>
      <c r="V50" s="316"/>
      <c r="W50" s="316"/>
      <c r="X50" s="316"/>
      <c r="Y50" s="316"/>
      <c r="Z50" s="316"/>
      <c r="AA50" s="316"/>
    </row>
    <row r="51" spans="3:27" ht="15.75" customHeight="1" x14ac:dyDescent="0.25">
      <c r="C51" s="316"/>
      <c r="D51" s="650" t="s">
        <v>151</v>
      </c>
      <c r="E51" s="652"/>
      <c r="F51" s="652"/>
      <c r="G51" s="652"/>
      <c r="H51" s="652"/>
      <c r="I51" s="652"/>
      <c r="J51" s="652"/>
      <c r="K51" s="652"/>
      <c r="L51" s="652"/>
      <c r="M51" s="652"/>
      <c r="N51" s="652"/>
      <c r="O51" s="652"/>
      <c r="P51" s="652"/>
      <c r="Q51" s="652"/>
      <c r="R51" s="652"/>
      <c r="S51" s="652"/>
      <c r="T51" s="652"/>
      <c r="U51" s="652"/>
      <c r="V51" s="652"/>
      <c r="W51" s="652"/>
      <c r="X51" s="652"/>
      <c r="Y51" s="640"/>
      <c r="Z51" s="317"/>
      <c r="AA51" s="317"/>
    </row>
    <row r="52" spans="3:27" ht="15.75" customHeight="1" x14ac:dyDescent="0.25">
      <c r="C52" s="303"/>
      <c r="D52" s="689" t="s">
        <v>152</v>
      </c>
      <c r="E52" s="652"/>
      <c r="F52" s="652"/>
      <c r="G52" s="652"/>
      <c r="H52" s="640"/>
      <c r="I52" s="685" t="s">
        <v>153</v>
      </c>
      <c r="J52" s="652"/>
      <c r="K52" s="652"/>
      <c r="L52" s="652"/>
      <c r="M52" s="652"/>
      <c r="N52" s="652"/>
      <c r="O52" s="652"/>
      <c r="P52" s="640"/>
      <c r="Q52" s="686" t="s">
        <v>154</v>
      </c>
      <c r="R52" s="652"/>
      <c r="S52" s="652"/>
      <c r="T52" s="652"/>
      <c r="U52" s="652"/>
      <c r="V52" s="652"/>
      <c r="W52" s="652"/>
      <c r="X52" s="652"/>
      <c r="Y52" s="640"/>
      <c r="Z52" s="317"/>
      <c r="AA52" s="317"/>
    </row>
    <row r="53" spans="3:27" ht="15.75" customHeight="1" x14ac:dyDescent="0.25">
      <c r="C53" s="38"/>
      <c r="D53" s="690" t="s">
        <v>155</v>
      </c>
      <c r="E53" s="652"/>
      <c r="F53" s="652"/>
      <c r="G53" s="652"/>
      <c r="H53" s="640"/>
      <c r="I53" s="687" t="s">
        <v>156</v>
      </c>
      <c r="J53" s="652"/>
      <c r="K53" s="652"/>
      <c r="L53" s="652"/>
      <c r="M53" s="652"/>
      <c r="N53" s="652"/>
      <c r="O53" s="652"/>
      <c r="P53" s="640"/>
      <c r="Q53" s="688" t="s">
        <v>157</v>
      </c>
      <c r="R53" s="652"/>
      <c r="S53" s="652"/>
      <c r="T53" s="652"/>
      <c r="U53" s="652"/>
      <c r="V53" s="652"/>
      <c r="W53" s="652"/>
      <c r="X53" s="652"/>
      <c r="Y53" s="640"/>
      <c r="Z53" s="326"/>
      <c r="AA53" s="326"/>
    </row>
    <row r="54" spans="3:27" ht="15.75" customHeight="1" x14ac:dyDescent="0.25">
      <c r="C54" s="327"/>
      <c r="D54" s="327"/>
      <c r="E54" s="327"/>
      <c r="F54" s="327"/>
      <c r="G54" s="328"/>
      <c r="H54" s="328"/>
      <c r="I54" s="328"/>
      <c r="J54" s="328"/>
      <c r="K54" s="328"/>
      <c r="L54" s="328"/>
      <c r="M54" s="328"/>
      <c r="N54" s="328"/>
      <c r="O54" s="328"/>
      <c r="P54" s="328"/>
      <c r="Q54" s="328"/>
      <c r="R54" s="328"/>
      <c r="S54" s="328"/>
      <c r="T54" s="328"/>
      <c r="U54" s="328"/>
      <c r="V54" s="328"/>
      <c r="W54" s="328"/>
      <c r="X54" s="328"/>
      <c r="Y54" s="328"/>
      <c r="Z54" s="327"/>
      <c r="AA54" s="327"/>
    </row>
    <row r="55" spans="3:27" ht="15.75" customHeight="1" x14ac:dyDescent="0.25">
      <c r="C55" s="678" t="s">
        <v>158</v>
      </c>
      <c r="D55" s="652"/>
      <c r="E55" s="652"/>
      <c r="F55" s="640"/>
      <c r="G55" s="683" t="s">
        <v>159</v>
      </c>
      <c r="H55" s="684" t="s">
        <v>160</v>
      </c>
      <c r="I55" s="666"/>
      <c r="J55" s="666"/>
      <c r="K55" s="666"/>
      <c r="L55" s="666"/>
      <c r="M55" s="666"/>
      <c r="N55" s="666"/>
      <c r="O55" s="666"/>
      <c r="P55" s="666"/>
      <c r="Q55" s="666"/>
      <c r="R55" s="666"/>
      <c r="S55" s="666"/>
      <c r="T55" s="666"/>
      <c r="U55" s="666"/>
      <c r="V55" s="666"/>
      <c r="W55" s="666"/>
      <c r="X55" s="666"/>
      <c r="Y55" s="666"/>
      <c r="Z55" s="666"/>
      <c r="AA55" s="667"/>
    </row>
    <row r="56" spans="3:27" ht="15.75" customHeight="1" x14ac:dyDescent="0.25">
      <c r="C56" s="40" t="s">
        <v>161</v>
      </c>
      <c r="D56" s="41" t="s">
        <v>1262</v>
      </c>
      <c r="E56" s="678" t="s">
        <v>162</v>
      </c>
      <c r="F56" s="640"/>
      <c r="G56" s="624"/>
      <c r="H56" s="669"/>
      <c r="I56" s="670"/>
      <c r="J56" s="670"/>
      <c r="K56" s="670"/>
      <c r="L56" s="670"/>
      <c r="M56" s="670"/>
      <c r="N56" s="670"/>
      <c r="O56" s="670"/>
      <c r="P56" s="670"/>
      <c r="Q56" s="670"/>
      <c r="R56" s="670"/>
      <c r="S56" s="670"/>
      <c r="T56" s="670"/>
      <c r="U56" s="670"/>
      <c r="V56" s="670"/>
      <c r="W56" s="670"/>
      <c r="X56" s="670"/>
      <c r="Y56" s="670"/>
      <c r="Z56" s="670"/>
      <c r="AA56" s="671"/>
    </row>
    <row r="57" spans="3:27" ht="15.75" customHeight="1" x14ac:dyDescent="0.25">
      <c r="C57" s="42">
        <v>2024</v>
      </c>
      <c r="D57" s="43">
        <v>45474</v>
      </c>
      <c r="E57" s="677">
        <v>45656</v>
      </c>
      <c r="F57" s="640"/>
      <c r="G57" s="44">
        <v>0.5</v>
      </c>
      <c r="H57" s="682"/>
      <c r="I57" s="652"/>
      <c r="J57" s="652"/>
      <c r="K57" s="652"/>
      <c r="L57" s="652"/>
      <c r="M57" s="652"/>
      <c r="N57" s="652"/>
      <c r="O57" s="652"/>
      <c r="P57" s="652"/>
      <c r="Q57" s="652"/>
      <c r="R57" s="652"/>
      <c r="S57" s="652"/>
      <c r="T57" s="652"/>
      <c r="U57" s="652"/>
      <c r="V57" s="652"/>
      <c r="W57" s="652"/>
      <c r="X57" s="652"/>
      <c r="Y57" s="652"/>
      <c r="Z57" s="652"/>
      <c r="AA57" s="640"/>
    </row>
    <row r="58" spans="3:27" ht="15.75" customHeight="1" x14ac:dyDescent="0.25">
      <c r="C58" s="42">
        <v>2025</v>
      </c>
      <c r="D58" s="43">
        <v>45658</v>
      </c>
      <c r="E58" s="677">
        <v>46021</v>
      </c>
      <c r="F58" s="640"/>
      <c r="G58" s="44">
        <v>0.8</v>
      </c>
      <c r="H58" s="682"/>
      <c r="I58" s="652"/>
      <c r="J58" s="652"/>
      <c r="K58" s="652"/>
      <c r="L58" s="652"/>
      <c r="M58" s="652"/>
      <c r="N58" s="652"/>
      <c r="O58" s="652"/>
      <c r="P58" s="652"/>
      <c r="Q58" s="652"/>
      <c r="R58" s="652"/>
      <c r="S58" s="652"/>
      <c r="T58" s="652"/>
      <c r="U58" s="652"/>
      <c r="V58" s="652"/>
      <c r="W58" s="652"/>
      <c r="X58" s="652"/>
      <c r="Y58" s="652"/>
      <c r="Z58" s="652"/>
      <c r="AA58" s="640"/>
    </row>
    <row r="59" spans="3:27" ht="15.75" customHeight="1" x14ac:dyDescent="0.25">
      <c r="C59" s="42">
        <v>2026</v>
      </c>
      <c r="D59" s="43">
        <v>46023</v>
      </c>
      <c r="E59" s="677">
        <v>46386</v>
      </c>
      <c r="F59" s="640"/>
      <c r="G59" s="44">
        <v>0.4</v>
      </c>
      <c r="H59" s="682"/>
      <c r="I59" s="652"/>
      <c r="J59" s="652"/>
      <c r="K59" s="652"/>
      <c r="L59" s="652"/>
      <c r="M59" s="652"/>
      <c r="N59" s="652"/>
      <c r="O59" s="652"/>
      <c r="P59" s="652"/>
      <c r="Q59" s="652"/>
      <c r="R59" s="652"/>
      <c r="S59" s="652"/>
      <c r="T59" s="652"/>
      <c r="U59" s="652"/>
      <c r="V59" s="652"/>
      <c r="W59" s="652"/>
      <c r="X59" s="652"/>
      <c r="Y59" s="652"/>
      <c r="Z59" s="652"/>
      <c r="AA59" s="640"/>
    </row>
    <row r="60" spans="3:27" ht="15.75" customHeight="1" x14ac:dyDescent="0.25">
      <c r="C60" s="42">
        <v>2027</v>
      </c>
      <c r="D60" s="43">
        <v>46388</v>
      </c>
      <c r="E60" s="677">
        <v>46751</v>
      </c>
      <c r="F60" s="640"/>
      <c r="G60" s="44">
        <v>0.3</v>
      </c>
      <c r="H60" s="682"/>
      <c r="I60" s="652"/>
      <c r="J60" s="652"/>
      <c r="K60" s="652"/>
      <c r="L60" s="652"/>
      <c r="M60" s="652"/>
      <c r="N60" s="652"/>
      <c r="O60" s="652"/>
      <c r="P60" s="652"/>
      <c r="Q60" s="652"/>
      <c r="R60" s="652"/>
      <c r="S60" s="652"/>
      <c r="T60" s="652"/>
      <c r="U60" s="652"/>
      <c r="V60" s="652"/>
      <c r="W60" s="652"/>
      <c r="X60" s="652"/>
      <c r="Y60" s="652"/>
      <c r="Z60" s="652"/>
      <c r="AA60" s="640"/>
    </row>
    <row r="61" spans="3:27" ht="15.75" customHeight="1" x14ac:dyDescent="0.25">
      <c r="C61" s="42"/>
      <c r="D61" s="42"/>
      <c r="E61" s="678"/>
      <c r="F61" s="640"/>
      <c r="G61" s="41"/>
      <c r="H61" s="678"/>
      <c r="I61" s="652"/>
      <c r="J61" s="652"/>
      <c r="K61" s="652"/>
      <c r="L61" s="652"/>
      <c r="M61" s="652"/>
      <c r="N61" s="652"/>
      <c r="O61" s="652"/>
      <c r="P61" s="652"/>
      <c r="Q61" s="652"/>
      <c r="R61" s="652"/>
      <c r="S61" s="652"/>
      <c r="T61" s="652"/>
      <c r="U61" s="652"/>
      <c r="V61" s="652"/>
      <c r="W61" s="652"/>
      <c r="X61" s="652"/>
      <c r="Y61" s="652"/>
      <c r="Z61" s="652"/>
      <c r="AA61" s="640"/>
    </row>
    <row r="62" spans="3:27" ht="15.75" customHeight="1" x14ac:dyDescent="0.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row>
    <row r="63" spans="3:27" ht="15.75" customHeight="1" x14ac:dyDescent="0.25">
      <c r="C63" s="656" t="s">
        <v>163</v>
      </c>
      <c r="D63" s="648"/>
      <c r="E63" s="316"/>
      <c r="F63" s="307" t="s">
        <v>164</v>
      </c>
      <c r="G63" s="45"/>
      <c r="H63" s="318"/>
      <c r="I63" s="307" t="s">
        <v>165</v>
      </c>
      <c r="J63" s="303"/>
      <c r="K63" s="651"/>
      <c r="L63" s="640"/>
      <c r="M63" s="316"/>
      <c r="N63" s="303"/>
      <c r="O63" s="303"/>
      <c r="P63" s="303"/>
      <c r="Q63" s="303"/>
      <c r="R63" s="303"/>
      <c r="S63" s="303"/>
      <c r="T63" s="303"/>
      <c r="U63" s="303"/>
      <c r="V63" s="303"/>
      <c r="W63" s="303"/>
      <c r="X63" s="303"/>
      <c r="Y63" s="303"/>
      <c r="Z63" s="303"/>
      <c r="AA63" s="303"/>
    </row>
    <row r="65" spans="2:28" ht="15.75" customHeight="1" x14ac:dyDescent="0.25">
      <c r="B65" s="676" t="s">
        <v>166</v>
      </c>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40"/>
    </row>
    <row r="66" spans="2:28" ht="15.75" customHeight="1" x14ac:dyDescent="0.25">
      <c r="B66" s="46"/>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47"/>
    </row>
    <row r="67" spans="2:28" ht="29.25" customHeight="1" x14ac:dyDescent="0.25">
      <c r="B67" s="678" t="s">
        <v>161</v>
      </c>
      <c r="C67" s="640"/>
      <c r="D67" s="41"/>
      <c r="E67" s="678" t="s">
        <v>167</v>
      </c>
      <c r="F67" s="640"/>
      <c r="G67" s="41"/>
      <c r="H67" s="650" t="s">
        <v>168</v>
      </c>
      <c r="I67" s="640"/>
      <c r="J67" s="678"/>
      <c r="K67" s="640"/>
      <c r="L67" s="681"/>
      <c r="M67" s="648"/>
      <c r="N67" s="41" t="s">
        <v>169</v>
      </c>
      <c r="O67" s="678"/>
      <c r="P67" s="652"/>
      <c r="Q67" s="640"/>
      <c r="R67" s="678" t="s">
        <v>170</v>
      </c>
      <c r="S67" s="652"/>
      <c r="T67" s="640"/>
      <c r="U67" s="678"/>
      <c r="V67" s="652"/>
      <c r="W67" s="640"/>
      <c r="X67" s="678" t="s">
        <v>171</v>
      </c>
      <c r="Y67" s="640"/>
      <c r="Z67" s="678"/>
      <c r="AA67" s="652"/>
      <c r="AB67" s="640"/>
    </row>
    <row r="68" spans="2:28" ht="15.75" customHeight="1" x14ac:dyDescent="0.25">
      <c r="B68" s="46"/>
      <c r="C68" s="331"/>
      <c r="D68" s="331"/>
      <c r="E68" s="331"/>
      <c r="F68" s="326"/>
      <c r="G68" s="332"/>
      <c r="H68" s="333"/>
      <c r="I68" s="333"/>
      <c r="J68" s="326"/>
      <c r="K68" s="326"/>
      <c r="L68" s="326"/>
      <c r="M68" s="326"/>
      <c r="N68" s="333"/>
      <c r="O68" s="326"/>
      <c r="P68" s="326"/>
      <c r="Q68" s="326"/>
      <c r="R68" s="326"/>
      <c r="S68" s="333"/>
      <c r="T68" s="313"/>
      <c r="U68" s="313"/>
      <c r="V68" s="303"/>
      <c r="W68" s="333"/>
      <c r="X68" s="323"/>
      <c r="Y68" s="323"/>
      <c r="Z68" s="48"/>
      <c r="AA68" s="27"/>
      <c r="AB68" s="49"/>
    </row>
    <row r="69" spans="2:28" ht="15.75" customHeight="1" x14ac:dyDescent="0.25">
      <c r="B69" s="676" t="s">
        <v>172</v>
      </c>
      <c r="C69" s="640"/>
      <c r="D69" s="679"/>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1"/>
    </row>
    <row r="70" spans="2:28" ht="15.75" customHeight="1" x14ac:dyDescent="0.25">
      <c r="B70" s="46"/>
      <c r="C70" s="331"/>
      <c r="D70" s="331"/>
      <c r="E70" s="331"/>
      <c r="F70" s="326"/>
      <c r="G70" s="332"/>
      <c r="H70" s="333"/>
      <c r="I70" s="333"/>
      <c r="J70" s="326"/>
      <c r="K70" s="326"/>
      <c r="L70" s="326"/>
      <c r="M70" s="326"/>
      <c r="N70" s="333"/>
      <c r="O70" s="326"/>
      <c r="P70" s="326"/>
      <c r="Q70" s="326"/>
      <c r="R70" s="326"/>
      <c r="S70" s="333"/>
      <c r="T70" s="313"/>
      <c r="U70" s="313"/>
      <c r="V70" s="303"/>
      <c r="W70" s="333"/>
      <c r="X70" s="323"/>
      <c r="Y70" s="323"/>
      <c r="Z70" s="48"/>
      <c r="AA70" s="27"/>
      <c r="AB70" s="49"/>
    </row>
    <row r="71" spans="2:28" ht="15.75" customHeight="1" x14ac:dyDescent="0.25">
      <c r="B71" s="676" t="s">
        <v>173</v>
      </c>
      <c r="C71" s="640"/>
      <c r="D71" s="68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1"/>
    </row>
    <row r="72" spans="2:28" ht="15.75" customHeight="1" x14ac:dyDescent="0.25">
      <c r="B72" s="46"/>
      <c r="C72" s="331"/>
      <c r="D72" s="331"/>
      <c r="E72" s="331"/>
      <c r="F72" s="326"/>
      <c r="G72" s="332"/>
      <c r="H72" s="333"/>
      <c r="I72" s="333"/>
      <c r="J72" s="326"/>
      <c r="K72" s="326"/>
      <c r="L72" s="326"/>
      <c r="M72" s="326"/>
      <c r="N72" s="333"/>
      <c r="O72" s="326"/>
      <c r="P72" s="326"/>
      <c r="Q72" s="326"/>
      <c r="R72" s="326"/>
      <c r="S72" s="333"/>
      <c r="T72" s="313"/>
      <c r="U72" s="313"/>
      <c r="V72" s="303"/>
      <c r="W72" s="333"/>
      <c r="X72" s="323"/>
      <c r="Y72" s="323"/>
      <c r="Z72" s="323"/>
      <c r="AA72" s="313"/>
      <c r="AB72" s="319"/>
    </row>
    <row r="73" spans="2:28" ht="15.75" customHeight="1" x14ac:dyDescent="0.25">
      <c r="B73" s="676" t="s">
        <v>174</v>
      </c>
      <c r="C73" s="640"/>
      <c r="D73" s="68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1"/>
    </row>
    <row r="74" spans="2:28" ht="15.75" customHeight="1" x14ac:dyDescent="0.25">
      <c r="B74" s="46"/>
      <c r="C74" s="331"/>
      <c r="D74" s="331"/>
      <c r="E74" s="331"/>
      <c r="F74" s="326"/>
      <c r="G74" s="332"/>
      <c r="H74" s="333"/>
      <c r="I74" s="333"/>
      <c r="J74" s="326"/>
      <c r="K74" s="326"/>
      <c r="L74" s="326"/>
      <c r="M74" s="326"/>
      <c r="N74" s="333"/>
      <c r="O74" s="326"/>
      <c r="P74" s="326"/>
      <c r="Q74" s="326"/>
      <c r="R74" s="326"/>
      <c r="S74" s="333"/>
      <c r="T74" s="313"/>
      <c r="U74" s="313"/>
      <c r="V74" s="303"/>
      <c r="W74" s="333"/>
      <c r="X74" s="323"/>
      <c r="Y74" s="323"/>
      <c r="Z74" s="48"/>
      <c r="AA74" s="27"/>
      <c r="AB74" s="49"/>
    </row>
    <row r="75" spans="2:28" ht="15.75" customHeight="1" x14ac:dyDescent="0.25">
      <c r="B75" s="676" t="s">
        <v>175</v>
      </c>
      <c r="C75" s="640"/>
      <c r="D75" s="68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1"/>
    </row>
    <row r="76" spans="2:28" ht="15.75" customHeight="1" x14ac:dyDescent="0.25">
      <c r="B76" s="46"/>
      <c r="C76" s="331"/>
      <c r="D76" s="331"/>
      <c r="E76" s="331"/>
      <c r="F76" s="326"/>
      <c r="G76" s="332"/>
      <c r="H76" s="333"/>
      <c r="I76" s="333"/>
      <c r="J76" s="326"/>
      <c r="K76" s="326"/>
      <c r="L76" s="326"/>
      <c r="M76" s="326"/>
      <c r="N76" s="333"/>
      <c r="O76" s="326"/>
      <c r="P76" s="326"/>
      <c r="Q76" s="326"/>
      <c r="R76" s="326"/>
      <c r="S76" s="333"/>
      <c r="T76" s="313"/>
      <c r="U76" s="313"/>
      <c r="V76" s="303"/>
      <c r="W76" s="333"/>
      <c r="X76" s="323"/>
      <c r="Y76" s="323"/>
      <c r="Z76" s="48"/>
      <c r="AA76" s="27"/>
      <c r="AB76" s="49"/>
    </row>
    <row r="77" spans="2:28" ht="15.75" customHeight="1" x14ac:dyDescent="0.25">
      <c r="B77" s="676" t="s">
        <v>176</v>
      </c>
      <c r="C77" s="640"/>
      <c r="D77" s="68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1"/>
    </row>
    <row r="78" spans="2:28" ht="15.75" customHeight="1" x14ac:dyDescent="0.25">
      <c r="B78" s="46"/>
      <c r="C78" s="331"/>
      <c r="D78" s="331"/>
      <c r="E78" s="331"/>
      <c r="F78" s="326"/>
      <c r="G78" s="332"/>
      <c r="H78" s="333"/>
      <c r="I78" s="333"/>
      <c r="J78" s="326"/>
      <c r="K78" s="326"/>
      <c r="L78" s="326"/>
      <c r="M78" s="326"/>
      <c r="N78" s="333"/>
      <c r="O78" s="326"/>
      <c r="P78" s="326"/>
      <c r="Q78" s="326"/>
      <c r="R78" s="326"/>
      <c r="S78" s="333"/>
      <c r="T78" s="313"/>
      <c r="U78" s="313"/>
      <c r="V78" s="303"/>
      <c r="W78" s="333"/>
      <c r="X78" s="323"/>
      <c r="Y78" s="323"/>
      <c r="Z78" s="48"/>
      <c r="AA78" s="27"/>
      <c r="AB78" s="49"/>
    </row>
    <row r="79" spans="2:28" ht="15.75" customHeight="1" x14ac:dyDescent="0.25">
      <c r="B79" s="676" t="s">
        <v>177</v>
      </c>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40"/>
    </row>
    <row r="80" spans="2:28" ht="15.75" customHeight="1" x14ac:dyDescent="0.25">
      <c r="B80" s="650" t="s">
        <v>122</v>
      </c>
      <c r="C80" s="640"/>
      <c r="D80" s="50" t="s">
        <v>178</v>
      </c>
      <c r="E80" s="650" t="s">
        <v>179</v>
      </c>
      <c r="F80" s="640"/>
      <c r="G80" s="650" t="s">
        <v>177</v>
      </c>
      <c r="H80" s="652"/>
      <c r="I80" s="652"/>
      <c r="J80" s="652"/>
      <c r="K80" s="652"/>
      <c r="L80" s="652"/>
      <c r="M80" s="652"/>
      <c r="N80" s="652"/>
      <c r="O80" s="640"/>
      <c r="P80" s="650" t="s">
        <v>180</v>
      </c>
      <c r="Q80" s="652"/>
      <c r="R80" s="652"/>
      <c r="S80" s="652"/>
      <c r="T80" s="652"/>
      <c r="U80" s="652"/>
      <c r="V80" s="652"/>
      <c r="W80" s="652"/>
      <c r="X80" s="652"/>
      <c r="Y80" s="652"/>
      <c r="Z80" s="652"/>
      <c r="AA80" s="652"/>
      <c r="AB80" s="640"/>
    </row>
    <row r="81" spans="2:28" ht="15.75" customHeight="1" x14ac:dyDescent="0.25">
      <c r="B81" s="650"/>
      <c r="C81" s="640"/>
      <c r="D81" s="36"/>
      <c r="E81" s="650"/>
      <c r="F81" s="640"/>
      <c r="G81" s="675"/>
      <c r="H81" s="652"/>
      <c r="I81" s="652"/>
      <c r="J81" s="652"/>
      <c r="K81" s="652"/>
      <c r="L81" s="652"/>
      <c r="M81" s="652"/>
      <c r="N81" s="652"/>
      <c r="O81" s="640"/>
      <c r="P81" s="675"/>
      <c r="Q81" s="652"/>
      <c r="R81" s="652"/>
      <c r="S81" s="652"/>
      <c r="T81" s="652"/>
      <c r="U81" s="652"/>
      <c r="V81" s="652"/>
      <c r="W81" s="652"/>
      <c r="X81" s="652"/>
      <c r="Y81" s="652"/>
      <c r="Z81" s="652"/>
      <c r="AA81" s="652"/>
      <c r="AB81" s="640"/>
    </row>
    <row r="82" spans="2:28" ht="15.75" customHeight="1" x14ac:dyDescent="0.25">
      <c r="B82" s="650"/>
      <c r="C82" s="640"/>
      <c r="D82" s="36"/>
      <c r="E82" s="650"/>
      <c r="F82" s="640"/>
      <c r="G82" s="675"/>
      <c r="H82" s="652"/>
      <c r="I82" s="652"/>
      <c r="J82" s="652"/>
      <c r="K82" s="652"/>
      <c r="L82" s="652"/>
      <c r="M82" s="652"/>
      <c r="N82" s="652"/>
      <c r="O82" s="640"/>
      <c r="P82" s="675"/>
      <c r="Q82" s="652"/>
      <c r="R82" s="652"/>
      <c r="S82" s="652"/>
      <c r="T82" s="652"/>
      <c r="U82" s="652"/>
      <c r="V82" s="652"/>
      <c r="W82" s="652"/>
      <c r="X82" s="652"/>
      <c r="Y82" s="652"/>
      <c r="Z82" s="652"/>
      <c r="AA82" s="652"/>
      <c r="AB82" s="640"/>
    </row>
    <row r="83" spans="2:28" ht="26.25" customHeight="1" x14ac:dyDescent="0.25">
      <c r="B83" s="674" t="s">
        <v>181</v>
      </c>
      <c r="C83" s="652"/>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40"/>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c r="AC2" s="303"/>
      <c r="AD2" s="303"/>
      <c r="AE2" s="303"/>
      <c r="AF2" s="303"/>
      <c r="AG2" s="303"/>
    </row>
    <row r="3" spans="2:33"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c r="AC3" s="303"/>
      <c r="AD3" s="303"/>
      <c r="AE3" s="303"/>
      <c r="AF3" s="303"/>
      <c r="AG3" s="303"/>
    </row>
    <row r="4" spans="2:33"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c r="AC4" s="303"/>
      <c r="AD4" s="303"/>
      <c r="AE4" s="303"/>
      <c r="AF4" s="303"/>
      <c r="AG4" s="303"/>
    </row>
    <row r="5" spans="2:33"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c r="AC5" s="303"/>
      <c r="AD5" s="303"/>
      <c r="AE5" s="303"/>
      <c r="AF5" s="303"/>
      <c r="AG5" s="303"/>
    </row>
    <row r="6" spans="2:33"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c r="AC6" s="303"/>
      <c r="AD6" s="303"/>
      <c r="AE6" s="303"/>
      <c r="AF6" s="303"/>
      <c r="AG6" s="303"/>
    </row>
    <row r="7" spans="2:33"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c r="AC7" s="303"/>
      <c r="AD7" s="303"/>
      <c r="AE7" s="303"/>
      <c r="AF7" s="1233" t="s">
        <v>1232</v>
      </c>
      <c r="AG7" s="648"/>
    </row>
    <row r="8" spans="2:33"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c r="AC8" s="303"/>
      <c r="AD8" s="303"/>
      <c r="AE8" s="303"/>
      <c r="AF8" s="303"/>
      <c r="AG8" s="303"/>
    </row>
    <row r="9" spans="2:33"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c r="AC9" s="303"/>
      <c r="AD9" s="303"/>
      <c r="AE9" s="303"/>
      <c r="AF9" s="303"/>
      <c r="AG9" s="303"/>
    </row>
    <row r="10" spans="2:33" ht="30" customHeight="1" x14ac:dyDescent="0.25">
      <c r="B10" s="30"/>
      <c r="C10" s="649" t="s">
        <v>123</v>
      </c>
      <c r="D10" s="648"/>
      <c r="E10" s="650" t="s">
        <v>1263</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c r="AC10" s="303"/>
      <c r="AD10" s="303"/>
      <c r="AE10" s="303"/>
      <c r="AF10" s="50" t="s">
        <v>1233</v>
      </c>
      <c r="AG10" s="50" t="s">
        <v>1234</v>
      </c>
    </row>
    <row r="11" spans="2:33"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c r="AC11" s="303"/>
      <c r="AD11" s="303"/>
      <c r="AE11" s="303"/>
      <c r="AF11" s="36" t="s">
        <v>1264</v>
      </c>
      <c r="AG11" s="36">
        <v>25</v>
      </c>
    </row>
    <row r="12" spans="2:33" ht="29.25" customHeight="1" x14ac:dyDescent="0.25">
      <c r="B12" s="30"/>
      <c r="C12" s="663" t="s">
        <v>125</v>
      </c>
      <c r="D12" s="664"/>
      <c r="E12" s="661" t="s">
        <v>1265</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c r="AC12" s="303"/>
      <c r="AD12" s="303"/>
      <c r="AE12" s="303"/>
      <c r="AF12" s="36" t="s">
        <v>1266</v>
      </c>
      <c r="AG12" s="36">
        <v>12</v>
      </c>
    </row>
    <row r="13" spans="2:33"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c r="AC13" s="303"/>
      <c r="AD13" s="303"/>
      <c r="AE13" s="303"/>
      <c r="AF13" s="36" t="s">
        <v>1267</v>
      </c>
      <c r="AG13" s="36">
        <v>12</v>
      </c>
    </row>
    <row r="14" spans="2:33" ht="15" customHeight="1" x14ac:dyDescent="0.25">
      <c r="B14" s="30"/>
      <c r="C14" s="649" t="s">
        <v>1255</v>
      </c>
      <c r="D14" s="648"/>
      <c r="E14" s="665" t="s">
        <v>1268</v>
      </c>
      <c r="F14" s="666"/>
      <c r="G14" s="666"/>
      <c r="H14" s="666"/>
      <c r="I14" s="666"/>
      <c r="J14" s="666"/>
      <c r="K14" s="666"/>
      <c r="L14" s="666"/>
      <c r="M14" s="666"/>
      <c r="N14" s="666"/>
      <c r="O14" s="666"/>
      <c r="P14" s="666"/>
      <c r="Q14" s="666"/>
      <c r="R14" s="666"/>
      <c r="S14" s="666"/>
      <c r="T14" s="666"/>
      <c r="U14" s="666"/>
      <c r="V14" s="666"/>
      <c r="W14" s="666"/>
      <c r="X14" s="666"/>
      <c r="Y14" s="666"/>
      <c r="Z14" s="666"/>
      <c r="AA14" s="667"/>
      <c r="AB14" s="311"/>
      <c r="AC14" s="303"/>
      <c r="AD14" s="303"/>
      <c r="AE14" s="303"/>
      <c r="AF14" s="36" t="s">
        <v>1269</v>
      </c>
      <c r="AG14" s="36">
        <v>25</v>
      </c>
    </row>
    <row r="15" spans="2:33" ht="15.75" customHeight="1" x14ac:dyDescent="0.25">
      <c r="B15" s="30"/>
      <c r="C15" s="313"/>
      <c r="D15" s="313"/>
      <c r="E15" s="669"/>
      <c r="F15" s="670"/>
      <c r="G15" s="670"/>
      <c r="H15" s="670"/>
      <c r="I15" s="670"/>
      <c r="J15" s="670"/>
      <c r="K15" s="670"/>
      <c r="L15" s="670"/>
      <c r="M15" s="670"/>
      <c r="N15" s="670"/>
      <c r="O15" s="670"/>
      <c r="P15" s="670"/>
      <c r="Q15" s="670"/>
      <c r="R15" s="670"/>
      <c r="S15" s="670"/>
      <c r="T15" s="670"/>
      <c r="U15" s="670"/>
      <c r="V15" s="670"/>
      <c r="W15" s="670"/>
      <c r="X15" s="670"/>
      <c r="Y15" s="670"/>
      <c r="Z15" s="670"/>
      <c r="AA15" s="671"/>
      <c r="AB15" s="311"/>
      <c r="AC15" s="303"/>
      <c r="AD15" s="303"/>
      <c r="AE15" s="303"/>
      <c r="AF15" s="36" t="s">
        <v>1270</v>
      </c>
      <c r="AG15" s="36">
        <v>12</v>
      </c>
    </row>
    <row r="16" spans="2:33" ht="15" customHeight="1" x14ac:dyDescent="0.25">
      <c r="B16" s="30"/>
      <c r="C16" s="313"/>
      <c r="D16" s="313"/>
      <c r="E16" s="313"/>
      <c r="F16" s="303"/>
      <c r="G16" s="303"/>
      <c r="H16" s="303"/>
      <c r="I16" s="303"/>
      <c r="J16" s="303"/>
      <c r="K16" s="303"/>
      <c r="L16" s="303"/>
      <c r="M16" s="303"/>
      <c r="N16" s="303"/>
      <c r="O16" s="303"/>
      <c r="P16" s="303"/>
      <c r="Q16" s="303"/>
      <c r="R16" s="303"/>
      <c r="S16" s="303"/>
      <c r="T16" s="303"/>
      <c r="U16" s="303"/>
      <c r="V16" s="303"/>
      <c r="W16" s="303"/>
      <c r="X16" s="303"/>
      <c r="Y16" s="303"/>
      <c r="Z16" s="303"/>
      <c r="AA16" s="303"/>
      <c r="AB16" s="311"/>
      <c r="AC16" s="303"/>
      <c r="AD16" s="303"/>
      <c r="AE16" s="303"/>
      <c r="AF16" s="36" t="s">
        <v>1271</v>
      </c>
      <c r="AG16" s="36">
        <v>28</v>
      </c>
    </row>
    <row r="17" spans="3:33" ht="15" customHeight="1" x14ac:dyDescent="0.25">
      <c r="C17" s="649" t="s">
        <v>1257</v>
      </c>
      <c r="D17" s="648"/>
      <c r="E17" s="1235" t="s">
        <v>1272</v>
      </c>
      <c r="F17" s="666"/>
      <c r="G17" s="666"/>
      <c r="H17" s="666"/>
      <c r="I17" s="666"/>
      <c r="J17" s="666"/>
      <c r="K17" s="666"/>
      <c r="L17" s="666"/>
      <c r="M17" s="666"/>
      <c r="N17" s="666"/>
      <c r="O17" s="666"/>
      <c r="P17" s="666"/>
      <c r="Q17" s="666"/>
      <c r="R17" s="666"/>
      <c r="S17" s="666"/>
      <c r="T17" s="666"/>
      <c r="U17" s="666"/>
      <c r="V17" s="666"/>
      <c r="W17" s="666"/>
      <c r="X17" s="666"/>
      <c r="Y17" s="666"/>
      <c r="Z17" s="666"/>
      <c r="AA17" s="667"/>
      <c r="AB17" s="311"/>
      <c r="AC17" s="303"/>
      <c r="AD17" s="303"/>
      <c r="AE17" s="303"/>
      <c r="AF17" s="36" t="s">
        <v>1273</v>
      </c>
      <c r="AG17" s="36">
        <v>100</v>
      </c>
    </row>
    <row r="18" spans="3:33" ht="15" customHeight="1" x14ac:dyDescent="0.25">
      <c r="C18" s="313"/>
      <c r="D18" s="313"/>
      <c r="E18" s="669"/>
      <c r="F18" s="670"/>
      <c r="G18" s="670"/>
      <c r="H18" s="670"/>
      <c r="I18" s="670"/>
      <c r="J18" s="670"/>
      <c r="K18" s="670"/>
      <c r="L18" s="670"/>
      <c r="M18" s="670"/>
      <c r="N18" s="670"/>
      <c r="O18" s="670"/>
      <c r="P18" s="670"/>
      <c r="Q18" s="670"/>
      <c r="R18" s="670"/>
      <c r="S18" s="670"/>
      <c r="T18" s="670"/>
      <c r="U18" s="670"/>
      <c r="V18" s="670"/>
      <c r="W18" s="670"/>
      <c r="X18" s="670"/>
      <c r="Y18" s="670"/>
      <c r="Z18" s="670"/>
      <c r="AA18" s="671"/>
      <c r="AB18" s="311"/>
      <c r="AC18" s="303"/>
      <c r="AD18" s="303"/>
      <c r="AE18" s="303"/>
      <c r="AF18" s="36" t="s">
        <v>1274</v>
      </c>
      <c r="AG18" s="36">
        <v>34</v>
      </c>
    </row>
    <row r="19" spans="3:33" ht="15" customHeight="1" x14ac:dyDescent="0.25">
      <c r="C19" s="313"/>
      <c r="D19" s="313"/>
      <c r="E19" s="313"/>
      <c r="F19" s="303"/>
      <c r="G19" s="303"/>
      <c r="H19" s="303"/>
      <c r="I19" s="303"/>
      <c r="J19" s="303"/>
      <c r="K19" s="303"/>
      <c r="L19" s="303"/>
      <c r="M19" s="303"/>
      <c r="N19" s="303"/>
      <c r="O19" s="303"/>
      <c r="P19" s="303"/>
      <c r="Q19" s="303"/>
      <c r="R19" s="303"/>
      <c r="S19" s="303"/>
      <c r="T19" s="303"/>
      <c r="U19" s="303"/>
      <c r="V19" s="303"/>
      <c r="W19" s="303"/>
      <c r="X19" s="303"/>
      <c r="Y19" s="303"/>
      <c r="Z19" s="303"/>
      <c r="AA19" s="303"/>
      <c r="AB19" s="311"/>
      <c r="AC19" s="303"/>
      <c r="AD19" s="303"/>
      <c r="AE19" s="303"/>
      <c r="AF19" s="36" t="s">
        <v>1275</v>
      </c>
      <c r="AG19" s="36">
        <v>100</v>
      </c>
    </row>
    <row r="20" spans="3:33" ht="15" customHeight="1" x14ac:dyDescent="0.25">
      <c r="C20" s="313"/>
      <c r="D20" s="313"/>
      <c r="E20" s="313"/>
      <c r="F20" s="303"/>
      <c r="G20" s="303"/>
      <c r="H20" s="303"/>
      <c r="I20" s="303"/>
      <c r="J20" s="303"/>
      <c r="K20" s="303"/>
      <c r="L20" s="303"/>
      <c r="M20" s="303"/>
      <c r="N20" s="303"/>
      <c r="O20" s="303"/>
      <c r="P20" s="303"/>
      <c r="Q20" s="303"/>
      <c r="R20" s="303"/>
      <c r="S20" s="303"/>
      <c r="T20" s="303"/>
      <c r="U20" s="303"/>
      <c r="V20" s="303"/>
      <c r="W20" s="303"/>
      <c r="X20" s="303"/>
      <c r="Y20" s="303"/>
      <c r="Z20" s="303"/>
      <c r="AA20" s="303"/>
      <c r="AB20" s="311"/>
      <c r="AC20" s="303"/>
      <c r="AD20" s="303"/>
      <c r="AE20" s="303"/>
      <c r="AF20" s="36" t="s">
        <v>1276</v>
      </c>
      <c r="AG20" s="36">
        <v>38</v>
      </c>
    </row>
    <row r="21" spans="3:33" ht="15" customHeight="1" x14ac:dyDescent="0.25">
      <c r="C21" s="649" t="s">
        <v>127</v>
      </c>
      <c r="D21" s="648"/>
      <c r="E21" s="314"/>
      <c r="F21" s="647"/>
      <c r="G21" s="648"/>
      <c r="H21" s="648"/>
      <c r="I21" s="648"/>
      <c r="J21" s="648"/>
      <c r="K21" s="648"/>
      <c r="L21" s="648"/>
      <c r="M21" s="648"/>
      <c r="N21" s="648"/>
      <c r="O21" s="648"/>
      <c r="P21" s="648"/>
      <c r="Q21" s="648"/>
      <c r="R21" s="648"/>
      <c r="S21" s="648"/>
      <c r="T21" s="648"/>
      <c r="U21" s="648"/>
      <c r="V21" s="648"/>
      <c r="W21" s="648"/>
      <c r="X21" s="648"/>
      <c r="Y21" s="648"/>
      <c r="Z21" s="648"/>
      <c r="AA21" s="648"/>
      <c r="AB21" s="660"/>
      <c r="AC21" s="303"/>
      <c r="AD21" s="303"/>
      <c r="AE21" s="303"/>
      <c r="AF21" s="36" t="s">
        <v>1277</v>
      </c>
      <c r="AG21" s="36">
        <v>100</v>
      </c>
    </row>
    <row r="22" spans="3:33" ht="29.25" customHeight="1" x14ac:dyDescent="0.25">
      <c r="C22" s="650" t="s">
        <v>1278</v>
      </c>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40"/>
      <c r="AB22" s="315"/>
      <c r="AC22" s="303"/>
      <c r="AD22" s="303"/>
      <c r="AE22" s="303"/>
      <c r="AF22" s="36" t="s">
        <v>1279</v>
      </c>
      <c r="AG22" s="36">
        <v>15</v>
      </c>
    </row>
    <row r="23" spans="3:33" ht="15" customHeight="1" x14ac:dyDescent="0.25">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5"/>
      <c r="AC23" s="303"/>
      <c r="AD23" s="303"/>
      <c r="AE23" s="303"/>
      <c r="AF23" s="303"/>
      <c r="AG23" s="303"/>
    </row>
    <row r="24" spans="3:33" ht="15" customHeight="1" x14ac:dyDescent="0.25">
      <c r="C24" s="317" t="s">
        <v>128</v>
      </c>
      <c r="D24" s="317"/>
      <c r="E24" s="303"/>
      <c r="F24" s="303"/>
      <c r="G24" s="303"/>
      <c r="H24" s="303"/>
      <c r="I24" s="303"/>
      <c r="J24" s="316"/>
      <c r="K24" s="316"/>
      <c r="L24" s="316"/>
      <c r="M24" s="316"/>
      <c r="N24" s="316"/>
      <c r="O24" s="316"/>
      <c r="P24" s="316"/>
      <c r="Q24" s="316"/>
      <c r="R24" s="316" t="s">
        <v>129</v>
      </c>
      <c r="S24" s="316"/>
      <c r="T24" s="316"/>
      <c r="U24" s="316"/>
      <c r="V24" s="316"/>
      <c r="W24" s="316"/>
      <c r="X24" s="316"/>
      <c r="Y24" s="316"/>
      <c r="Z24" s="316"/>
      <c r="AA24" s="316"/>
      <c r="AB24" s="315"/>
      <c r="AC24" s="303"/>
      <c r="AD24" s="303"/>
      <c r="AE24" s="303"/>
      <c r="AF24" s="303"/>
      <c r="AG24" s="303"/>
    </row>
    <row r="25" spans="3:33" ht="15" customHeight="1" x14ac:dyDescent="0.25">
      <c r="C25" s="1234" t="s">
        <v>1280</v>
      </c>
      <c r="D25" s="666"/>
      <c r="E25" s="666"/>
      <c r="F25" s="666"/>
      <c r="G25" s="666"/>
      <c r="H25" s="666"/>
      <c r="I25" s="666"/>
      <c r="J25" s="666"/>
      <c r="K25" s="666"/>
      <c r="L25" s="666"/>
      <c r="M25" s="666"/>
      <c r="N25" s="666"/>
      <c r="O25" s="666"/>
      <c r="P25" s="667"/>
      <c r="Q25" s="303"/>
      <c r="R25" s="651"/>
      <c r="S25" s="652"/>
      <c r="T25" s="652"/>
      <c r="U25" s="652"/>
      <c r="V25" s="652"/>
      <c r="W25" s="652"/>
      <c r="X25" s="652"/>
      <c r="Y25" s="652"/>
      <c r="Z25" s="652"/>
      <c r="AA25" s="640"/>
      <c r="AB25" s="311"/>
      <c r="AC25" s="303"/>
      <c r="AD25" s="303"/>
      <c r="AE25" s="303"/>
      <c r="AF25" s="335">
        <f>+((AG11/AG12)*AG13)+((AG14/AG15)*AG13)+(((((AG16/100)*AG17)+((AG18/100)*AG19)+((AG20/100)*AG21))*AG22)/100)</f>
        <v>65</v>
      </c>
      <c r="AG25" s="303"/>
    </row>
    <row r="26" spans="3:33" ht="15" customHeight="1" x14ac:dyDescent="0.25">
      <c r="C26" s="668"/>
      <c r="D26" s="622"/>
      <c r="E26" s="622"/>
      <c r="F26" s="622"/>
      <c r="G26" s="622"/>
      <c r="H26" s="622"/>
      <c r="I26" s="622"/>
      <c r="J26" s="622"/>
      <c r="K26" s="622"/>
      <c r="L26" s="622"/>
      <c r="M26" s="622"/>
      <c r="N26" s="622"/>
      <c r="O26" s="622"/>
      <c r="P26" s="660"/>
      <c r="Q26" s="303"/>
      <c r="R26" s="303"/>
      <c r="S26" s="303"/>
      <c r="T26" s="303"/>
      <c r="U26" s="303"/>
      <c r="V26" s="303"/>
      <c r="W26" s="303"/>
      <c r="X26" s="303"/>
      <c r="Y26" s="303"/>
      <c r="Z26" s="303"/>
      <c r="AA26" s="303"/>
      <c r="AB26" s="311"/>
      <c r="AC26" s="303"/>
      <c r="AD26" s="303"/>
      <c r="AE26" s="303"/>
      <c r="AF26" s="336"/>
      <c r="AG26" s="303"/>
    </row>
    <row r="27" spans="3:33" ht="15" customHeight="1" x14ac:dyDescent="0.25">
      <c r="C27" s="668"/>
      <c r="D27" s="622"/>
      <c r="E27" s="622"/>
      <c r="F27" s="622"/>
      <c r="G27" s="622"/>
      <c r="H27" s="622"/>
      <c r="I27" s="622"/>
      <c r="J27" s="622"/>
      <c r="K27" s="622"/>
      <c r="L27" s="622"/>
      <c r="M27" s="622"/>
      <c r="N27" s="622"/>
      <c r="O27" s="622"/>
      <c r="P27" s="660"/>
      <c r="Q27" s="313"/>
      <c r="R27" s="316" t="s">
        <v>130</v>
      </c>
      <c r="S27" s="316"/>
      <c r="T27" s="316"/>
      <c r="U27" s="316"/>
      <c r="V27" s="316"/>
      <c r="W27" s="313"/>
      <c r="X27" s="313"/>
      <c r="Y27" s="313"/>
      <c r="Z27" s="303"/>
      <c r="AA27" s="313"/>
      <c r="AB27" s="311"/>
      <c r="AC27" s="303"/>
      <c r="AD27" s="303"/>
      <c r="AE27" s="303"/>
      <c r="AF27" s="303"/>
      <c r="AG27" s="303"/>
    </row>
    <row r="28" spans="3:33" ht="15" customHeight="1" x14ac:dyDescent="0.25">
      <c r="C28" s="668"/>
      <c r="D28" s="622"/>
      <c r="E28" s="622"/>
      <c r="F28" s="622"/>
      <c r="G28" s="622"/>
      <c r="H28" s="622"/>
      <c r="I28" s="622"/>
      <c r="J28" s="622"/>
      <c r="K28" s="622"/>
      <c r="L28" s="622"/>
      <c r="M28" s="622"/>
      <c r="N28" s="622"/>
      <c r="O28" s="622"/>
      <c r="P28" s="660"/>
      <c r="Q28" s="303"/>
      <c r="R28" s="36"/>
      <c r="S28" s="303" t="s">
        <v>15</v>
      </c>
      <c r="T28" s="303"/>
      <c r="U28" s="36"/>
      <c r="V28" s="303" t="s">
        <v>27</v>
      </c>
      <c r="W28" s="303"/>
      <c r="X28" s="36"/>
      <c r="Y28" s="318" t="s">
        <v>46</v>
      </c>
      <c r="Z28" s="303"/>
      <c r="AA28" s="303"/>
      <c r="AB28" s="311"/>
      <c r="AC28" s="303"/>
      <c r="AD28" s="303"/>
      <c r="AE28" s="303"/>
      <c r="AF28" s="303"/>
      <c r="AG28" s="303"/>
    </row>
    <row r="29" spans="3:33" ht="15" customHeight="1" x14ac:dyDescent="0.25">
      <c r="C29" s="668"/>
      <c r="D29" s="622"/>
      <c r="E29" s="622"/>
      <c r="F29" s="622"/>
      <c r="G29" s="622"/>
      <c r="H29" s="622"/>
      <c r="I29" s="622"/>
      <c r="J29" s="622"/>
      <c r="K29" s="622"/>
      <c r="L29" s="622"/>
      <c r="M29" s="622"/>
      <c r="N29" s="622"/>
      <c r="O29" s="622"/>
      <c r="P29" s="660"/>
      <c r="Q29" s="303"/>
      <c r="R29" s="303"/>
      <c r="S29" s="303"/>
      <c r="T29" s="303"/>
      <c r="U29" s="303"/>
      <c r="V29" s="303"/>
      <c r="W29" s="303"/>
      <c r="X29" s="303"/>
      <c r="Y29" s="303"/>
      <c r="Z29" s="303"/>
      <c r="AA29" s="303"/>
      <c r="AB29" s="311"/>
      <c r="AC29" s="303"/>
      <c r="AD29" s="303"/>
      <c r="AE29" s="303"/>
      <c r="AF29" s="303"/>
      <c r="AG29" s="303"/>
    </row>
    <row r="30" spans="3:33" ht="15" customHeight="1" x14ac:dyDescent="0.25">
      <c r="C30" s="669"/>
      <c r="D30" s="670"/>
      <c r="E30" s="670"/>
      <c r="F30" s="670"/>
      <c r="G30" s="670"/>
      <c r="H30" s="670"/>
      <c r="I30" s="670"/>
      <c r="J30" s="670"/>
      <c r="K30" s="670"/>
      <c r="L30" s="670"/>
      <c r="M30" s="670"/>
      <c r="N30" s="670"/>
      <c r="O30" s="670"/>
      <c r="P30" s="671"/>
      <c r="Q30" s="303"/>
      <c r="R30" s="316" t="s">
        <v>131</v>
      </c>
      <c r="S30" s="303"/>
      <c r="T30" s="303"/>
      <c r="U30" s="303"/>
      <c r="V30" s="303"/>
      <c r="W30" s="658" t="s">
        <v>21</v>
      </c>
      <c r="X30" s="652"/>
      <c r="Y30" s="652"/>
      <c r="Z30" s="652"/>
      <c r="AA30" s="640"/>
      <c r="AB30" s="311"/>
      <c r="AC30" s="303"/>
      <c r="AD30" s="303"/>
      <c r="AE30" s="303"/>
      <c r="AF30" s="303"/>
      <c r="AG30" s="303"/>
    </row>
    <row r="31" spans="3:33" ht="15" customHeight="1" x14ac:dyDescent="0.25">
      <c r="C31" s="313"/>
      <c r="D31" s="313"/>
      <c r="E31" s="313"/>
      <c r="F31" s="313"/>
      <c r="G31" s="313"/>
      <c r="H31" s="303"/>
      <c r="I31" s="303"/>
      <c r="J31" s="303"/>
      <c r="K31" s="303"/>
      <c r="L31" s="303"/>
      <c r="M31" s="303"/>
      <c r="N31" s="303"/>
      <c r="O31" s="303"/>
      <c r="P31" s="303"/>
      <c r="Q31" s="303"/>
      <c r="R31" s="316"/>
      <c r="S31" s="303"/>
      <c r="T31" s="303"/>
      <c r="U31" s="303"/>
      <c r="V31" s="303"/>
      <c r="W31" s="303"/>
      <c r="X31" s="303"/>
      <c r="Y31" s="303"/>
      <c r="Z31" s="303"/>
      <c r="AA31" s="303"/>
      <c r="AB31" s="311"/>
      <c r="AC31" s="303"/>
      <c r="AD31" s="303"/>
      <c r="AE31" s="303"/>
      <c r="AF31" s="303"/>
      <c r="AG31" s="303"/>
    </row>
    <row r="32" spans="3:33" ht="15" customHeight="1" x14ac:dyDescent="0.25">
      <c r="C32" s="316" t="s">
        <v>132</v>
      </c>
      <c r="D32" s="313"/>
      <c r="E32" s="313"/>
      <c r="F32" s="313"/>
      <c r="G32" s="313"/>
      <c r="H32" s="313"/>
      <c r="I32" s="303"/>
      <c r="J32" s="303"/>
      <c r="K32" s="303"/>
      <c r="L32" s="303"/>
      <c r="M32" s="303"/>
      <c r="N32" s="303"/>
      <c r="O32" s="303"/>
      <c r="P32" s="303"/>
      <c r="Q32" s="303"/>
      <c r="R32" s="303"/>
      <c r="S32" s="303"/>
      <c r="T32" s="303"/>
      <c r="U32" s="303"/>
      <c r="V32" s="303"/>
      <c r="W32" s="303"/>
      <c r="X32" s="303"/>
      <c r="Y32" s="303"/>
      <c r="Z32" s="303"/>
      <c r="AA32" s="303"/>
      <c r="AB32" s="311"/>
      <c r="AC32" s="303"/>
      <c r="AD32" s="303"/>
      <c r="AE32" s="303"/>
      <c r="AF32" s="303"/>
      <c r="AG32" s="303"/>
    </row>
    <row r="33" spans="3:27" ht="39.75" customHeight="1" x14ac:dyDescent="0.25">
      <c r="C33" s="1232" t="s">
        <v>1281</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40"/>
    </row>
    <row r="34" spans="3:27" ht="15" customHeight="1" x14ac:dyDescent="0.25">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row>
    <row r="35" spans="3:27" ht="15" customHeight="1" x14ac:dyDescent="0.25">
      <c r="C35" s="307" t="s">
        <v>134</v>
      </c>
      <c r="D35" s="313"/>
      <c r="E35" s="313"/>
      <c r="F35" s="313"/>
      <c r="G35" s="313"/>
      <c r="H35" s="313"/>
      <c r="I35" s="313"/>
      <c r="J35" s="313"/>
      <c r="K35" s="313"/>
      <c r="L35" s="313"/>
      <c r="M35" s="307" t="s">
        <v>134</v>
      </c>
      <c r="N35" s="313"/>
      <c r="O35" s="313"/>
      <c r="P35" s="313"/>
      <c r="Q35" s="313"/>
      <c r="R35" s="313"/>
      <c r="S35" s="313"/>
      <c r="T35" s="313"/>
      <c r="U35" s="313"/>
      <c r="V35" s="313"/>
      <c r="W35" s="313"/>
      <c r="X35" s="313"/>
      <c r="Y35" s="313"/>
      <c r="Z35" s="313"/>
      <c r="AA35" s="313"/>
    </row>
    <row r="36" spans="3:27" ht="29.25" customHeight="1" x14ac:dyDescent="0.25">
      <c r="C36" s="658" t="s">
        <v>1228</v>
      </c>
      <c r="D36" s="652"/>
      <c r="E36" s="652"/>
      <c r="F36" s="652"/>
      <c r="G36" s="652"/>
      <c r="H36" s="652"/>
      <c r="I36" s="652"/>
      <c r="J36" s="652"/>
      <c r="K36" s="640"/>
      <c r="L36" s="313"/>
      <c r="M36" s="658"/>
      <c r="N36" s="652"/>
      <c r="O36" s="652"/>
      <c r="P36" s="652"/>
      <c r="Q36" s="652"/>
      <c r="R36" s="652"/>
      <c r="S36" s="652"/>
      <c r="T36" s="652"/>
      <c r="U36" s="652"/>
      <c r="V36" s="652"/>
      <c r="W36" s="652"/>
      <c r="X36" s="652"/>
      <c r="Y36" s="652"/>
      <c r="Z36" s="652"/>
      <c r="AA36" s="640"/>
    </row>
    <row r="37" spans="3:27" ht="15" customHeight="1" x14ac:dyDescent="0.25">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row>
    <row r="38" spans="3:27" ht="15" customHeight="1" x14ac:dyDescent="0.25">
      <c r="C38" s="320" t="s">
        <v>137</v>
      </c>
      <c r="D38" s="320"/>
      <c r="E38" s="320"/>
      <c r="F38" s="320"/>
      <c r="G38" s="321"/>
      <c r="H38" s="322"/>
      <c r="I38" s="322"/>
      <c r="J38" s="322"/>
      <c r="K38" s="322"/>
      <c r="L38" s="322"/>
      <c r="M38" s="322"/>
      <c r="N38" s="322"/>
      <c r="O38" s="322"/>
      <c r="P38" s="322"/>
      <c r="Q38" s="322"/>
      <c r="R38" s="322"/>
      <c r="S38" s="322"/>
      <c r="T38" s="322"/>
      <c r="U38" s="322"/>
      <c r="V38" s="322"/>
      <c r="W38" s="322"/>
      <c r="X38" s="322"/>
      <c r="Y38" s="322"/>
      <c r="Z38" s="322"/>
      <c r="AA38" s="322"/>
    </row>
    <row r="39" spans="3:27" ht="90" customHeight="1" x14ac:dyDescent="0.25">
      <c r="C39" s="657" t="s">
        <v>1229</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40"/>
    </row>
    <row r="40" spans="3:27" ht="15" customHeight="1" x14ac:dyDescent="0.25">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row>
    <row r="41" spans="3:27" ht="15.75" customHeight="1" x14ac:dyDescent="0.25">
      <c r="C41" s="656" t="s">
        <v>139</v>
      </c>
      <c r="D41" s="648"/>
      <c r="E41" s="316"/>
      <c r="F41" s="650" t="s">
        <v>34</v>
      </c>
      <c r="G41" s="640"/>
      <c r="H41" s="316"/>
      <c r="I41" s="303"/>
      <c r="J41" s="323" t="s">
        <v>140</v>
      </c>
      <c r="K41" s="650">
        <v>2</v>
      </c>
      <c r="L41" s="652"/>
      <c r="M41" s="652"/>
      <c r="N41" s="640"/>
      <c r="O41" s="316"/>
      <c r="P41" s="316"/>
      <c r="Q41" s="307" t="s">
        <v>141</v>
      </c>
      <c r="R41" s="303"/>
      <c r="S41" s="316"/>
      <c r="T41" s="316"/>
      <c r="U41" s="316"/>
      <c r="V41" s="316"/>
      <c r="W41" s="650" t="s">
        <v>20</v>
      </c>
      <c r="X41" s="652"/>
      <c r="Y41" s="652"/>
      <c r="Z41" s="652"/>
      <c r="AA41" s="640"/>
    </row>
    <row r="42" spans="3:27" ht="15.75" customHeight="1" x14ac:dyDescent="0.25">
      <c r="C42" s="303"/>
      <c r="D42" s="303"/>
      <c r="E42" s="303"/>
      <c r="F42" s="318"/>
      <c r="G42" s="318"/>
      <c r="H42" s="318"/>
      <c r="I42" s="318"/>
      <c r="J42" s="318"/>
      <c r="K42" s="318"/>
      <c r="L42" s="318"/>
      <c r="M42" s="303"/>
      <c r="N42" s="303"/>
      <c r="O42" s="303"/>
      <c r="P42" s="303"/>
      <c r="Q42" s="303"/>
      <c r="R42" s="303"/>
      <c r="S42" s="303"/>
      <c r="T42" s="303"/>
      <c r="U42" s="303"/>
      <c r="V42" s="303"/>
      <c r="W42" s="303"/>
      <c r="X42" s="303"/>
      <c r="Y42" s="303"/>
      <c r="Z42" s="303"/>
      <c r="AA42" s="303"/>
    </row>
    <row r="43" spans="3:27" ht="32.25" customHeight="1" x14ac:dyDescent="0.25">
      <c r="C43" s="303"/>
      <c r="D43" s="323" t="s">
        <v>142</v>
      </c>
      <c r="E43" s="316"/>
      <c r="F43" s="657"/>
      <c r="G43" s="652"/>
      <c r="H43" s="652"/>
      <c r="I43" s="652"/>
      <c r="J43" s="652"/>
      <c r="K43" s="652"/>
      <c r="L43" s="652"/>
      <c r="M43" s="640"/>
      <c r="N43" s="303"/>
      <c r="O43" s="323" t="s">
        <v>144</v>
      </c>
      <c r="P43" s="658">
        <v>0</v>
      </c>
      <c r="Q43" s="652"/>
      <c r="R43" s="652"/>
      <c r="S43" s="652"/>
      <c r="T43" s="652"/>
      <c r="U43" s="652"/>
      <c r="V43" s="652"/>
      <c r="W43" s="652"/>
      <c r="X43" s="652"/>
      <c r="Y43" s="652"/>
      <c r="Z43" s="652"/>
      <c r="AA43" s="640"/>
    </row>
    <row r="44" spans="3:27" ht="15.75" customHeight="1" x14ac:dyDescent="0.25">
      <c r="C44" s="316"/>
      <c r="D44" s="316"/>
      <c r="E44" s="316"/>
      <c r="F44" s="318"/>
      <c r="G44" s="318"/>
      <c r="H44" s="318"/>
      <c r="I44" s="318"/>
      <c r="J44" s="318"/>
      <c r="K44" s="318"/>
      <c r="L44" s="318"/>
      <c r="M44" s="316"/>
      <c r="N44" s="316"/>
      <c r="O44" s="316"/>
      <c r="P44" s="316"/>
      <c r="Q44" s="316"/>
      <c r="R44" s="316"/>
      <c r="S44" s="316"/>
      <c r="T44" s="316"/>
      <c r="U44" s="316"/>
      <c r="V44" s="316"/>
      <c r="W44" s="316"/>
      <c r="X44" s="316"/>
      <c r="Y44" s="316"/>
      <c r="Z44" s="316"/>
      <c r="AA44" s="316"/>
    </row>
    <row r="45" spans="3:27" ht="15.75" customHeight="1" x14ac:dyDescent="0.25">
      <c r="C45" s="303"/>
      <c r="D45" s="323" t="s">
        <v>145</v>
      </c>
      <c r="E45" s="303"/>
      <c r="F45" s="651" t="s">
        <v>146</v>
      </c>
      <c r="G45" s="640"/>
      <c r="H45" s="303"/>
      <c r="I45" s="303"/>
      <c r="J45" s="316" t="s">
        <v>147</v>
      </c>
      <c r="K45" s="303"/>
      <c r="L45" s="651" t="s">
        <v>148</v>
      </c>
      <c r="M45" s="652"/>
      <c r="N45" s="640"/>
      <c r="O45" s="316"/>
      <c r="P45" s="316"/>
      <c r="Q45" s="303"/>
      <c r="R45" s="316" t="s">
        <v>149</v>
      </c>
      <c r="S45" s="316"/>
      <c r="T45" s="316"/>
      <c r="U45" s="316"/>
      <c r="V45" s="316"/>
      <c r="W45" s="659"/>
      <c r="X45" s="652"/>
      <c r="Y45" s="652"/>
      <c r="Z45" s="652"/>
      <c r="AA45" s="640"/>
    </row>
    <row r="46" spans="3:27" ht="15.75" customHeight="1" x14ac:dyDescent="0.25">
      <c r="C46" s="303"/>
      <c r="D46" s="303"/>
      <c r="E46" s="303"/>
      <c r="F46" s="28"/>
      <c r="G46" s="303"/>
      <c r="H46" s="303"/>
      <c r="I46" s="307"/>
      <c r="J46" s="307"/>
      <c r="K46" s="307"/>
      <c r="L46" s="307"/>
      <c r="M46" s="307"/>
      <c r="N46" s="307"/>
      <c r="O46" s="307"/>
      <c r="P46" s="307"/>
      <c r="Q46" s="307"/>
      <c r="R46" s="307"/>
      <c r="S46" s="307"/>
      <c r="T46" s="307"/>
      <c r="U46" s="307"/>
      <c r="V46" s="307"/>
      <c r="W46" s="307"/>
      <c r="X46" s="307"/>
      <c r="Y46" s="307"/>
      <c r="Z46" s="307"/>
      <c r="AA46" s="307"/>
    </row>
    <row r="47" spans="3:27" ht="15.75" customHeight="1" x14ac:dyDescent="0.25">
      <c r="C47" s="324" t="s">
        <v>150</v>
      </c>
      <c r="D47" s="653">
        <v>2024</v>
      </c>
      <c r="E47" s="654"/>
      <c r="F47" s="655"/>
      <c r="G47" s="34"/>
      <c r="H47" s="307"/>
      <c r="I47" s="307"/>
      <c r="J47" s="307"/>
      <c r="K47" s="307"/>
      <c r="L47" s="307"/>
      <c r="M47" s="307"/>
      <c r="N47" s="307"/>
      <c r="O47" s="307"/>
      <c r="P47" s="307"/>
      <c r="Q47" s="647"/>
      <c r="R47" s="648"/>
      <c r="S47" s="648"/>
      <c r="T47" s="648"/>
      <c r="U47" s="648"/>
      <c r="V47" s="307"/>
      <c r="W47" s="307"/>
      <c r="X47" s="649"/>
      <c r="Y47" s="648"/>
      <c r="Z47" s="648"/>
      <c r="AA47" s="648"/>
    </row>
    <row r="49" spans="3:27" ht="15.75" customHeight="1" x14ac:dyDescent="0.25">
      <c r="C49" s="316" t="s">
        <v>140</v>
      </c>
      <c r="D49" s="658">
        <v>1.2</v>
      </c>
      <c r="E49" s="652"/>
      <c r="F49" s="640"/>
      <c r="G49" s="303"/>
      <c r="H49" s="307"/>
      <c r="I49" s="307"/>
      <c r="J49" s="307"/>
      <c r="K49" s="307"/>
      <c r="L49" s="307"/>
      <c r="M49" s="307"/>
      <c r="N49" s="307"/>
      <c r="O49" s="307"/>
      <c r="P49" s="307"/>
      <c r="Q49" s="647"/>
      <c r="R49" s="648"/>
      <c r="S49" s="648"/>
      <c r="T49" s="648"/>
      <c r="U49" s="648"/>
      <c r="V49" s="307"/>
      <c r="W49" s="307"/>
      <c r="X49" s="649"/>
      <c r="Y49" s="648"/>
      <c r="Z49" s="648"/>
      <c r="AA49" s="648"/>
    </row>
    <row r="50" spans="3:27" ht="15.75" customHeight="1" x14ac:dyDescent="0.25">
      <c r="C50" s="303"/>
      <c r="D50" s="303"/>
      <c r="E50" s="303"/>
      <c r="F50" s="303"/>
      <c r="G50" s="303"/>
      <c r="H50" s="303"/>
      <c r="I50" s="307"/>
      <c r="J50" s="307"/>
      <c r="K50" s="316"/>
      <c r="L50" s="316"/>
      <c r="M50" s="316"/>
      <c r="N50" s="316"/>
      <c r="O50" s="316"/>
      <c r="P50" s="316"/>
      <c r="Q50" s="316"/>
      <c r="R50" s="316"/>
      <c r="S50" s="316"/>
      <c r="T50" s="316"/>
      <c r="U50" s="316"/>
      <c r="V50" s="316"/>
      <c r="W50" s="316"/>
      <c r="X50" s="316"/>
      <c r="Y50" s="316"/>
      <c r="Z50" s="316"/>
      <c r="AA50" s="316"/>
    </row>
    <row r="51" spans="3:27" ht="15.75" customHeight="1" x14ac:dyDescent="0.25">
      <c r="C51" s="316"/>
      <c r="D51" s="650" t="s">
        <v>151</v>
      </c>
      <c r="E51" s="652"/>
      <c r="F51" s="652"/>
      <c r="G51" s="652"/>
      <c r="H51" s="652"/>
      <c r="I51" s="652"/>
      <c r="J51" s="652"/>
      <c r="K51" s="652"/>
      <c r="L51" s="652"/>
      <c r="M51" s="652"/>
      <c r="N51" s="652"/>
      <c r="O51" s="652"/>
      <c r="P51" s="652"/>
      <c r="Q51" s="652"/>
      <c r="R51" s="652"/>
      <c r="S51" s="652"/>
      <c r="T51" s="652"/>
      <c r="U51" s="652"/>
      <c r="V51" s="652"/>
      <c r="W51" s="652"/>
      <c r="X51" s="652"/>
      <c r="Y51" s="640"/>
      <c r="Z51" s="317"/>
      <c r="AA51" s="317"/>
    </row>
    <row r="52" spans="3:27" ht="15.75" customHeight="1" x14ac:dyDescent="0.25">
      <c r="C52" s="303"/>
      <c r="D52" s="689" t="s">
        <v>152</v>
      </c>
      <c r="E52" s="652"/>
      <c r="F52" s="652"/>
      <c r="G52" s="652"/>
      <c r="H52" s="640"/>
      <c r="I52" s="685" t="s">
        <v>153</v>
      </c>
      <c r="J52" s="652"/>
      <c r="K52" s="652"/>
      <c r="L52" s="652"/>
      <c r="M52" s="652"/>
      <c r="N52" s="652"/>
      <c r="O52" s="652"/>
      <c r="P52" s="640"/>
      <c r="Q52" s="686" t="s">
        <v>154</v>
      </c>
      <c r="R52" s="652"/>
      <c r="S52" s="652"/>
      <c r="T52" s="652"/>
      <c r="U52" s="652"/>
      <c r="V52" s="652"/>
      <c r="W52" s="652"/>
      <c r="X52" s="652"/>
      <c r="Y52" s="640"/>
      <c r="Z52" s="317"/>
      <c r="AA52" s="317"/>
    </row>
    <row r="53" spans="3:27" ht="15.75" customHeight="1" x14ac:dyDescent="0.25">
      <c r="C53" s="38"/>
      <c r="D53" s="690" t="s">
        <v>155</v>
      </c>
      <c r="E53" s="652"/>
      <c r="F53" s="652"/>
      <c r="G53" s="652"/>
      <c r="H53" s="640"/>
      <c r="I53" s="687" t="s">
        <v>156</v>
      </c>
      <c r="J53" s="652"/>
      <c r="K53" s="652"/>
      <c r="L53" s="652"/>
      <c r="M53" s="652"/>
      <c r="N53" s="652"/>
      <c r="O53" s="652"/>
      <c r="P53" s="640"/>
      <c r="Q53" s="688" t="s">
        <v>157</v>
      </c>
      <c r="R53" s="652"/>
      <c r="S53" s="652"/>
      <c r="T53" s="652"/>
      <c r="U53" s="652"/>
      <c r="V53" s="652"/>
      <c r="W53" s="652"/>
      <c r="X53" s="652"/>
      <c r="Y53" s="640"/>
      <c r="Z53" s="326"/>
      <c r="AA53" s="326"/>
    </row>
    <row r="54" spans="3:27" ht="15.75" customHeight="1" x14ac:dyDescent="0.25">
      <c r="C54" s="327"/>
      <c r="D54" s="327"/>
      <c r="E54" s="327"/>
      <c r="F54" s="327"/>
      <c r="G54" s="328"/>
      <c r="H54" s="328"/>
      <c r="I54" s="328"/>
      <c r="J54" s="328"/>
      <c r="K54" s="328"/>
      <c r="L54" s="328"/>
      <c r="M54" s="328"/>
      <c r="N54" s="328"/>
      <c r="O54" s="328"/>
      <c r="P54" s="328"/>
      <c r="Q54" s="328"/>
      <c r="R54" s="328"/>
      <c r="S54" s="328"/>
      <c r="T54" s="328"/>
      <c r="U54" s="328"/>
      <c r="V54" s="328"/>
      <c r="W54" s="328"/>
      <c r="X54" s="328"/>
      <c r="Y54" s="328"/>
      <c r="Z54" s="327"/>
      <c r="AA54" s="327"/>
    </row>
    <row r="55" spans="3:27" ht="15.75" customHeight="1" x14ac:dyDescent="0.25">
      <c r="C55" s="678" t="s">
        <v>158</v>
      </c>
      <c r="D55" s="652"/>
      <c r="E55" s="652"/>
      <c r="F55" s="640"/>
      <c r="G55" s="683" t="s">
        <v>159</v>
      </c>
      <c r="H55" s="684" t="s">
        <v>160</v>
      </c>
      <c r="I55" s="666"/>
      <c r="J55" s="666"/>
      <c r="K55" s="666"/>
      <c r="L55" s="666"/>
      <c r="M55" s="666"/>
      <c r="N55" s="666"/>
      <c r="O55" s="666"/>
      <c r="P55" s="666"/>
      <c r="Q55" s="666"/>
      <c r="R55" s="666"/>
      <c r="S55" s="666"/>
      <c r="T55" s="666"/>
      <c r="U55" s="666"/>
      <c r="V55" s="666"/>
      <c r="W55" s="666"/>
      <c r="X55" s="666"/>
      <c r="Y55" s="666"/>
      <c r="Z55" s="666"/>
      <c r="AA55" s="667"/>
    </row>
    <row r="56" spans="3:27" ht="15.75" customHeight="1" x14ac:dyDescent="0.25">
      <c r="C56" s="40" t="s">
        <v>161</v>
      </c>
      <c r="D56" s="41" t="s">
        <v>1262</v>
      </c>
      <c r="E56" s="678" t="s">
        <v>162</v>
      </c>
      <c r="F56" s="640"/>
      <c r="G56" s="624"/>
      <c r="H56" s="669"/>
      <c r="I56" s="670"/>
      <c r="J56" s="670"/>
      <c r="K56" s="670"/>
      <c r="L56" s="670"/>
      <c r="M56" s="670"/>
      <c r="N56" s="670"/>
      <c r="O56" s="670"/>
      <c r="P56" s="670"/>
      <c r="Q56" s="670"/>
      <c r="R56" s="670"/>
      <c r="S56" s="670"/>
      <c r="T56" s="670"/>
      <c r="U56" s="670"/>
      <c r="V56" s="670"/>
      <c r="W56" s="670"/>
      <c r="X56" s="670"/>
      <c r="Y56" s="670"/>
      <c r="Z56" s="670"/>
      <c r="AA56" s="671"/>
    </row>
    <row r="57" spans="3:27" ht="15.75" customHeight="1" x14ac:dyDescent="0.25">
      <c r="C57" s="42">
        <v>2024</v>
      </c>
      <c r="D57" s="43">
        <v>45474</v>
      </c>
      <c r="E57" s="677">
        <v>45656</v>
      </c>
      <c r="F57" s="640"/>
      <c r="G57" s="44">
        <v>0.65</v>
      </c>
      <c r="H57" s="682"/>
      <c r="I57" s="652"/>
      <c r="J57" s="652"/>
      <c r="K57" s="652"/>
      <c r="L57" s="652"/>
      <c r="M57" s="652"/>
      <c r="N57" s="652"/>
      <c r="O57" s="652"/>
      <c r="P57" s="652"/>
      <c r="Q57" s="652"/>
      <c r="R57" s="652"/>
      <c r="S57" s="652"/>
      <c r="T57" s="652"/>
      <c r="U57" s="652"/>
      <c r="V57" s="652"/>
      <c r="W57" s="652"/>
      <c r="X57" s="652"/>
      <c r="Y57" s="652"/>
      <c r="Z57" s="652"/>
      <c r="AA57" s="640"/>
    </row>
    <row r="58" spans="3:27" ht="15.75" customHeight="1" x14ac:dyDescent="0.25">
      <c r="C58" s="42">
        <v>2025</v>
      </c>
      <c r="D58" s="43">
        <v>45658</v>
      </c>
      <c r="E58" s="677">
        <v>46021</v>
      </c>
      <c r="F58" s="640"/>
      <c r="G58" s="44">
        <v>0.85</v>
      </c>
      <c r="H58" s="682"/>
      <c r="I58" s="652"/>
      <c r="J58" s="652"/>
      <c r="K58" s="652"/>
      <c r="L58" s="652"/>
      <c r="M58" s="652"/>
      <c r="N58" s="652"/>
      <c r="O58" s="652"/>
      <c r="P58" s="652"/>
      <c r="Q58" s="652"/>
      <c r="R58" s="652"/>
      <c r="S58" s="652"/>
      <c r="T58" s="652"/>
      <c r="U58" s="652"/>
      <c r="V58" s="652"/>
      <c r="W58" s="652"/>
      <c r="X58" s="652"/>
      <c r="Y58" s="652"/>
      <c r="Z58" s="652"/>
      <c r="AA58" s="640"/>
    </row>
    <row r="59" spans="3:27" ht="15.75" customHeight="1" x14ac:dyDescent="0.25">
      <c r="C59" s="42">
        <v>2026</v>
      </c>
      <c r="D59" s="43">
        <v>46023</v>
      </c>
      <c r="E59" s="677">
        <v>46386</v>
      </c>
      <c r="F59" s="640"/>
      <c r="G59" s="44">
        <v>0.85</v>
      </c>
      <c r="H59" s="682"/>
      <c r="I59" s="652"/>
      <c r="J59" s="652"/>
      <c r="K59" s="652"/>
      <c r="L59" s="652"/>
      <c r="M59" s="652"/>
      <c r="N59" s="652"/>
      <c r="O59" s="652"/>
      <c r="P59" s="652"/>
      <c r="Q59" s="652"/>
      <c r="R59" s="652"/>
      <c r="S59" s="652"/>
      <c r="T59" s="652"/>
      <c r="U59" s="652"/>
      <c r="V59" s="652"/>
      <c r="W59" s="652"/>
      <c r="X59" s="652"/>
      <c r="Y59" s="652"/>
      <c r="Z59" s="652"/>
      <c r="AA59" s="640"/>
    </row>
    <row r="60" spans="3:27" ht="15.75" customHeight="1" x14ac:dyDescent="0.25">
      <c r="C60" s="42">
        <v>2027</v>
      </c>
      <c r="D60" s="43">
        <v>46388</v>
      </c>
      <c r="E60" s="677">
        <v>46751</v>
      </c>
      <c r="F60" s="640"/>
      <c r="G60" s="44">
        <v>0.65</v>
      </c>
      <c r="H60" s="682"/>
      <c r="I60" s="652"/>
      <c r="J60" s="652"/>
      <c r="K60" s="652"/>
      <c r="L60" s="652"/>
      <c r="M60" s="652"/>
      <c r="N60" s="652"/>
      <c r="O60" s="652"/>
      <c r="P60" s="652"/>
      <c r="Q60" s="652"/>
      <c r="R60" s="652"/>
      <c r="S60" s="652"/>
      <c r="T60" s="652"/>
      <c r="U60" s="652"/>
      <c r="V60" s="652"/>
      <c r="W60" s="652"/>
      <c r="X60" s="652"/>
      <c r="Y60" s="652"/>
      <c r="Z60" s="652"/>
      <c r="AA60" s="640"/>
    </row>
    <row r="61" spans="3:27" ht="15.75" customHeight="1" x14ac:dyDescent="0.25">
      <c r="C61" s="42"/>
      <c r="D61" s="42"/>
      <c r="E61" s="678"/>
      <c r="F61" s="640"/>
      <c r="G61" s="41"/>
      <c r="H61" s="678"/>
      <c r="I61" s="652"/>
      <c r="J61" s="652"/>
      <c r="K61" s="652"/>
      <c r="L61" s="652"/>
      <c r="M61" s="652"/>
      <c r="N61" s="652"/>
      <c r="O61" s="652"/>
      <c r="P61" s="652"/>
      <c r="Q61" s="652"/>
      <c r="R61" s="652"/>
      <c r="S61" s="652"/>
      <c r="T61" s="652"/>
      <c r="U61" s="652"/>
      <c r="V61" s="652"/>
      <c r="W61" s="652"/>
      <c r="X61" s="652"/>
      <c r="Y61" s="652"/>
      <c r="Z61" s="652"/>
      <c r="AA61" s="640"/>
    </row>
    <row r="62" spans="3:27" ht="15.75" customHeight="1" x14ac:dyDescent="0.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row>
    <row r="63" spans="3:27" ht="15.75" customHeight="1" x14ac:dyDescent="0.25">
      <c r="C63" s="656" t="s">
        <v>163</v>
      </c>
      <c r="D63" s="648"/>
      <c r="E63" s="316"/>
      <c r="F63" s="307" t="s">
        <v>164</v>
      </c>
      <c r="G63" s="45"/>
      <c r="H63" s="318"/>
      <c r="I63" s="307" t="s">
        <v>165</v>
      </c>
      <c r="J63" s="303"/>
      <c r="K63" s="651"/>
      <c r="L63" s="640"/>
      <c r="M63" s="316"/>
      <c r="N63" s="303"/>
      <c r="O63" s="303"/>
      <c r="P63" s="303"/>
      <c r="Q63" s="303"/>
      <c r="R63" s="303"/>
      <c r="S63" s="303"/>
      <c r="T63" s="303"/>
      <c r="U63" s="303"/>
      <c r="V63" s="303"/>
      <c r="W63" s="303"/>
      <c r="X63" s="303"/>
      <c r="Y63" s="303"/>
      <c r="Z63" s="303"/>
      <c r="AA63" s="303"/>
    </row>
    <row r="65" spans="2:28" ht="15.75" customHeight="1" x14ac:dyDescent="0.25">
      <c r="B65" s="676" t="s">
        <v>166</v>
      </c>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40"/>
    </row>
    <row r="66" spans="2:28" ht="15.75" customHeight="1" x14ac:dyDescent="0.25">
      <c r="B66" s="46"/>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47"/>
    </row>
    <row r="67" spans="2:28" ht="29.25" customHeight="1" x14ac:dyDescent="0.25">
      <c r="B67" s="678" t="s">
        <v>161</v>
      </c>
      <c r="C67" s="640"/>
      <c r="D67" s="41"/>
      <c r="E67" s="678" t="s">
        <v>167</v>
      </c>
      <c r="F67" s="640"/>
      <c r="G67" s="41"/>
      <c r="H67" s="650" t="s">
        <v>168</v>
      </c>
      <c r="I67" s="640"/>
      <c r="J67" s="678"/>
      <c r="K67" s="640"/>
      <c r="L67" s="681"/>
      <c r="M67" s="648"/>
      <c r="N67" s="41" t="s">
        <v>169</v>
      </c>
      <c r="O67" s="678"/>
      <c r="P67" s="652"/>
      <c r="Q67" s="640"/>
      <c r="R67" s="678" t="s">
        <v>170</v>
      </c>
      <c r="S67" s="652"/>
      <c r="T67" s="640"/>
      <c r="U67" s="678"/>
      <c r="V67" s="652"/>
      <c r="W67" s="640"/>
      <c r="X67" s="678" t="s">
        <v>171</v>
      </c>
      <c r="Y67" s="640"/>
      <c r="Z67" s="678"/>
      <c r="AA67" s="652"/>
      <c r="AB67" s="640"/>
    </row>
    <row r="68" spans="2:28" ht="15.75" customHeight="1" x14ac:dyDescent="0.25">
      <c r="B68" s="46"/>
      <c r="C68" s="331"/>
      <c r="D68" s="331"/>
      <c r="E68" s="331"/>
      <c r="F68" s="326"/>
      <c r="G68" s="332"/>
      <c r="H68" s="333"/>
      <c r="I68" s="333"/>
      <c r="J68" s="326"/>
      <c r="K68" s="326"/>
      <c r="L68" s="326"/>
      <c r="M68" s="326"/>
      <c r="N68" s="333"/>
      <c r="O68" s="326"/>
      <c r="P68" s="326"/>
      <c r="Q68" s="326"/>
      <c r="R68" s="326"/>
      <c r="S68" s="333"/>
      <c r="T68" s="313"/>
      <c r="U68" s="313"/>
      <c r="V68" s="303"/>
      <c r="W68" s="333"/>
      <c r="X68" s="323"/>
      <c r="Y68" s="323"/>
      <c r="Z68" s="48"/>
      <c r="AA68" s="27"/>
      <c r="AB68" s="49"/>
    </row>
    <row r="69" spans="2:28" ht="15.75" customHeight="1" x14ac:dyDescent="0.25">
      <c r="B69" s="676" t="s">
        <v>172</v>
      </c>
      <c r="C69" s="640"/>
      <c r="D69" s="679"/>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1"/>
    </row>
    <row r="70" spans="2:28" ht="15.75" customHeight="1" x14ac:dyDescent="0.25">
      <c r="B70" s="46"/>
      <c r="C70" s="331"/>
      <c r="D70" s="331"/>
      <c r="E70" s="331"/>
      <c r="F70" s="326"/>
      <c r="G70" s="332"/>
      <c r="H70" s="333"/>
      <c r="I70" s="333"/>
      <c r="J70" s="326"/>
      <c r="K70" s="326"/>
      <c r="L70" s="326"/>
      <c r="M70" s="326"/>
      <c r="N70" s="333"/>
      <c r="O70" s="326"/>
      <c r="P70" s="326"/>
      <c r="Q70" s="326"/>
      <c r="R70" s="326"/>
      <c r="S70" s="333"/>
      <c r="T70" s="313"/>
      <c r="U70" s="313"/>
      <c r="V70" s="303"/>
      <c r="W70" s="333"/>
      <c r="X70" s="323"/>
      <c r="Y70" s="323"/>
      <c r="Z70" s="48"/>
      <c r="AA70" s="27"/>
      <c r="AB70" s="49"/>
    </row>
    <row r="71" spans="2:28" ht="15.75" customHeight="1" x14ac:dyDescent="0.25">
      <c r="B71" s="676" t="s">
        <v>173</v>
      </c>
      <c r="C71" s="640"/>
      <c r="D71" s="68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1"/>
    </row>
    <row r="72" spans="2:28" ht="15.75" customHeight="1" x14ac:dyDescent="0.25">
      <c r="B72" s="46"/>
      <c r="C72" s="331"/>
      <c r="D72" s="331"/>
      <c r="E72" s="331"/>
      <c r="F72" s="326"/>
      <c r="G72" s="332"/>
      <c r="H72" s="333"/>
      <c r="I72" s="333"/>
      <c r="J72" s="326"/>
      <c r="K72" s="326"/>
      <c r="L72" s="326"/>
      <c r="M72" s="326"/>
      <c r="N72" s="333"/>
      <c r="O72" s="326"/>
      <c r="P72" s="326"/>
      <c r="Q72" s="326"/>
      <c r="R72" s="326"/>
      <c r="S72" s="333"/>
      <c r="T72" s="313"/>
      <c r="U72" s="313"/>
      <c r="V72" s="303"/>
      <c r="W72" s="333"/>
      <c r="X72" s="323"/>
      <c r="Y72" s="323"/>
      <c r="Z72" s="323"/>
      <c r="AA72" s="313"/>
      <c r="AB72" s="319"/>
    </row>
    <row r="73" spans="2:28" ht="15.75" customHeight="1" x14ac:dyDescent="0.25">
      <c r="B73" s="676" t="s">
        <v>174</v>
      </c>
      <c r="C73" s="640"/>
      <c r="D73" s="68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1"/>
    </row>
    <row r="74" spans="2:28" ht="15.75" customHeight="1" x14ac:dyDescent="0.25">
      <c r="B74" s="46"/>
      <c r="C74" s="331"/>
      <c r="D74" s="331"/>
      <c r="E74" s="331"/>
      <c r="F74" s="326"/>
      <c r="G74" s="332"/>
      <c r="H74" s="333"/>
      <c r="I74" s="333"/>
      <c r="J74" s="326"/>
      <c r="K74" s="326"/>
      <c r="L74" s="326"/>
      <c r="M74" s="326"/>
      <c r="N74" s="333"/>
      <c r="O74" s="326"/>
      <c r="P74" s="326"/>
      <c r="Q74" s="326"/>
      <c r="R74" s="326"/>
      <c r="S74" s="333"/>
      <c r="T74" s="313"/>
      <c r="U74" s="313"/>
      <c r="V74" s="303"/>
      <c r="W74" s="333"/>
      <c r="X74" s="323"/>
      <c r="Y74" s="323"/>
      <c r="Z74" s="48"/>
      <c r="AA74" s="27"/>
      <c r="AB74" s="49"/>
    </row>
    <row r="75" spans="2:28" ht="15.75" customHeight="1" x14ac:dyDescent="0.25">
      <c r="B75" s="676" t="s">
        <v>175</v>
      </c>
      <c r="C75" s="640"/>
      <c r="D75" s="68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1"/>
    </row>
    <row r="76" spans="2:28" ht="15.75" customHeight="1" x14ac:dyDescent="0.25">
      <c r="B76" s="46"/>
      <c r="C76" s="331"/>
      <c r="D76" s="331"/>
      <c r="E76" s="331"/>
      <c r="F76" s="326"/>
      <c r="G76" s="332"/>
      <c r="H76" s="333"/>
      <c r="I76" s="333"/>
      <c r="J76" s="326"/>
      <c r="K76" s="326"/>
      <c r="L76" s="326"/>
      <c r="M76" s="326"/>
      <c r="N76" s="333"/>
      <c r="O76" s="326"/>
      <c r="P76" s="326"/>
      <c r="Q76" s="326"/>
      <c r="R76" s="326"/>
      <c r="S76" s="333"/>
      <c r="T76" s="313"/>
      <c r="U76" s="313"/>
      <c r="V76" s="303"/>
      <c r="W76" s="333"/>
      <c r="X76" s="323"/>
      <c r="Y76" s="323"/>
      <c r="Z76" s="48"/>
      <c r="AA76" s="27"/>
      <c r="AB76" s="49"/>
    </row>
    <row r="77" spans="2:28" ht="15.75" customHeight="1" x14ac:dyDescent="0.25">
      <c r="B77" s="676" t="s">
        <v>176</v>
      </c>
      <c r="C77" s="640"/>
      <c r="D77" s="68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1"/>
    </row>
    <row r="78" spans="2:28" ht="15.75" customHeight="1" x14ac:dyDescent="0.25">
      <c r="B78" s="46"/>
      <c r="C78" s="331"/>
      <c r="D78" s="331"/>
      <c r="E78" s="331"/>
      <c r="F78" s="326"/>
      <c r="G78" s="332"/>
      <c r="H78" s="333"/>
      <c r="I78" s="333"/>
      <c r="J78" s="326"/>
      <c r="K78" s="326"/>
      <c r="L78" s="326"/>
      <c r="M78" s="326"/>
      <c r="N78" s="333"/>
      <c r="O78" s="326"/>
      <c r="P78" s="326"/>
      <c r="Q78" s="326"/>
      <c r="R78" s="326"/>
      <c r="S78" s="333"/>
      <c r="T78" s="313"/>
      <c r="U78" s="313"/>
      <c r="V78" s="303"/>
      <c r="W78" s="333"/>
      <c r="X78" s="323"/>
      <c r="Y78" s="323"/>
      <c r="Z78" s="48"/>
      <c r="AA78" s="27"/>
      <c r="AB78" s="49"/>
    </row>
    <row r="79" spans="2:28" ht="15.75" customHeight="1" x14ac:dyDescent="0.25">
      <c r="B79" s="676" t="s">
        <v>177</v>
      </c>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40"/>
    </row>
    <row r="80" spans="2:28" ht="15.75" customHeight="1" x14ac:dyDescent="0.25">
      <c r="B80" s="650" t="s">
        <v>122</v>
      </c>
      <c r="C80" s="640"/>
      <c r="D80" s="50" t="s">
        <v>178</v>
      </c>
      <c r="E80" s="650" t="s">
        <v>179</v>
      </c>
      <c r="F80" s="640"/>
      <c r="G80" s="650" t="s">
        <v>177</v>
      </c>
      <c r="H80" s="652"/>
      <c r="I80" s="652"/>
      <c r="J80" s="652"/>
      <c r="K80" s="652"/>
      <c r="L80" s="652"/>
      <c r="M80" s="652"/>
      <c r="N80" s="652"/>
      <c r="O80" s="640"/>
      <c r="P80" s="650" t="s">
        <v>180</v>
      </c>
      <c r="Q80" s="652"/>
      <c r="R80" s="652"/>
      <c r="S80" s="652"/>
      <c r="T80" s="652"/>
      <c r="U80" s="652"/>
      <c r="V80" s="652"/>
      <c r="W80" s="652"/>
      <c r="X80" s="652"/>
      <c r="Y80" s="652"/>
      <c r="Z80" s="652"/>
      <c r="AA80" s="652"/>
      <c r="AB80" s="640"/>
    </row>
    <row r="81" spans="2:28" ht="15.75" customHeight="1" x14ac:dyDescent="0.25">
      <c r="B81" s="650"/>
      <c r="C81" s="640"/>
      <c r="D81" s="36"/>
      <c r="E81" s="650"/>
      <c r="F81" s="640"/>
      <c r="G81" s="675"/>
      <c r="H81" s="652"/>
      <c r="I81" s="652"/>
      <c r="J81" s="652"/>
      <c r="K81" s="652"/>
      <c r="L81" s="652"/>
      <c r="M81" s="652"/>
      <c r="N81" s="652"/>
      <c r="O81" s="640"/>
      <c r="P81" s="675"/>
      <c r="Q81" s="652"/>
      <c r="R81" s="652"/>
      <c r="S81" s="652"/>
      <c r="T81" s="652"/>
      <c r="U81" s="652"/>
      <c r="V81" s="652"/>
      <c r="W81" s="652"/>
      <c r="X81" s="652"/>
      <c r="Y81" s="652"/>
      <c r="Z81" s="652"/>
      <c r="AA81" s="652"/>
      <c r="AB81" s="640"/>
    </row>
    <row r="82" spans="2:28" ht="15.75" customHeight="1" x14ac:dyDescent="0.25">
      <c r="B82" s="650"/>
      <c r="C82" s="640"/>
      <c r="D82" s="36"/>
      <c r="E82" s="650"/>
      <c r="F82" s="640"/>
      <c r="G82" s="675"/>
      <c r="H82" s="652"/>
      <c r="I82" s="652"/>
      <c r="J82" s="652"/>
      <c r="K82" s="652"/>
      <c r="L82" s="652"/>
      <c r="M82" s="652"/>
      <c r="N82" s="652"/>
      <c r="O82" s="640"/>
      <c r="P82" s="675"/>
      <c r="Q82" s="652"/>
      <c r="R82" s="652"/>
      <c r="S82" s="652"/>
      <c r="T82" s="652"/>
      <c r="U82" s="652"/>
      <c r="V82" s="652"/>
      <c r="W82" s="652"/>
      <c r="X82" s="652"/>
      <c r="Y82" s="652"/>
      <c r="Z82" s="652"/>
      <c r="AA82" s="652"/>
      <c r="AB82" s="640"/>
    </row>
    <row r="83" spans="2:28" ht="26.25" customHeight="1" x14ac:dyDescent="0.25">
      <c r="B83" s="674" t="s">
        <v>181</v>
      </c>
      <c r="C83" s="652"/>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40"/>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1282</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63" t="s">
        <v>125</v>
      </c>
      <c r="D12" s="664"/>
      <c r="E12" s="661" t="s">
        <v>126</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1255</v>
      </c>
      <c r="D14" s="648"/>
      <c r="E14" s="665" t="s">
        <v>1283</v>
      </c>
      <c r="F14" s="666"/>
      <c r="G14" s="666"/>
      <c r="H14" s="666"/>
      <c r="I14" s="666"/>
      <c r="J14" s="666"/>
      <c r="K14" s="666"/>
      <c r="L14" s="666"/>
      <c r="M14" s="666"/>
      <c r="N14" s="666"/>
      <c r="O14" s="666"/>
      <c r="P14" s="666"/>
      <c r="Q14" s="666"/>
      <c r="R14" s="666"/>
      <c r="S14" s="666"/>
      <c r="T14" s="666"/>
      <c r="U14" s="666"/>
      <c r="V14" s="666"/>
      <c r="W14" s="666"/>
      <c r="X14" s="666"/>
      <c r="Y14" s="666"/>
      <c r="Z14" s="666"/>
      <c r="AA14" s="667"/>
      <c r="AB14" s="311"/>
    </row>
    <row r="15" spans="2:28" ht="15.75" customHeight="1" x14ac:dyDescent="0.25">
      <c r="B15" s="30"/>
      <c r="C15" s="313"/>
      <c r="D15" s="313"/>
      <c r="E15" s="669"/>
      <c r="F15" s="670"/>
      <c r="G15" s="670"/>
      <c r="H15" s="670"/>
      <c r="I15" s="670"/>
      <c r="J15" s="670"/>
      <c r="K15" s="670"/>
      <c r="L15" s="670"/>
      <c r="M15" s="670"/>
      <c r="N15" s="670"/>
      <c r="O15" s="670"/>
      <c r="P15" s="670"/>
      <c r="Q15" s="670"/>
      <c r="R15" s="670"/>
      <c r="S15" s="670"/>
      <c r="T15" s="670"/>
      <c r="U15" s="670"/>
      <c r="V15" s="670"/>
      <c r="W15" s="670"/>
      <c r="X15" s="670"/>
      <c r="Y15" s="670"/>
      <c r="Z15" s="670"/>
      <c r="AA15" s="671"/>
      <c r="AB15" s="311"/>
    </row>
    <row r="17" spans="3:28" ht="15" customHeight="1" x14ac:dyDescent="0.25">
      <c r="C17" s="649" t="s">
        <v>1257</v>
      </c>
      <c r="D17" s="648"/>
      <c r="E17" s="1235" t="s">
        <v>1272</v>
      </c>
      <c r="F17" s="666"/>
      <c r="G17" s="666"/>
      <c r="H17" s="666"/>
      <c r="I17" s="666"/>
      <c r="J17" s="666"/>
      <c r="K17" s="666"/>
      <c r="L17" s="666"/>
      <c r="M17" s="666"/>
      <c r="N17" s="666"/>
      <c r="O17" s="666"/>
      <c r="P17" s="666"/>
      <c r="Q17" s="666"/>
      <c r="R17" s="666"/>
      <c r="S17" s="666"/>
      <c r="T17" s="666"/>
      <c r="U17" s="666"/>
      <c r="V17" s="666"/>
      <c r="W17" s="666"/>
      <c r="X17" s="666"/>
      <c r="Y17" s="666"/>
      <c r="Z17" s="666"/>
      <c r="AA17" s="667"/>
      <c r="AB17" s="311"/>
    </row>
    <row r="18" spans="3:28" ht="15" customHeight="1" x14ac:dyDescent="0.25">
      <c r="C18" s="313"/>
      <c r="D18" s="313"/>
      <c r="E18" s="669"/>
      <c r="F18" s="670"/>
      <c r="G18" s="670"/>
      <c r="H18" s="670"/>
      <c r="I18" s="670"/>
      <c r="J18" s="670"/>
      <c r="K18" s="670"/>
      <c r="L18" s="670"/>
      <c r="M18" s="670"/>
      <c r="N18" s="670"/>
      <c r="O18" s="670"/>
      <c r="P18" s="670"/>
      <c r="Q18" s="670"/>
      <c r="R18" s="670"/>
      <c r="S18" s="670"/>
      <c r="T18" s="670"/>
      <c r="U18" s="670"/>
      <c r="V18" s="670"/>
      <c r="W18" s="670"/>
      <c r="X18" s="670"/>
      <c r="Y18" s="670"/>
      <c r="Z18" s="670"/>
      <c r="AA18" s="671"/>
      <c r="AB18" s="311"/>
    </row>
    <row r="19" spans="3:28" ht="15" customHeight="1" x14ac:dyDescent="0.25">
      <c r="C19" s="313"/>
      <c r="D19" s="313"/>
      <c r="E19" s="313"/>
      <c r="F19" s="303"/>
      <c r="G19" s="303"/>
      <c r="H19" s="303"/>
      <c r="I19" s="303"/>
      <c r="J19" s="303"/>
      <c r="K19" s="303"/>
      <c r="L19" s="303"/>
      <c r="M19" s="303"/>
      <c r="N19" s="303"/>
      <c r="O19" s="303"/>
      <c r="P19" s="303"/>
      <c r="Q19" s="303"/>
      <c r="R19" s="303"/>
      <c r="S19" s="303"/>
      <c r="T19" s="303"/>
      <c r="U19" s="303"/>
      <c r="V19" s="303"/>
      <c r="W19" s="303"/>
      <c r="X19" s="303"/>
      <c r="Y19" s="303"/>
      <c r="Z19" s="303"/>
      <c r="AA19" s="303"/>
      <c r="AB19" s="311"/>
    </row>
    <row r="20" spans="3:28" ht="15" customHeight="1" x14ac:dyDescent="0.25">
      <c r="C20" s="313"/>
      <c r="D20" s="313"/>
      <c r="E20" s="313"/>
      <c r="F20" s="303"/>
      <c r="G20" s="303"/>
      <c r="H20" s="303"/>
      <c r="I20" s="303"/>
      <c r="J20" s="303"/>
      <c r="K20" s="303"/>
      <c r="L20" s="303"/>
      <c r="M20" s="303"/>
      <c r="N20" s="303"/>
      <c r="O20" s="303"/>
      <c r="P20" s="303"/>
      <c r="Q20" s="303"/>
      <c r="R20" s="303"/>
      <c r="S20" s="303"/>
      <c r="T20" s="303"/>
      <c r="U20" s="303"/>
      <c r="V20" s="303"/>
      <c r="W20" s="303"/>
      <c r="X20" s="303"/>
      <c r="Y20" s="303"/>
      <c r="Z20" s="303"/>
      <c r="AA20" s="303"/>
      <c r="AB20" s="311"/>
    </row>
    <row r="21" spans="3:28" ht="15" customHeight="1" x14ac:dyDescent="0.25">
      <c r="C21" s="649" t="s">
        <v>127</v>
      </c>
      <c r="D21" s="648"/>
      <c r="E21" s="314"/>
      <c r="F21" s="647"/>
      <c r="G21" s="648"/>
      <c r="H21" s="648"/>
      <c r="I21" s="648"/>
      <c r="J21" s="648"/>
      <c r="K21" s="648"/>
      <c r="L21" s="648"/>
      <c r="M21" s="648"/>
      <c r="N21" s="648"/>
      <c r="O21" s="648"/>
      <c r="P21" s="648"/>
      <c r="Q21" s="648"/>
      <c r="R21" s="648"/>
      <c r="S21" s="648"/>
      <c r="T21" s="648"/>
      <c r="U21" s="648"/>
      <c r="V21" s="648"/>
      <c r="W21" s="648"/>
      <c r="X21" s="648"/>
      <c r="Y21" s="648"/>
      <c r="Z21" s="648"/>
      <c r="AA21" s="648"/>
      <c r="AB21" s="660"/>
    </row>
    <row r="22" spans="3:28" ht="29.25" customHeight="1" x14ac:dyDescent="0.25">
      <c r="C22" s="650" t="s">
        <v>1284</v>
      </c>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40"/>
      <c r="AB22" s="315"/>
    </row>
    <row r="23" spans="3:28" ht="15" customHeight="1" x14ac:dyDescent="0.25">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5"/>
    </row>
    <row r="24" spans="3:28" ht="15" customHeight="1" x14ac:dyDescent="0.25">
      <c r="C24" s="317" t="s">
        <v>128</v>
      </c>
      <c r="D24" s="317"/>
      <c r="E24" s="303"/>
      <c r="F24" s="303"/>
      <c r="G24" s="303"/>
      <c r="H24" s="303"/>
      <c r="I24" s="303"/>
      <c r="J24" s="316"/>
      <c r="K24" s="316"/>
      <c r="L24" s="316"/>
      <c r="M24" s="316"/>
      <c r="N24" s="316"/>
      <c r="O24" s="316"/>
      <c r="P24" s="316"/>
      <c r="Q24" s="316"/>
      <c r="R24" s="316" t="s">
        <v>129</v>
      </c>
      <c r="S24" s="316"/>
      <c r="T24" s="316"/>
      <c r="U24" s="316"/>
      <c r="V24" s="316"/>
      <c r="W24" s="316"/>
      <c r="X24" s="316"/>
      <c r="Y24" s="316"/>
      <c r="Z24" s="316"/>
      <c r="AA24" s="316"/>
      <c r="AB24" s="315"/>
    </row>
    <row r="25" spans="3:28" ht="15" customHeight="1" x14ac:dyDescent="0.25">
      <c r="C25" s="1234" t="s">
        <v>1285</v>
      </c>
      <c r="D25" s="666"/>
      <c r="E25" s="666"/>
      <c r="F25" s="666"/>
      <c r="G25" s="666"/>
      <c r="H25" s="666"/>
      <c r="I25" s="666"/>
      <c r="J25" s="666"/>
      <c r="K25" s="666"/>
      <c r="L25" s="666"/>
      <c r="M25" s="666"/>
      <c r="N25" s="666"/>
      <c r="O25" s="666"/>
      <c r="P25" s="667"/>
      <c r="Q25" s="303"/>
      <c r="R25" s="651"/>
      <c r="S25" s="652"/>
      <c r="T25" s="652"/>
      <c r="U25" s="652"/>
      <c r="V25" s="652"/>
      <c r="W25" s="652"/>
      <c r="X25" s="652"/>
      <c r="Y25" s="652"/>
      <c r="Z25" s="652"/>
      <c r="AA25" s="640"/>
      <c r="AB25" s="311"/>
    </row>
    <row r="26" spans="3:28" ht="15" customHeight="1" x14ac:dyDescent="0.25">
      <c r="C26" s="668"/>
      <c r="D26" s="622"/>
      <c r="E26" s="622"/>
      <c r="F26" s="622"/>
      <c r="G26" s="622"/>
      <c r="H26" s="622"/>
      <c r="I26" s="622"/>
      <c r="J26" s="622"/>
      <c r="K26" s="622"/>
      <c r="L26" s="622"/>
      <c r="M26" s="622"/>
      <c r="N26" s="622"/>
      <c r="O26" s="622"/>
      <c r="P26" s="660"/>
      <c r="Q26" s="303"/>
      <c r="R26" s="303"/>
      <c r="S26" s="303"/>
      <c r="T26" s="303"/>
      <c r="U26" s="303"/>
      <c r="V26" s="303"/>
      <c r="W26" s="303"/>
      <c r="X26" s="303"/>
      <c r="Y26" s="303"/>
      <c r="Z26" s="303"/>
      <c r="AA26" s="303"/>
      <c r="AB26" s="311"/>
    </row>
    <row r="27" spans="3:28" ht="15" customHeight="1" x14ac:dyDescent="0.25">
      <c r="C27" s="668"/>
      <c r="D27" s="622"/>
      <c r="E27" s="622"/>
      <c r="F27" s="622"/>
      <c r="G27" s="622"/>
      <c r="H27" s="622"/>
      <c r="I27" s="622"/>
      <c r="J27" s="622"/>
      <c r="K27" s="622"/>
      <c r="L27" s="622"/>
      <c r="M27" s="622"/>
      <c r="N27" s="622"/>
      <c r="O27" s="622"/>
      <c r="P27" s="660"/>
      <c r="Q27" s="313"/>
      <c r="R27" s="316" t="s">
        <v>130</v>
      </c>
      <c r="S27" s="316"/>
      <c r="T27" s="316"/>
      <c r="U27" s="316"/>
      <c r="V27" s="316"/>
      <c r="W27" s="313"/>
      <c r="X27" s="313"/>
      <c r="Y27" s="313"/>
      <c r="Z27" s="303"/>
      <c r="AA27" s="313"/>
      <c r="AB27" s="311"/>
    </row>
    <row r="28" spans="3:28" ht="15" customHeight="1" x14ac:dyDescent="0.25">
      <c r="C28" s="668"/>
      <c r="D28" s="622"/>
      <c r="E28" s="622"/>
      <c r="F28" s="622"/>
      <c r="G28" s="622"/>
      <c r="H28" s="622"/>
      <c r="I28" s="622"/>
      <c r="J28" s="622"/>
      <c r="K28" s="622"/>
      <c r="L28" s="622"/>
      <c r="M28" s="622"/>
      <c r="N28" s="622"/>
      <c r="O28" s="622"/>
      <c r="P28" s="660"/>
      <c r="Q28" s="303"/>
      <c r="R28" s="36"/>
      <c r="S28" s="303" t="s">
        <v>15</v>
      </c>
      <c r="T28" s="303"/>
      <c r="U28" s="36"/>
      <c r="V28" s="303" t="s">
        <v>27</v>
      </c>
      <c r="W28" s="303"/>
      <c r="X28" s="36"/>
      <c r="Y28" s="318" t="s">
        <v>46</v>
      </c>
      <c r="Z28" s="303"/>
      <c r="AA28" s="303"/>
      <c r="AB28" s="311"/>
    </row>
    <row r="29" spans="3:28" ht="15" customHeight="1" x14ac:dyDescent="0.25">
      <c r="C29" s="668"/>
      <c r="D29" s="622"/>
      <c r="E29" s="622"/>
      <c r="F29" s="622"/>
      <c r="G29" s="622"/>
      <c r="H29" s="622"/>
      <c r="I29" s="622"/>
      <c r="J29" s="622"/>
      <c r="K29" s="622"/>
      <c r="L29" s="622"/>
      <c r="M29" s="622"/>
      <c r="N29" s="622"/>
      <c r="O29" s="622"/>
      <c r="P29" s="660"/>
      <c r="Q29" s="303"/>
      <c r="R29" s="303"/>
      <c r="S29" s="303"/>
      <c r="T29" s="303"/>
      <c r="U29" s="303"/>
      <c r="V29" s="303"/>
      <c r="W29" s="303"/>
      <c r="X29" s="303"/>
      <c r="Y29" s="303"/>
      <c r="Z29" s="303"/>
      <c r="AA29" s="303"/>
      <c r="AB29" s="311"/>
    </row>
    <row r="30" spans="3:28" ht="15" customHeight="1" x14ac:dyDescent="0.25">
      <c r="C30" s="669"/>
      <c r="D30" s="670"/>
      <c r="E30" s="670"/>
      <c r="F30" s="670"/>
      <c r="G30" s="670"/>
      <c r="H30" s="670"/>
      <c r="I30" s="670"/>
      <c r="J30" s="670"/>
      <c r="K30" s="670"/>
      <c r="L30" s="670"/>
      <c r="M30" s="670"/>
      <c r="N30" s="670"/>
      <c r="O30" s="670"/>
      <c r="P30" s="671"/>
      <c r="Q30" s="303"/>
      <c r="R30" s="316" t="s">
        <v>131</v>
      </c>
      <c r="S30" s="303"/>
      <c r="T30" s="303"/>
      <c r="U30" s="303"/>
      <c r="V30" s="303"/>
      <c r="W30" s="658" t="s">
        <v>23</v>
      </c>
      <c r="X30" s="652"/>
      <c r="Y30" s="652"/>
      <c r="Z30" s="652"/>
      <c r="AA30" s="640"/>
      <c r="AB30" s="311"/>
    </row>
    <row r="31" spans="3:28" ht="15" customHeight="1" x14ac:dyDescent="0.25">
      <c r="C31" s="313"/>
      <c r="D31" s="313"/>
      <c r="E31" s="313"/>
      <c r="F31" s="313"/>
      <c r="G31" s="313"/>
      <c r="H31" s="303"/>
      <c r="I31" s="303"/>
      <c r="J31" s="303"/>
      <c r="K31" s="303"/>
      <c r="L31" s="303"/>
      <c r="M31" s="303"/>
      <c r="N31" s="303"/>
      <c r="O31" s="303"/>
      <c r="P31" s="303"/>
      <c r="Q31" s="303"/>
      <c r="R31" s="316"/>
      <c r="S31" s="303"/>
      <c r="T31" s="303"/>
      <c r="U31" s="303"/>
      <c r="V31" s="303"/>
      <c r="W31" s="303"/>
      <c r="X31" s="303"/>
      <c r="Y31" s="303"/>
      <c r="Z31" s="303"/>
      <c r="AA31" s="303"/>
      <c r="AB31" s="311"/>
    </row>
    <row r="32" spans="3:28" ht="15" customHeight="1" x14ac:dyDescent="0.25">
      <c r="C32" s="316" t="s">
        <v>132</v>
      </c>
      <c r="D32" s="313"/>
      <c r="E32" s="313"/>
      <c r="F32" s="313"/>
      <c r="G32" s="313"/>
      <c r="H32" s="313"/>
      <c r="I32" s="303"/>
      <c r="J32" s="303"/>
      <c r="K32" s="303"/>
      <c r="L32" s="303"/>
      <c r="M32" s="303"/>
      <c r="N32" s="303"/>
      <c r="O32" s="303"/>
      <c r="P32" s="303"/>
      <c r="Q32" s="303"/>
      <c r="R32" s="303"/>
      <c r="S32" s="303"/>
      <c r="T32" s="303"/>
      <c r="U32" s="303"/>
      <c r="V32" s="303"/>
      <c r="W32" s="303"/>
      <c r="X32" s="303"/>
      <c r="Y32" s="303"/>
      <c r="Z32" s="303"/>
      <c r="AA32" s="303"/>
      <c r="AB32" s="311"/>
    </row>
    <row r="33" spans="3:27" ht="39.75" customHeight="1" x14ac:dyDescent="0.25">
      <c r="C33" s="658" t="s">
        <v>133</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40"/>
    </row>
    <row r="34" spans="3:27" ht="15" customHeight="1" x14ac:dyDescent="0.25">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row>
    <row r="35" spans="3:27" ht="15" customHeight="1" x14ac:dyDescent="0.25">
      <c r="C35" s="307" t="s">
        <v>134</v>
      </c>
      <c r="D35" s="313"/>
      <c r="E35" s="313"/>
      <c r="F35" s="313"/>
      <c r="G35" s="313"/>
      <c r="H35" s="313"/>
      <c r="I35" s="313"/>
      <c r="J35" s="313"/>
      <c r="K35" s="313"/>
      <c r="L35" s="313"/>
      <c r="M35" s="307" t="s">
        <v>134</v>
      </c>
      <c r="N35" s="313"/>
      <c r="O35" s="313"/>
      <c r="P35" s="313"/>
      <c r="Q35" s="313"/>
      <c r="R35" s="313"/>
      <c r="S35" s="313"/>
      <c r="T35" s="313"/>
      <c r="U35" s="313"/>
      <c r="V35" s="313"/>
      <c r="W35" s="313"/>
      <c r="X35" s="313"/>
      <c r="Y35" s="313"/>
      <c r="Z35" s="313"/>
      <c r="AA35" s="313"/>
    </row>
    <row r="36" spans="3:27" ht="29.25" customHeight="1" x14ac:dyDescent="0.25">
      <c r="C36" s="658" t="s">
        <v>135</v>
      </c>
      <c r="D36" s="652"/>
      <c r="E36" s="652"/>
      <c r="F36" s="652"/>
      <c r="G36" s="652"/>
      <c r="H36" s="652"/>
      <c r="I36" s="652"/>
      <c r="J36" s="652"/>
      <c r="K36" s="640"/>
      <c r="L36" s="313"/>
      <c r="M36" s="658" t="s">
        <v>136</v>
      </c>
      <c r="N36" s="652"/>
      <c r="O36" s="652"/>
      <c r="P36" s="652"/>
      <c r="Q36" s="652"/>
      <c r="R36" s="652"/>
      <c r="S36" s="652"/>
      <c r="T36" s="652"/>
      <c r="U36" s="652"/>
      <c r="V36" s="652"/>
      <c r="W36" s="652"/>
      <c r="X36" s="652"/>
      <c r="Y36" s="652"/>
      <c r="Z36" s="652"/>
      <c r="AA36" s="640"/>
    </row>
    <row r="37" spans="3:27" ht="15" customHeight="1" x14ac:dyDescent="0.25">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row>
    <row r="38" spans="3:27" ht="15" customHeight="1" x14ac:dyDescent="0.25">
      <c r="C38" s="320" t="s">
        <v>137</v>
      </c>
      <c r="D38" s="320"/>
      <c r="E38" s="320"/>
      <c r="F38" s="320"/>
      <c r="G38" s="321"/>
      <c r="H38" s="322"/>
      <c r="I38" s="322"/>
      <c r="J38" s="322"/>
      <c r="K38" s="322"/>
      <c r="L38" s="322"/>
      <c r="M38" s="322"/>
      <c r="N38" s="322"/>
      <c r="O38" s="322"/>
      <c r="P38" s="322"/>
      <c r="Q38" s="322"/>
      <c r="R38" s="322"/>
      <c r="S38" s="322"/>
      <c r="T38" s="322"/>
      <c r="U38" s="322"/>
      <c r="V38" s="322"/>
      <c r="W38" s="322"/>
      <c r="X38" s="322"/>
      <c r="Y38" s="322"/>
      <c r="Z38" s="322"/>
      <c r="AA38" s="322"/>
    </row>
    <row r="39" spans="3:27" ht="90" customHeight="1" x14ac:dyDescent="0.25">
      <c r="C39" s="657" t="s">
        <v>1286</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40"/>
    </row>
    <row r="40" spans="3:27" ht="15" customHeight="1" x14ac:dyDescent="0.25">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row>
    <row r="41" spans="3:27" ht="15.75" customHeight="1" x14ac:dyDescent="0.25">
      <c r="C41" s="656" t="s">
        <v>139</v>
      </c>
      <c r="D41" s="648"/>
      <c r="E41" s="316"/>
      <c r="F41" s="650" t="s">
        <v>34</v>
      </c>
      <c r="G41" s="640"/>
      <c r="H41" s="316"/>
      <c r="I41" s="303"/>
      <c r="J41" s="323" t="s">
        <v>140</v>
      </c>
      <c r="K41" s="650">
        <v>1</v>
      </c>
      <c r="L41" s="652"/>
      <c r="M41" s="652"/>
      <c r="N41" s="640"/>
      <c r="O41" s="316"/>
      <c r="P41" s="316"/>
      <c r="Q41" s="307" t="s">
        <v>141</v>
      </c>
      <c r="R41" s="303"/>
      <c r="S41" s="316"/>
      <c r="T41" s="316"/>
      <c r="U41" s="316"/>
      <c r="V41" s="316"/>
      <c r="W41" s="650" t="s">
        <v>20</v>
      </c>
      <c r="X41" s="652"/>
      <c r="Y41" s="652"/>
      <c r="Z41" s="652"/>
      <c r="AA41" s="640"/>
    </row>
    <row r="42" spans="3:27" ht="15.75" customHeight="1" x14ac:dyDescent="0.25">
      <c r="C42" s="303"/>
      <c r="D42" s="303"/>
      <c r="E42" s="303"/>
      <c r="F42" s="318"/>
      <c r="G42" s="318"/>
      <c r="H42" s="318"/>
      <c r="I42" s="318"/>
      <c r="J42" s="318"/>
      <c r="K42" s="318"/>
      <c r="L42" s="318"/>
      <c r="M42" s="303"/>
      <c r="N42" s="303"/>
      <c r="O42" s="303"/>
      <c r="P42" s="303"/>
      <c r="Q42" s="303"/>
      <c r="R42" s="303"/>
      <c r="S42" s="303"/>
      <c r="T42" s="303"/>
      <c r="U42" s="303"/>
      <c r="V42" s="303"/>
      <c r="W42" s="303"/>
      <c r="X42" s="303"/>
      <c r="Y42" s="303"/>
      <c r="Z42" s="303"/>
      <c r="AA42" s="303"/>
    </row>
    <row r="43" spans="3:27" ht="32.25" customHeight="1" x14ac:dyDescent="0.25">
      <c r="C43" s="303"/>
      <c r="D43" s="323" t="s">
        <v>142</v>
      </c>
      <c r="E43" s="316"/>
      <c r="F43" s="657"/>
      <c r="G43" s="652"/>
      <c r="H43" s="652"/>
      <c r="I43" s="652"/>
      <c r="J43" s="652"/>
      <c r="K43" s="652"/>
      <c r="L43" s="652"/>
      <c r="M43" s="640"/>
      <c r="N43" s="303"/>
      <c r="O43" s="323" t="s">
        <v>144</v>
      </c>
      <c r="P43" s="658">
        <v>0</v>
      </c>
      <c r="Q43" s="652"/>
      <c r="R43" s="652"/>
      <c r="S43" s="652"/>
      <c r="T43" s="652"/>
      <c r="U43" s="652"/>
      <c r="V43" s="652"/>
      <c r="W43" s="652"/>
      <c r="X43" s="652"/>
      <c r="Y43" s="652"/>
      <c r="Z43" s="652"/>
      <c r="AA43" s="640"/>
    </row>
    <row r="44" spans="3:27" ht="15.75" customHeight="1" x14ac:dyDescent="0.25">
      <c r="C44" s="316"/>
      <c r="D44" s="316"/>
      <c r="E44" s="316"/>
      <c r="F44" s="318"/>
      <c r="G44" s="318"/>
      <c r="H44" s="318"/>
      <c r="I44" s="318"/>
      <c r="J44" s="318"/>
      <c r="K44" s="318"/>
      <c r="L44" s="318"/>
      <c r="M44" s="316"/>
      <c r="N44" s="316"/>
      <c r="O44" s="316"/>
      <c r="P44" s="316"/>
      <c r="Q44" s="316"/>
      <c r="R44" s="316"/>
      <c r="S44" s="316"/>
      <c r="T44" s="316"/>
      <c r="U44" s="316"/>
      <c r="V44" s="316"/>
      <c r="W44" s="316"/>
      <c r="X44" s="316"/>
      <c r="Y44" s="316"/>
      <c r="Z44" s="316"/>
      <c r="AA44" s="316"/>
    </row>
    <row r="45" spans="3:27" ht="15.75" customHeight="1" x14ac:dyDescent="0.25">
      <c r="C45" s="303"/>
      <c r="D45" s="323" t="s">
        <v>145</v>
      </c>
      <c r="E45" s="303"/>
      <c r="F45" s="651" t="s">
        <v>146</v>
      </c>
      <c r="G45" s="640"/>
      <c r="H45" s="303"/>
      <c r="I45" s="303"/>
      <c r="J45" s="316" t="s">
        <v>147</v>
      </c>
      <c r="K45" s="303"/>
      <c r="L45" s="651" t="s">
        <v>148</v>
      </c>
      <c r="M45" s="652"/>
      <c r="N45" s="640"/>
      <c r="O45" s="316"/>
      <c r="P45" s="316"/>
      <c r="Q45" s="303"/>
      <c r="R45" s="316" t="s">
        <v>149</v>
      </c>
      <c r="S45" s="316"/>
      <c r="T45" s="316"/>
      <c r="U45" s="316"/>
      <c r="V45" s="316"/>
      <c r="W45" s="659"/>
      <c r="X45" s="652"/>
      <c r="Y45" s="652"/>
      <c r="Z45" s="652"/>
      <c r="AA45" s="640"/>
    </row>
    <row r="46" spans="3:27" ht="15.75" customHeight="1" x14ac:dyDescent="0.25">
      <c r="C46" s="303"/>
      <c r="D46" s="303"/>
      <c r="E46" s="303"/>
      <c r="F46" s="28"/>
      <c r="G46" s="303"/>
      <c r="H46" s="303"/>
      <c r="I46" s="307"/>
      <c r="J46" s="307"/>
      <c r="K46" s="307"/>
      <c r="L46" s="307"/>
      <c r="M46" s="307"/>
      <c r="N46" s="307"/>
      <c r="O46" s="307"/>
      <c r="P46" s="307"/>
      <c r="Q46" s="307"/>
      <c r="R46" s="307"/>
      <c r="S46" s="307"/>
      <c r="T46" s="307"/>
      <c r="U46" s="307"/>
      <c r="V46" s="307"/>
      <c r="W46" s="307"/>
      <c r="X46" s="307"/>
      <c r="Y46" s="307"/>
      <c r="Z46" s="307"/>
      <c r="AA46" s="307"/>
    </row>
    <row r="47" spans="3:27" ht="15.75" customHeight="1" x14ac:dyDescent="0.25">
      <c r="C47" s="324" t="s">
        <v>150</v>
      </c>
      <c r="D47" s="653">
        <v>2024</v>
      </c>
      <c r="E47" s="654"/>
      <c r="F47" s="655"/>
      <c r="G47" s="34"/>
      <c r="H47" s="307"/>
      <c r="I47" s="307"/>
      <c r="J47" s="307"/>
      <c r="K47" s="307"/>
      <c r="L47" s="307"/>
      <c r="M47" s="307"/>
      <c r="N47" s="307"/>
      <c r="O47" s="307"/>
      <c r="P47" s="307"/>
      <c r="Q47" s="647"/>
      <c r="R47" s="648"/>
      <c r="S47" s="648"/>
      <c r="T47" s="648"/>
      <c r="U47" s="648"/>
      <c r="V47" s="307"/>
      <c r="W47" s="307"/>
      <c r="X47" s="649"/>
      <c r="Y47" s="648"/>
      <c r="Z47" s="648"/>
      <c r="AA47" s="648"/>
    </row>
    <row r="49" spans="3:27" ht="15.75" customHeight="1" x14ac:dyDescent="0.25">
      <c r="C49" s="316" t="s">
        <v>140</v>
      </c>
      <c r="D49" s="658">
        <v>1.2</v>
      </c>
      <c r="E49" s="652"/>
      <c r="F49" s="640"/>
      <c r="G49" s="303"/>
      <c r="H49" s="307"/>
      <c r="I49" s="307"/>
      <c r="J49" s="307"/>
      <c r="K49" s="307"/>
      <c r="L49" s="307"/>
      <c r="M49" s="307"/>
      <c r="N49" s="307"/>
      <c r="O49" s="307"/>
      <c r="P49" s="307"/>
      <c r="Q49" s="647"/>
      <c r="R49" s="648"/>
      <c r="S49" s="648"/>
      <c r="T49" s="648"/>
      <c r="U49" s="648"/>
      <c r="V49" s="307"/>
      <c r="W49" s="307"/>
      <c r="X49" s="649"/>
      <c r="Y49" s="648"/>
      <c r="Z49" s="648"/>
      <c r="AA49" s="648"/>
    </row>
    <row r="50" spans="3:27" ht="15.75" customHeight="1" x14ac:dyDescent="0.25">
      <c r="C50" s="303"/>
      <c r="D50" s="303"/>
      <c r="E50" s="303"/>
      <c r="F50" s="303"/>
      <c r="G50" s="303"/>
      <c r="H50" s="303"/>
      <c r="I50" s="307"/>
      <c r="J50" s="307"/>
      <c r="K50" s="316"/>
      <c r="L50" s="316"/>
      <c r="M50" s="316"/>
      <c r="N50" s="316"/>
      <c r="O50" s="316"/>
      <c r="P50" s="316"/>
      <c r="Q50" s="316"/>
      <c r="R50" s="316"/>
      <c r="S50" s="316"/>
      <c r="T50" s="316"/>
      <c r="U50" s="316"/>
      <c r="V50" s="316"/>
      <c r="W50" s="316"/>
      <c r="X50" s="316"/>
      <c r="Y50" s="316"/>
      <c r="Z50" s="316"/>
      <c r="AA50" s="316"/>
    </row>
    <row r="51" spans="3:27" ht="15.75" customHeight="1" x14ac:dyDescent="0.25">
      <c r="C51" s="316"/>
      <c r="D51" s="650" t="s">
        <v>151</v>
      </c>
      <c r="E51" s="652"/>
      <c r="F51" s="652"/>
      <c r="G51" s="652"/>
      <c r="H51" s="652"/>
      <c r="I51" s="652"/>
      <c r="J51" s="652"/>
      <c r="K51" s="652"/>
      <c r="L51" s="652"/>
      <c r="M51" s="652"/>
      <c r="N51" s="652"/>
      <c r="O51" s="652"/>
      <c r="P51" s="652"/>
      <c r="Q51" s="652"/>
      <c r="R51" s="652"/>
      <c r="S51" s="652"/>
      <c r="T51" s="652"/>
      <c r="U51" s="652"/>
      <c r="V51" s="652"/>
      <c r="W51" s="652"/>
      <c r="X51" s="652"/>
      <c r="Y51" s="640"/>
      <c r="Z51" s="317"/>
      <c r="AA51" s="317"/>
    </row>
    <row r="52" spans="3:27" ht="15.75" customHeight="1" x14ac:dyDescent="0.25">
      <c r="C52" s="303"/>
      <c r="D52" s="689" t="s">
        <v>152</v>
      </c>
      <c r="E52" s="652"/>
      <c r="F52" s="652"/>
      <c r="G52" s="652"/>
      <c r="H52" s="640"/>
      <c r="I52" s="685" t="s">
        <v>153</v>
      </c>
      <c r="J52" s="652"/>
      <c r="K52" s="652"/>
      <c r="L52" s="652"/>
      <c r="M52" s="652"/>
      <c r="N52" s="652"/>
      <c r="O52" s="652"/>
      <c r="P52" s="640"/>
      <c r="Q52" s="686" t="s">
        <v>154</v>
      </c>
      <c r="R52" s="652"/>
      <c r="S52" s="652"/>
      <c r="T52" s="652"/>
      <c r="U52" s="652"/>
      <c r="V52" s="652"/>
      <c r="W52" s="652"/>
      <c r="X52" s="652"/>
      <c r="Y52" s="640"/>
      <c r="Z52" s="317"/>
      <c r="AA52" s="317"/>
    </row>
    <row r="53" spans="3:27" ht="15.75" customHeight="1" x14ac:dyDescent="0.25">
      <c r="C53" s="38"/>
      <c r="D53" s="690" t="s">
        <v>155</v>
      </c>
      <c r="E53" s="652"/>
      <c r="F53" s="652"/>
      <c r="G53" s="652"/>
      <c r="H53" s="640"/>
      <c r="I53" s="687" t="s">
        <v>156</v>
      </c>
      <c r="J53" s="652"/>
      <c r="K53" s="652"/>
      <c r="L53" s="652"/>
      <c r="M53" s="652"/>
      <c r="N53" s="652"/>
      <c r="O53" s="652"/>
      <c r="P53" s="640"/>
      <c r="Q53" s="688" t="s">
        <v>157</v>
      </c>
      <c r="R53" s="652"/>
      <c r="S53" s="652"/>
      <c r="T53" s="652"/>
      <c r="U53" s="652"/>
      <c r="V53" s="652"/>
      <c r="W53" s="652"/>
      <c r="X53" s="652"/>
      <c r="Y53" s="640"/>
      <c r="Z53" s="326"/>
      <c r="AA53" s="326"/>
    </row>
    <row r="54" spans="3:27" ht="15.75" customHeight="1" x14ac:dyDescent="0.25">
      <c r="C54" s="327"/>
      <c r="D54" s="327"/>
      <c r="E54" s="327"/>
      <c r="F54" s="327"/>
      <c r="G54" s="328"/>
      <c r="H54" s="328"/>
      <c r="I54" s="328"/>
      <c r="J54" s="328"/>
      <c r="K54" s="328"/>
      <c r="L54" s="328"/>
      <c r="M54" s="328"/>
      <c r="N54" s="328"/>
      <c r="O54" s="328"/>
      <c r="P54" s="328"/>
      <c r="Q54" s="328"/>
      <c r="R54" s="328"/>
      <c r="S54" s="328"/>
      <c r="T54" s="328"/>
      <c r="U54" s="328"/>
      <c r="V54" s="328"/>
      <c r="W54" s="328"/>
      <c r="X54" s="328"/>
      <c r="Y54" s="328"/>
      <c r="Z54" s="327"/>
      <c r="AA54" s="327"/>
    </row>
    <row r="55" spans="3:27" ht="15.75" customHeight="1" x14ac:dyDescent="0.25">
      <c r="C55" s="678" t="s">
        <v>158</v>
      </c>
      <c r="D55" s="652"/>
      <c r="E55" s="652"/>
      <c r="F55" s="640"/>
      <c r="G55" s="683" t="s">
        <v>159</v>
      </c>
      <c r="H55" s="684" t="s">
        <v>160</v>
      </c>
      <c r="I55" s="666"/>
      <c r="J55" s="666"/>
      <c r="K55" s="666"/>
      <c r="L55" s="666"/>
      <c r="M55" s="666"/>
      <c r="N55" s="666"/>
      <c r="O55" s="666"/>
      <c r="P55" s="666"/>
      <c r="Q55" s="666"/>
      <c r="R55" s="666"/>
      <c r="S55" s="666"/>
      <c r="T55" s="666"/>
      <c r="U55" s="666"/>
      <c r="V55" s="666"/>
      <c r="W55" s="666"/>
      <c r="X55" s="666"/>
      <c r="Y55" s="666"/>
      <c r="Z55" s="666"/>
      <c r="AA55" s="667"/>
    </row>
    <row r="56" spans="3:27" ht="15.75" customHeight="1" x14ac:dyDescent="0.25">
      <c r="C56" s="40" t="s">
        <v>161</v>
      </c>
      <c r="D56" s="41" t="s">
        <v>1262</v>
      </c>
      <c r="E56" s="678" t="s">
        <v>162</v>
      </c>
      <c r="F56" s="640"/>
      <c r="G56" s="624"/>
      <c r="H56" s="669"/>
      <c r="I56" s="670"/>
      <c r="J56" s="670"/>
      <c r="K56" s="670"/>
      <c r="L56" s="670"/>
      <c r="M56" s="670"/>
      <c r="N56" s="670"/>
      <c r="O56" s="670"/>
      <c r="P56" s="670"/>
      <c r="Q56" s="670"/>
      <c r="R56" s="670"/>
      <c r="S56" s="670"/>
      <c r="T56" s="670"/>
      <c r="U56" s="670"/>
      <c r="V56" s="670"/>
      <c r="W56" s="670"/>
      <c r="X56" s="670"/>
      <c r="Y56" s="670"/>
      <c r="Z56" s="670"/>
      <c r="AA56" s="671"/>
    </row>
    <row r="57" spans="3:27" ht="15.75" customHeight="1" x14ac:dyDescent="0.25">
      <c r="C57" s="42">
        <v>2024</v>
      </c>
      <c r="D57" s="43">
        <v>45474</v>
      </c>
      <c r="E57" s="677">
        <v>45656</v>
      </c>
      <c r="F57" s="640"/>
      <c r="G57" s="44">
        <v>1</v>
      </c>
      <c r="H57" s="682"/>
      <c r="I57" s="652"/>
      <c r="J57" s="652"/>
      <c r="K57" s="652"/>
      <c r="L57" s="652"/>
      <c r="M57" s="652"/>
      <c r="N57" s="652"/>
      <c r="O57" s="652"/>
      <c r="P57" s="652"/>
      <c r="Q57" s="652"/>
      <c r="R57" s="652"/>
      <c r="S57" s="652"/>
      <c r="T57" s="652"/>
      <c r="U57" s="652"/>
      <c r="V57" s="652"/>
      <c r="W57" s="652"/>
      <c r="X57" s="652"/>
      <c r="Y57" s="652"/>
      <c r="Z57" s="652"/>
      <c r="AA57" s="640"/>
    </row>
    <row r="58" spans="3:27" ht="15.75" customHeight="1" x14ac:dyDescent="0.25">
      <c r="C58" s="42">
        <v>2025</v>
      </c>
      <c r="D58" s="43">
        <v>45658</v>
      </c>
      <c r="E58" s="677">
        <v>46021</v>
      </c>
      <c r="F58" s="640"/>
      <c r="G58" s="44">
        <v>1</v>
      </c>
      <c r="H58" s="682"/>
      <c r="I58" s="652"/>
      <c r="J58" s="652"/>
      <c r="K58" s="652"/>
      <c r="L58" s="652"/>
      <c r="M58" s="652"/>
      <c r="N58" s="652"/>
      <c r="O58" s="652"/>
      <c r="P58" s="652"/>
      <c r="Q58" s="652"/>
      <c r="R58" s="652"/>
      <c r="S58" s="652"/>
      <c r="T58" s="652"/>
      <c r="U58" s="652"/>
      <c r="V58" s="652"/>
      <c r="W58" s="652"/>
      <c r="X58" s="652"/>
      <c r="Y58" s="652"/>
      <c r="Z58" s="652"/>
      <c r="AA58" s="640"/>
    </row>
    <row r="59" spans="3:27" ht="15.75" customHeight="1" x14ac:dyDescent="0.25">
      <c r="C59" s="42">
        <v>2026</v>
      </c>
      <c r="D59" s="43">
        <v>46023</v>
      </c>
      <c r="E59" s="677">
        <v>46386</v>
      </c>
      <c r="F59" s="640"/>
      <c r="G59" s="44">
        <v>1</v>
      </c>
      <c r="H59" s="682"/>
      <c r="I59" s="652"/>
      <c r="J59" s="652"/>
      <c r="K59" s="652"/>
      <c r="L59" s="652"/>
      <c r="M59" s="652"/>
      <c r="N59" s="652"/>
      <c r="O59" s="652"/>
      <c r="P59" s="652"/>
      <c r="Q59" s="652"/>
      <c r="R59" s="652"/>
      <c r="S59" s="652"/>
      <c r="T59" s="652"/>
      <c r="U59" s="652"/>
      <c r="V59" s="652"/>
      <c r="W59" s="652"/>
      <c r="X59" s="652"/>
      <c r="Y59" s="652"/>
      <c r="Z59" s="652"/>
      <c r="AA59" s="640"/>
    </row>
    <row r="60" spans="3:27" ht="15.75" customHeight="1" x14ac:dyDescent="0.25">
      <c r="C60" s="42">
        <v>2027</v>
      </c>
      <c r="D60" s="43">
        <v>46388</v>
      </c>
      <c r="E60" s="677">
        <v>46751</v>
      </c>
      <c r="F60" s="640"/>
      <c r="G60" s="44">
        <v>1</v>
      </c>
      <c r="H60" s="682"/>
      <c r="I60" s="652"/>
      <c r="J60" s="652"/>
      <c r="K60" s="652"/>
      <c r="L60" s="652"/>
      <c r="M60" s="652"/>
      <c r="N60" s="652"/>
      <c r="O60" s="652"/>
      <c r="P60" s="652"/>
      <c r="Q60" s="652"/>
      <c r="R60" s="652"/>
      <c r="S60" s="652"/>
      <c r="T60" s="652"/>
      <c r="U60" s="652"/>
      <c r="V60" s="652"/>
      <c r="W60" s="652"/>
      <c r="X60" s="652"/>
      <c r="Y60" s="652"/>
      <c r="Z60" s="652"/>
      <c r="AA60" s="640"/>
    </row>
    <row r="61" spans="3:27" ht="15.75" customHeight="1" x14ac:dyDescent="0.25">
      <c r="C61" s="42"/>
      <c r="D61" s="42"/>
      <c r="E61" s="678"/>
      <c r="F61" s="640"/>
      <c r="G61" s="41"/>
      <c r="H61" s="678"/>
      <c r="I61" s="652"/>
      <c r="J61" s="652"/>
      <c r="K61" s="652"/>
      <c r="L61" s="652"/>
      <c r="M61" s="652"/>
      <c r="N61" s="652"/>
      <c r="O61" s="652"/>
      <c r="P61" s="652"/>
      <c r="Q61" s="652"/>
      <c r="R61" s="652"/>
      <c r="S61" s="652"/>
      <c r="T61" s="652"/>
      <c r="U61" s="652"/>
      <c r="V61" s="652"/>
      <c r="W61" s="652"/>
      <c r="X61" s="652"/>
      <c r="Y61" s="652"/>
      <c r="Z61" s="652"/>
      <c r="AA61" s="640"/>
    </row>
    <row r="62" spans="3:27" ht="15.75" customHeight="1" x14ac:dyDescent="0.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row>
    <row r="63" spans="3:27" ht="15.75" customHeight="1" x14ac:dyDescent="0.25">
      <c r="C63" s="656" t="s">
        <v>163</v>
      </c>
      <c r="D63" s="648"/>
      <c r="E63" s="316"/>
      <c r="F63" s="307" t="s">
        <v>164</v>
      </c>
      <c r="G63" s="45"/>
      <c r="H63" s="318"/>
      <c r="I63" s="307" t="s">
        <v>165</v>
      </c>
      <c r="J63" s="303"/>
      <c r="K63" s="651"/>
      <c r="L63" s="640"/>
      <c r="M63" s="316"/>
      <c r="N63" s="303"/>
      <c r="O63" s="303"/>
      <c r="P63" s="303"/>
      <c r="Q63" s="303"/>
      <c r="R63" s="303"/>
      <c r="S63" s="303"/>
      <c r="T63" s="303"/>
      <c r="U63" s="303"/>
      <c r="V63" s="303"/>
      <c r="W63" s="303"/>
      <c r="X63" s="303"/>
      <c r="Y63" s="303"/>
      <c r="Z63" s="303"/>
      <c r="AA63" s="303"/>
    </row>
    <row r="65" spans="2:28" ht="15.75" customHeight="1" x14ac:dyDescent="0.25">
      <c r="B65" s="676" t="s">
        <v>166</v>
      </c>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40"/>
    </row>
    <row r="66" spans="2:28" ht="15.75" customHeight="1" x14ac:dyDescent="0.25">
      <c r="B66" s="46"/>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47"/>
    </row>
    <row r="67" spans="2:28" ht="29.25" customHeight="1" x14ac:dyDescent="0.25">
      <c r="B67" s="678" t="s">
        <v>161</v>
      </c>
      <c r="C67" s="640"/>
      <c r="D67" s="41"/>
      <c r="E67" s="678" t="s">
        <v>167</v>
      </c>
      <c r="F67" s="640"/>
      <c r="G67" s="41"/>
      <c r="H67" s="650" t="s">
        <v>168</v>
      </c>
      <c r="I67" s="640"/>
      <c r="J67" s="678"/>
      <c r="K67" s="640"/>
      <c r="L67" s="681"/>
      <c r="M67" s="648"/>
      <c r="N67" s="41" t="s">
        <v>169</v>
      </c>
      <c r="O67" s="678"/>
      <c r="P67" s="652"/>
      <c r="Q67" s="640"/>
      <c r="R67" s="678" t="s">
        <v>170</v>
      </c>
      <c r="S67" s="652"/>
      <c r="T67" s="640"/>
      <c r="U67" s="678"/>
      <c r="V67" s="652"/>
      <c r="W67" s="640"/>
      <c r="X67" s="678" t="s">
        <v>171</v>
      </c>
      <c r="Y67" s="640"/>
      <c r="Z67" s="678"/>
      <c r="AA67" s="652"/>
      <c r="AB67" s="640"/>
    </row>
    <row r="68" spans="2:28" ht="15.75" customHeight="1" x14ac:dyDescent="0.25">
      <c r="B68" s="46"/>
      <c r="C68" s="331"/>
      <c r="D68" s="331"/>
      <c r="E68" s="331"/>
      <c r="F68" s="326"/>
      <c r="G68" s="332"/>
      <c r="H68" s="333"/>
      <c r="I68" s="333"/>
      <c r="J68" s="326"/>
      <c r="K68" s="326"/>
      <c r="L68" s="326"/>
      <c r="M68" s="326"/>
      <c r="N68" s="333"/>
      <c r="O68" s="326"/>
      <c r="P68" s="326"/>
      <c r="Q68" s="326"/>
      <c r="R68" s="326"/>
      <c r="S68" s="333"/>
      <c r="T68" s="313"/>
      <c r="U68" s="313"/>
      <c r="V68" s="303"/>
      <c r="W68" s="333"/>
      <c r="X68" s="323"/>
      <c r="Y68" s="323"/>
      <c r="Z68" s="48"/>
      <c r="AA68" s="27"/>
      <c r="AB68" s="49"/>
    </row>
    <row r="69" spans="2:28" ht="15.75" customHeight="1" x14ac:dyDescent="0.25">
      <c r="B69" s="676" t="s">
        <v>172</v>
      </c>
      <c r="C69" s="640"/>
      <c r="D69" s="679"/>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1"/>
    </row>
    <row r="70" spans="2:28" ht="15.75" customHeight="1" x14ac:dyDescent="0.25">
      <c r="B70" s="46"/>
      <c r="C70" s="331"/>
      <c r="D70" s="331"/>
      <c r="E70" s="331"/>
      <c r="F70" s="326"/>
      <c r="G70" s="332"/>
      <c r="H70" s="333"/>
      <c r="I70" s="333"/>
      <c r="J70" s="326"/>
      <c r="K70" s="326"/>
      <c r="L70" s="326"/>
      <c r="M70" s="326"/>
      <c r="N70" s="333"/>
      <c r="O70" s="326"/>
      <c r="P70" s="326"/>
      <c r="Q70" s="326"/>
      <c r="R70" s="326"/>
      <c r="S70" s="333"/>
      <c r="T70" s="313"/>
      <c r="U70" s="313"/>
      <c r="V70" s="303"/>
      <c r="W70" s="333"/>
      <c r="X70" s="323"/>
      <c r="Y70" s="323"/>
      <c r="Z70" s="48"/>
      <c r="AA70" s="27"/>
      <c r="AB70" s="49"/>
    </row>
    <row r="71" spans="2:28" ht="15.75" customHeight="1" x14ac:dyDescent="0.25">
      <c r="B71" s="676" t="s">
        <v>173</v>
      </c>
      <c r="C71" s="640"/>
      <c r="D71" s="68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1"/>
    </row>
    <row r="72" spans="2:28" ht="15.75" customHeight="1" x14ac:dyDescent="0.25">
      <c r="B72" s="46"/>
      <c r="C72" s="331"/>
      <c r="D72" s="331"/>
      <c r="E72" s="331"/>
      <c r="F72" s="326"/>
      <c r="G72" s="332"/>
      <c r="H72" s="333"/>
      <c r="I72" s="333"/>
      <c r="J72" s="326"/>
      <c r="K72" s="326"/>
      <c r="L72" s="326"/>
      <c r="M72" s="326"/>
      <c r="N72" s="333"/>
      <c r="O72" s="326"/>
      <c r="P72" s="326"/>
      <c r="Q72" s="326"/>
      <c r="R72" s="326"/>
      <c r="S72" s="333"/>
      <c r="T72" s="313"/>
      <c r="U72" s="313"/>
      <c r="V72" s="303"/>
      <c r="W72" s="333"/>
      <c r="X72" s="323"/>
      <c r="Y72" s="323"/>
      <c r="Z72" s="323"/>
      <c r="AA72" s="313"/>
      <c r="AB72" s="319"/>
    </row>
    <row r="73" spans="2:28" ht="15.75" customHeight="1" x14ac:dyDescent="0.25">
      <c r="B73" s="676" t="s">
        <v>174</v>
      </c>
      <c r="C73" s="640"/>
      <c r="D73" s="68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1"/>
    </row>
    <row r="74" spans="2:28" ht="15.75" customHeight="1" x14ac:dyDescent="0.25">
      <c r="B74" s="46"/>
      <c r="C74" s="331"/>
      <c r="D74" s="331"/>
      <c r="E74" s="331"/>
      <c r="F74" s="326"/>
      <c r="G74" s="332"/>
      <c r="H74" s="333"/>
      <c r="I74" s="333"/>
      <c r="J74" s="326"/>
      <c r="K74" s="326"/>
      <c r="L74" s="326"/>
      <c r="M74" s="326"/>
      <c r="N74" s="333"/>
      <c r="O74" s="326"/>
      <c r="P74" s="326"/>
      <c r="Q74" s="326"/>
      <c r="R74" s="326"/>
      <c r="S74" s="333"/>
      <c r="T74" s="313"/>
      <c r="U74" s="313"/>
      <c r="V74" s="303"/>
      <c r="W74" s="333"/>
      <c r="X74" s="323"/>
      <c r="Y74" s="323"/>
      <c r="Z74" s="48"/>
      <c r="AA74" s="27"/>
      <c r="AB74" s="49"/>
    </row>
    <row r="75" spans="2:28" ht="15.75" customHeight="1" x14ac:dyDescent="0.25">
      <c r="B75" s="676" t="s">
        <v>175</v>
      </c>
      <c r="C75" s="640"/>
      <c r="D75" s="68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1"/>
    </row>
    <row r="76" spans="2:28" ht="15.75" customHeight="1" x14ac:dyDescent="0.25">
      <c r="B76" s="46"/>
      <c r="C76" s="331"/>
      <c r="D76" s="331"/>
      <c r="E76" s="331"/>
      <c r="F76" s="326"/>
      <c r="G76" s="332"/>
      <c r="H76" s="333"/>
      <c r="I76" s="333"/>
      <c r="J76" s="326"/>
      <c r="K76" s="326"/>
      <c r="L76" s="326"/>
      <c r="M76" s="326"/>
      <c r="N76" s="333"/>
      <c r="O76" s="326"/>
      <c r="P76" s="326"/>
      <c r="Q76" s="326"/>
      <c r="R76" s="326"/>
      <c r="S76" s="333"/>
      <c r="T76" s="313"/>
      <c r="U76" s="313"/>
      <c r="V76" s="303"/>
      <c r="W76" s="333"/>
      <c r="X76" s="323"/>
      <c r="Y76" s="323"/>
      <c r="Z76" s="48"/>
      <c r="AA76" s="27"/>
      <c r="AB76" s="49"/>
    </row>
    <row r="77" spans="2:28" ht="15.75" customHeight="1" x14ac:dyDescent="0.25">
      <c r="B77" s="676" t="s">
        <v>176</v>
      </c>
      <c r="C77" s="640"/>
      <c r="D77" s="68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1"/>
    </row>
    <row r="78" spans="2:28" ht="15.75" customHeight="1" x14ac:dyDescent="0.25">
      <c r="B78" s="46"/>
      <c r="C78" s="331"/>
      <c r="D78" s="331"/>
      <c r="E78" s="331"/>
      <c r="F78" s="326"/>
      <c r="G78" s="332"/>
      <c r="H78" s="333"/>
      <c r="I78" s="333"/>
      <c r="J78" s="326"/>
      <c r="K78" s="326"/>
      <c r="L78" s="326"/>
      <c r="M78" s="326"/>
      <c r="N78" s="333"/>
      <c r="O78" s="326"/>
      <c r="P78" s="326"/>
      <c r="Q78" s="326"/>
      <c r="R78" s="326"/>
      <c r="S78" s="333"/>
      <c r="T78" s="313"/>
      <c r="U78" s="313"/>
      <c r="V78" s="303"/>
      <c r="W78" s="333"/>
      <c r="X78" s="323"/>
      <c r="Y78" s="323"/>
      <c r="Z78" s="48"/>
      <c r="AA78" s="27"/>
      <c r="AB78" s="49"/>
    </row>
    <row r="79" spans="2:28" ht="15.75" customHeight="1" x14ac:dyDescent="0.25">
      <c r="B79" s="676" t="s">
        <v>177</v>
      </c>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40"/>
    </row>
    <row r="80" spans="2:28" ht="15.75" customHeight="1" x14ac:dyDescent="0.25">
      <c r="B80" s="650" t="s">
        <v>122</v>
      </c>
      <c r="C80" s="640"/>
      <c r="D80" s="50" t="s">
        <v>178</v>
      </c>
      <c r="E80" s="650" t="s">
        <v>179</v>
      </c>
      <c r="F80" s="640"/>
      <c r="G80" s="650" t="s">
        <v>177</v>
      </c>
      <c r="H80" s="652"/>
      <c r="I80" s="652"/>
      <c r="J80" s="652"/>
      <c r="K80" s="652"/>
      <c r="L80" s="652"/>
      <c r="M80" s="652"/>
      <c r="N80" s="652"/>
      <c r="O80" s="640"/>
      <c r="P80" s="650" t="s">
        <v>180</v>
      </c>
      <c r="Q80" s="652"/>
      <c r="R80" s="652"/>
      <c r="S80" s="652"/>
      <c r="T80" s="652"/>
      <c r="U80" s="652"/>
      <c r="V80" s="652"/>
      <c r="W80" s="652"/>
      <c r="X80" s="652"/>
      <c r="Y80" s="652"/>
      <c r="Z80" s="652"/>
      <c r="AA80" s="652"/>
      <c r="AB80" s="640"/>
    </row>
    <row r="81" spans="2:28" ht="15.75" customHeight="1" x14ac:dyDescent="0.25">
      <c r="B81" s="650"/>
      <c r="C81" s="640"/>
      <c r="D81" s="36"/>
      <c r="E81" s="650"/>
      <c r="F81" s="640"/>
      <c r="G81" s="675"/>
      <c r="H81" s="652"/>
      <c r="I81" s="652"/>
      <c r="J81" s="652"/>
      <c r="K81" s="652"/>
      <c r="L81" s="652"/>
      <c r="M81" s="652"/>
      <c r="N81" s="652"/>
      <c r="O81" s="640"/>
      <c r="P81" s="675"/>
      <c r="Q81" s="652"/>
      <c r="R81" s="652"/>
      <c r="S81" s="652"/>
      <c r="T81" s="652"/>
      <c r="U81" s="652"/>
      <c r="V81" s="652"/>
      <c r="W81" s="652"/>
      <c r="X81" s="652"/>
      <c r="Y81" s="652"/>
      <c r="Z81" s="652"/>
      <c r="AA81" s="652"/>
      <c r="AB81" s="640"/>
    </row>
    <row r="82" spans="2:28" ht="15.75" customHeight="1" x14ac:dyDescent="0.25">
      <c r="B82" s="650"/>
      <c r="C82" s="640"/>
      <c r="D82" s="36"/>
      <c r="E82" s="650"/>
      <c r="F82" s="640"/>
      <c r="G82" s="675"/>
      <c r="H82" s="652"/>
      <c r="I82" s="652"/>
      <c r="J82" s="652"/>
      <c r="K82" s="652"/>
      <c r="L82" s="652"/>
      <c r="M82" s="652"/>
      <c r="N82" s="652"/>
      <c r="O82" s="640"/>
      <c r="P82" s="675"/>
      <c r="Q82" s="652"/>
      <c r="R82" s="652"/>
      <c r="S82" s="652"/>
      <c r="T82" s="652"/>
      <c r="U82" s="652"/>
      <c r="V82" s="652"/>
      <c r="W82" s="652"/>
      <c r="X82" s="652"/>
      <c r="Y82" s="652"/>
      <c r="Z82" s="652"/>
      <c r="AA82" s="652"/>
      <c r="AB82" s="640"/>
    </row>
    <row r="83" spans="2:28" ht="26.25" customHeight="1" x14ac:dyDescent="0.25">
      <c r="B83" s="674" t="s">
        <v>181</v>
      </c>
      <c r="C83" s="652"/>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40"/>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1287</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49" t="s">
        <v>125</v>
      </c>
      <c r="D12" s="648"/>
      <c r="E12" s="661" t="s">
        <v>1235</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1255</v>
      </c>
      <c r="D14" s="648"/>
      <c r="E14" s="665" t="s">
        <v>1288</v>
      </c>
      <c r="F14" s="666"/>
      <c r="G14" s="666"/>
      <c r="H14" s="666"/>
      <c r="I14" s="666"/>
      <c r="J14" s="666"/>
      <c r="K14" s="666"/>
      <c r="L14" s="666"/>
      <c r="M14" s="666"/>
      <c r="N14" s="666"/>
      <c r="O14" s="666"/>
      <c r="P14" s="666"/>
      <c r="Q14" s="666"/>
      <c r="R14" s="666"/>
      <c r="S14" s="666"/>
      <c r="T14" s="666"/>
      <c r="U14" s="666"/>
      <c r="V14" s="666"/>
      <c r="W14" s="666"/>
      <c r="X14" s="666"/>
      <c r="Y14" s="666"/>
      <c r="Z14" s="666"/>
      <c r="AA14" s="667"/>
      <c r="AB14" s="311"/>
    </row>
    <row r="15" spans="2:28" ht="15.75" customHeight="1" x14ac:dyDescent="0.25">
      <c r="B15" s="30"/>
      <c r="C15" s="313"/>
      <c r="D15" s="313"/>
      <c r="E15" s="669"/>
      <c r="F15" s="670"/>
      <c r="G15" s="670"/>
      <c r="H15" s="670"/>
      <c r="I15" s="670"/>
      <c r="J15" s="670"/>
      <c r="K15" s="670"/>
      <c r="L15" s="670"/>
      <c r="M15" s="670"/>
      <c r="N15" s="670"/>
      <c r="O15" s="670"/>
      <c r="P15" s="670"/>
      <c r="Q15" s="670"/>
      <c r="R15" s="670"/>
      <c r="S15" s="670"/>
      <c r="T15" s="670"/>
      <c r="U15" s="670"/>
      <c r="V15" s="670"/>
      <c r="W15" s="670"/>
      <c r="X15" s="670"/>
      <c r="Y15" s="670"/>
      <c r="Z15" s="670"/>
      <c r="AA15" s="671"/>
      <c r="AB15" s="311"/>
    </row>
    <row r="17" spans="3:28" ht="15" customHeight="1" x14ac:dyDescent="0.25">
      <c r="C17" s="649" t="s">
        <v>1257</v>
      </c>
      <c r="D17" s="648"/>
      <c r="E17" s="1235" t="s">
        <v>1272</v>
      </c>
      <c r="F17" s="666"/>
      <c r="G17" s="666"/>
      <c r="H17" s="666"/>
      <c r="I17" s="666"/>
      <c r="J17" s="666"/>
      <c r="K17" s="666"/>
      <c r="L17" s="666"/>
      <c r="M17" s="666"/>
      <c r="N17" s="666"/>
      <c r="O17" s="666"/>
      <c r="P17" s="666"/>
      <c r="Q17" s="666"/>
      <c r="R17" s="666"/>
      <c r="S17" s="666"/>
      <c r="T17" s="666"/>
      <c r="U17" s="666"/>
      <c r="V17" s="666"/>
      <c r="W17" s="666"/>
      <c r="X17" s="666"/>
      <c r="Y17" s="666"/>
      <c r="Z17" s="666"/>
      <c r="AA17" s="667"/>
      <c r="AB17" s="311"/>
    </row>
    <row r="18" spans="3:28" ht="15" customHeight="1" x14ac:dyDescent="0.25">
      <c r="C18" s="313"/>
      <c r="D18" s="313"/>
      <c r="E18" s="669"/>
      <c r="F18" s="670"/>
      <c r="G18" s="670"/>
      <c r="H18" s="670"/>
      <c r="I18" s="670"/>
      <c r="J18" s="670"/>
      <c r="K18" s="670"/>
      <c r="L18" s="670"/>
      <c r="M18" s="670"/>
      <c r="N18" s="670"/>
      <c r="O18" s="670"/>
      <c r="P18" s="670"/>
      <c r="Q18" s="670"/>
      <c r="R18" s="670"/>
      <c r="S18" s="670"/>
      <c r="T18" s="670"/>
      <c r="U18" s="670"/>
      <c r="V18" s="670"/>
      <c r="W18" s="670"/>
      <c r="X18" s="670"/>
      <c r="Y18" s="670"/>
      <c r="Z18" s="670"/>
      <c r="AA18" s="671"/>
      <c r="AB18" s="311"/>
    </row>
    <row r="19" spans="3:28" ht="15" customHeight="1" x14ac:dyDescent="0.25">
      <c r="C19" s="313"/>
      <c r="D19" s="313"/>
      <c r="E19" s="313"/>
      <c r="F19" s="303"/>
      <c r="G19" s="303"/>
      <c r="H19" s="303"/>
      <c r="I19" s="303"/>
      <c r="J19" s="303"/>
      <c r="K19" s="303"/>
      <c r="L19" s="303"/>
      <c r="M19" s="303"/>
      <c r="N19" s="303"/>
      <c r="O19" s="303"/>
      <c r="P19" s="303"/>
      <c r="Q19" s="303"/>
      <c r="R19" s="303"/>
      <c r="S19" s="303"/>
      <c r="T19" s="303"/>
      <c r="U19" s="303"/>
      <c r="V19" s="303"/>
      <c r="W19" s="303"/>
      <c r="X19" s="303"/>
      <c r="Y19" s="303"/>
      <c r="Z19" s="303"/>
      <c r="AA19" s="303"/>
      <c r="AB19" s="311"/>
    </row>
    <row r="20" spans="3:28" ht="15" customHeight="1" x14ac:dyDescent="0.25">
      <c r="C20" s="313"/>
      <c r="D20" s="313"/>
      <c r="E20" s="313"/>
      <c r="F20" s="303"/>
      <c r="G20" s="303"/>
      <c r="H20" s="303"/>
      <c r="I20" s="303"/>
      <c r="J20" s="303"/>
      <c r="K20" s="303"/>
      <c r="L20" s="303"/>
      <c r="M20" s="303"/>
      <c r="N20" s="303"/>
      <c r="O20" s="303"/>
      <c r="P20" s="303"/>
      <c r="Q20" s="303"/>
      <c r="R20" s="303"/>
      <c r="S20" s="303"/>
      <c r="T20" s="303"/>
      <c r="U20" s="303"/>
      <c r="V20" s="303"/>
      <c r="W20" s="303"/>
      <c r="X20" s="303"/>
      <c r="Y20" s="303"/>
      <c r="Z20" s="303"/>
      <c r="AA20" s="303"/>
      <c r="AB20" s="311"/>
    </row>
    <row r="21" spans="3:28" ht="15" customHeight="1" x14ac:dyDescent="0.25">
      <c r="C21" s="649" t="s">
        <v>127</v>
      </c>
      <c r="D21" s="648"/>
      <c r="E21" s="314"/>
      <c r="F21" s="647"/>
      <c r="G21" s="648"/>
      <c r="H21" s="648"/>
      <c r="I21" s="648"/>
      <c r="J21" s="648"/>
      <c r="K21" s="648"/>
      <c r="L21" s="648"/>
      <c r="M21" s="648"/>
      <c r="N21" s="648"/>
      <c r="O21" s="648"/>
      <c r="P21" s="648"/>
      <c r="Q21" s="648"/>
      <c r="R21" s="648"/>
      <c r="S21" s="648"/>
      <c r="T21" s="648"/>
      <c r="U21" s="648"/>
      <c r="V21" s="648"/>
      <c r="W21" s="648"/>
      <c r="X21" s="648"/>
      <c r="Y21" s="648"/>
      <c r="Z21" s="648"/>
      <c r="AA21" s="648"/>
      <c r="AB21" s="660"/>
    </row>
    <row r="22" spans="3:28" ht="29.25" customHeight="1" x14ac:dyDescent="0.25">
      <c r="C22" s="650" t="s">
        <v>1289</v>
      </c>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40"/>
      <c r="AB22" s="315"/>
    </row>
    <row r="23" spans="3:28" ht="15" customHeight="1" x14ac:dyDescent="0.25">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5"/>
    </row>
    <row r="24" spans="3:28" ht="15" customHeight="1" x14ac:dyDescent="0.25">
      <c r="C24" s="317" t="s">
        <v>128</v>
      </c>
      <c r="D24" s="317"/>
      <c r="E24" s="303"/>
      <c r="F24" s="303"/>
      <c r="G24" s="303"/>
      <c r="H24" s="303"/>
      <c r="I24" s="303"/>
      <c r="J24" s="316"/>
      <c r="K24" s="316"/>
      <c r="L24" s="316"/>
      <c r="M24" s="316"/>
      <c r="N24" s="316"/>
      <c r="O24" s="316"/>
      <c r="P24" s="316"/>
      <c r="Q24" s="316"/>
      <c r="R24" s="316" t="s">
        <v>129</v>
      </c>
      <c r="S24" s="316"/>
      <c r="T24" s="316"/>
      <c r="U24" s="316"/>
      <c r="V24" s="316"/>
      <c r="W24" s="316"/>
      <c r="X24" s="316"/>
      <c r="Y24" s="316"/>
      <c r="Z24" s="316"/>
      <c r="AA24" s="316"/>
      <c r="AB24" s="315"/>
    </row>
    <row r="25" spans="3:28" ht="15" customHeight="1" x14ac:dyDescent="0.25">
      <c r="C25" s="1234" t="s">
        <v>1290</v>
      </c>
      <c r="D25" s="666"/>
      <c r="E25" s="666"/>
      <c r="F25" s="666"/>
      <c r="G25" s="666"/>
      <c r="H25" s="666"/>
      <c r="I25" s="666"/>
      <c r="J25" s="666"/>
      <c r="K25" s="666"/>
      <c r="L25" s="666"/>
      <c r="M25" s="666"/>
      <c r="N25" s="666"/>
      <c r="O25" s="666"/>
      <c r="P25" s="667"/>
      <c r="Q25" s="303"/>
      <c r="R25" s="651"/>
      <c r="S25" s="652"/>
      <c r="T25" s="652"/>
      <c r="U25" s="652"/>
      <c r="V25" s="652"/>
      <c r="W25" s="652"/>
      <c r="X25" s="652"/>
      <c r="Y25" s="652"/>
      <c r="Z25" s="652"/>
      <c r="AA25" s="640"/>
      <c r="AB25" s="311"/>
    </row>
    <row r="26" spans="3:28" ht="15" customHeight="1" x14ac:dyDescent="0.25">
      <c r="C26" s="668"/>
      <c r="D26" s="622"/>
      <c r="E26" s="622"/>
      <c r="F26" s="622"/>
      <c r="G26" s="622"/>
      <c r="H26" s="622"/>
      <c r="I26" s="622"/>
      <c r="J26" s="622"/>
      <c r="K26" s="622"/>
      <c r="L26" s="622"/>
      <c r="M26" s="622"/>
      <c r="N26" s="622"/>
      <c r="O26" s="622"/>
      <c r="P26" s="660"/>
      <c r="Q26" s="303"/>
      <c r="R26" s="303"/>
      <c r="S26" s="303"/>
      <c r="T26" s="303"/>
      <c r="U26" s="303"/>
      <c r="V26" s="303"/>
      <c r="W26" s="303"/>
      <c r="X26" s="303"/>
      <c r="Y26" s="303"/>
      <c r="Z26" s="303"/>
      <c r="AA26" s="303"/>
      <c r="AB26" s="311"/>
    </row>
    <row r="27" spans="3:28" ht="15" customHeight="1" x14ac:dyDescent="0.25">
      <c r="C27" s="668"/>
      <c r="D27" s="622"/>
      <c r="E27" s="622"/>
      <c r="F27" s="622"/>
      <c r="G27" s="622"/>
      <c r="H27" s="622"/>
      <c r="I27" s="622"/>
      <c r="J27" s="622"/>
      <c r="K27" s="622"/>
      <c r="L27" s="622"/>
      <c r="M27" s="622"/>
      <c r="N27" s="622"/>
      <c r="O27" s="622"/>
      <c r="P27" s="660"/>
      <c r="Q27" s="313"/>
      <c r="R27" s="316" t="s">
        <v>130</v>
      </c>
      <c r="S27" s="316"/>
      <c r="T27" s="316"/>
      <c r="U27" s="316"/>
      <c r="V27" s="316"/>
      <c r="W27" s="313"/>
      <c r="X27" s="313"/>
      <c r="Y27" s="313"/>
      <c r="Z27" s="303"/>
      <c r="AA27" s="313"/>
      <c r="AB27" s="311"/>
    </row>
    <row r="28" spans="3:28" ht="15" customHeight="1" x14ac:dyDescent="0.25">
      <c r="C28" s="668"/>
      <c r="D28" s="622"/>
      <c r="E28" s="622"/>
      <c r="F28" s="622"/>
      <c r="G28" s="622"/>
      <c r="H28" s="622"/>
      <c r="I28" s="622"/>
      <c r="J28" s="622"/>
      <c r="K28" s="622"/>
      <c r="L28" s="622"/>
      <c r="M28" s="622"/>
      <c r="N28" s="622"/>
      <c r="O28" s="622"/>
      <c r="P28" s="660"/>
      <c r="Q28" s="303"/>
      <c r="R28" s="36"/>
      <c r="S28" s="303" t="s">
        <v>15</v>
      </c>
      <c r="T28" s="303"/>
      <c r="U28" s="36"/>
      <c r="V28" s="303" t="s">
        <v>27</v>
      </c>
      <c r="W28" s="303"/>
      <c r="X28" s="36"/>
      <c r="Y28" s="318" t="s">
        <v>46</v>
      </c>
      <c r="Z28" s="303"/>
      <c r="AA28" s="303"/>
      <c r="AB28" s="311"/>
    </row>
    <row r="29" spans="3:28" ht="15" customHeight="1" x14ac:dyDescent="0.25">
      <c r="C29" s="668"/>
      <c r="D29" s="622"/>
      <c r="E29" s="622"/>
      <c r="F29" s="622"/>
      <c r="G29" s="622"/>
      <c r="H29" s="622"/>
      <c r="I29" s="622"/>
      <c r="J29" s="622"/>
      <c r="K29" s="622"/>
      <c r="L29" s="622"/>
      <c r="M29" s="622"/>
      <c r="N29" s="622"/>
      <c r="O29" s="622"/>
      <c r="P29" s="660"/>
      <c r="Q29" s="303"/>
      <c r="R29" s="303"/>
      <c r="S29" s="303"/>
      <c r="T29" s="303"/>
      <c r="U29" s="303"/>
      <c r="V29" s="303"/>
      <c r="W29" s="303"/>
      <c r="X29" s="303"/>
      <c r="Y29" s="303"/>
      <c r="Z29" s="303"/>
      <c r="AA29" s="303"/>
      <c r="AB29" s="311"/>
    </row>
    <row r="30" spans="3:28" ht="15" customHeight="1" x14ac:dyDescent="0.25">
      <c r="C30" s="669"/>
      <c r="D30" s="670"/>
      <c r="E30" s="670"/>
      <c r="F30" s="670"/>
      <c r="G30" s="670"/>
      <c r="H30" s="670"/>
      <c r="I30" s="670"/>
      <c r="J30" s="670"/>
      <c r="K30" s="670"/>
      <c r="L30" s="670"/>
      <c r="M30" s="670"/>
      <c r="N30" s="670"/>
      <c r="O30" s="670"/>
      <c r="P30" s="671"/>
      <c r="Q30" s="303"/>
      <c r="R30" s="316" t="s">
        <v>131</v>
      </c>
      <c r="S30" s="303"/>
      <c r="T30" s="303"/>
      <c r="U30" s="303"/>
      <c r="V30" s="303"/>
      <c r="W30" s="658" t="s">
        <v>23</v>
      </c>
      <c r="X30" s="652"/>
      <c r="Y30" s="652"/>
      <c r="Z30" s="652"/>
      <c r="AA30" s="640"/>
      <c r="AB30" s="311"/>
    </row>
    <row r="31" spans="3:28" ht="15" customHeight="1" x14ac:dyDescent="0.25">
      <c r="C31" s="313"/>
      <c r="D31" s="313"/>
      <c r="E31" s="313"/>
      <c r="F31" s="313"/>
      <c r="G31" s="313"/>
      <c r="H31" s="303"/>
      <c r="I31" s="303"/>
      <c r="J31" s="303"/>
      <c r="K31" s="303"/>
      <c r="L31" s="303"/>
      <c r="M31" s="303"/>
      <c r="N31" s="303"/>
      <c r="O31" s="303"/>
      <c r="P31" s="303"/>
      <c r="Q31" s="303"/>
      <c r="R31" s="316"/>
      <c r="S31" s="303"/>
      <c r="T31" s="303"/>
      <c r="U31" s="303"/>
      <c r="V31" s="303"/>
      <c r="W31" s="303"/>
      <c r="X31" s="303"/>
      <c r="Y31" s="303"/>
      <c r="Z31" s="303"/>
      <c r="AA31" s="303"/>
      <c r="AB31" s="311"/>
    </row>
    <row r="32" spans="3:28" ht="15" customHeight="1" x14ac:dyDescent="0.25">
      <c r="C32" s="316" t="s">
        <v>132</v>
      </c>
      <c r="D32" s="313"/>
      <c r="E32" s="313"/>
      <c r="F32" s="313"/>
      <c r="G32" s="313"/>
      <c r="H32" s="313"/>
      <c r="I32" s="303"/>
      <c r="J32" s="303"/>
      <c r="K32" s="303"/>
      <c r="L32" s="303"/>
      <c r="M32" s="303"/>
      <c r="N32" s="303"/>
      <c r="O32" s="303"/>
      <c r="P32" s="303"/>
      <c r="Q32" s="303"/>
      <c r="R32" s="303"/>
      <c r="S32" s="303"/>
      <c r="T32" s="303"/>
      <c r="U32" s="303"/>
      <c r="V32" s="303"/>
      <c r="W32" s="303"/>
      <c r="X32" s="303"/>
      <c r="Y32" s="303"/>
      <c r="Z32" s="303"/>
      <c r="AA32" s="303"/>
      <c r="AB32" s="311"/>
    </row>
    <row r="33" spans="3:27" ht="39.75" customHeight="1" x14ac:dyDescent="0.25">
      <c r="C33" s="658" t="s">
        <v>1220</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40"/>
    </row>
    <row r="34" spans="3:27" ht="15" customHeight="1" x14ac:dyDescent="0.25">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row>
    <row r="35" spans="3:27" ht="15" customHeight="1" x14ac:dyDescent="0.25">
      <c r="C35" s="307" t="s">
        <v>134</v>
      </c>
      <c r="D35" s="313"/>
      <c r="E35" s="313"/>
      <c r="F35" s="313"/>
      <c r="G35" s="313"/>
      <c r="H35" s="313"/>
      <c r="I35" s="313"/>
      <c r="J35" s="313"/>
      <c r="K35" s="313"/>
      <c r="L35" s="313"/>
      <c r="M35" s="307" t="s">
        <v>134</v>
      </c>
      <c r="N35" s="313"/>
      <c r="O35" s="313"/>
      <c r="P35" s="313"/>
      <c r="Q35" s="313"/>
      <c r="R35" s="313"/>
      <c r="S35" s="313"/>
      <c r="T35" s="313"/>
      <c r="U35" s="313"/>
      <c r="V35" s="313"/>
      <c r="W35" s="313"/>
      <c r="X35" s="313"/>
      <c r="Y35" s="313"/>
      <c r="Z35" s="313"/>
      <c r="AA35" s="313"/>
    </row>
    <row r="36" spans="3:27" ht="29.25" customHeight="1" x14ac:dyDescent="0.25">
      <c r="C36" s="658" t="s">
        <v>1217</v>
      </c>
      <c r="D36" s="652"/>
      <c r="E36" s="652"/>
      <c r="F36" s="652"/>
      <c r="G36" s="652"/>
      <c r="H36" s="652"/>
      <c r="I36" s="652"/>
      <c r="J36" s="652"/>
      <c r="K36" s="640"/>
      <c r="L36" s="313"/>
      <c r="M36" s="658" t="s">
        <v>1221</v>
      </c>
      <c r="N36" s="652"/>
      <c r="O36" s="652"/>
      <c r="P36" s="652"/>
      <c r="Q36" s="652"/>
      <c r="R36" s="652"/>
      <c r="S36" s="652"/>
      <c r="T36" s="652"/>
      <c r="U36" s="652"/>
      <c r="V36" s="652"/>
      <c r="W36" s="652"/>
      <c r="X36" s="652"/>
      <c r="Y36" s="652"/>
      <c r="Z36" s="652"/>
      <c r="AA36" s="640"/>
    </row>
    <row r="37" spans="3:27" ht="15" customHeight="1" x14ac:dyDescent="0.25">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row>
    <row r="38" spans="3:27" ht="15" customHeight="1" x14ac:dyDescent="0.25">
      <c r="C38" s="320" t="s">
        <v>137</v>
      </c>
      <c r="D38" s="320"/>
      <c r="E38" s="320"/>
      <c r="F38" s="320"/>
      <c r="G38" s="321"/>
      <c r="H38" s="322"/>
      <c r="I38" s="322"/>
      <c r="J38" s="322"/>
      <c r="K38" s="322"/>
      <c r="L38" s="322"/>
      <c r="M38" s="322"/>
      <c r="N38" s="322"/>
      <c r="O38" s="322"/>
      <c r="P38" s="322"/>
      <c r="Q38" s="322"/>
      <c r="R38" s="322"/>
      <c r="S38" s="322"/>
      <c r="T38" s="322"/>
      <c r="U38" s="322"/>
      <c r="V38" s="322"/>
      <c r="W38" s="322"/>
      <c r="X38" s="322"/>
      <c r="Y38" s="322"/>
      <c r="Z38" s="322"/>
      <c r="AA38" s="322"/>
    </row>
    <row r="39" spans="3:27" ht="90" customHeight="1" x14ac:dyDescent="0.25">
      <c r="C39" s="657" t="s">
        <v>1222</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40"/>
    </row>
    <row r="40" spans="3:27" ht="15" customHeight="1" x14ac:dyDescent="0.25">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row>
    <row r="41" spans="3:27" ht="15.75" customHeight="1" x14ac:dyDescent="0.25">
      <c r="C41" s="656" t="s">
        <v>139</v>
      </c>
      <c r="D41" s="648"/>
      <c r="E41" s="316"/>
      <c r="F41" s="650" t="s">
        <v>34</v>
      </c>
      <c r="G41" s="640"/>
      <c r="H41" s="316"/>
      <c r="I41" s="303"/>
      <c r="J41" s="323" t="s">
        <v>140</v>
      </c>
      <c r="K41" s="650">
        <v>1</v>
      </c>
      <c r="L41" s="652"/>
      <c r="M41" s="652"/>
      <c r="N41" s="640"/>
      <c r="O41" s="316"/>
      <c r="P41" s="316"/>
      <c r="Q41" s="307" t="s">
        <v>141</v>
      </c>
      <c r="R41" s="303"/>
      <c r="S41" s="316"/>
      <c r="T41" s="316"/>
      <c r="U41" s="316"/>
      <c r="V41" s="316"/>
      <c r="W41" s="650" t="s">
        <v>20</v>
      </c>
      <c r="X41" s="652"/>
      <c r="Y41" s="652"/>
      <c r="Z41" s="652"/>
      <c r="AA41" s="640"/>
    </row>
    <row r="42" spans="3:27" ht="15.75" customHeight="1" x14ac:dyDescent="0.25">
      <c r="C42" s="303"/>
      <c r="D42" s="303"/>
      <c r="E42" s="303"/>
      <c r="F42" s="318"/>
      <c r="G42" s="318"/>
      <c r="H42" s="318"/>
      <c r="I42" s="318"/>
      <c r="J42" s="318"/>
      <c r="K42" s="318"/>
      <c r="L42" s="318"/>
      <c r="M42" s="303"/>
      <c r="N42" s="303"/>
      <c r="O42" s="303"/>
      <c r="P42" s="303"/>
      <c r="Q42" s="303"/>
      <c r="R42" s="303"/>
      <c r="S42" s="303"/>
      <c r="T42" s="303"/>
      <c r="U42" s="303"/>
      <c r="V42" s="303"/>
      <c r="W42" s="303"/>
      <c r="X42" s="303"/>
      <c r="Y42" s="303"/>
      <c r="Z42" s="303"/>
      <c r="AA42" s="303"/>
    </row>
    <row r="43" spans="3:27" ht="32.25" customHeight="1" x14ac:dyDescent="0.25">
      <c r="C43" s="303"/>
      <c r="D43" s="323" t="s">
        <v>142</v>
      </c>
      <c r="E43" s="316"/>
      <c r="F43" s="657"/>
      <c r="G43" s="652"/>
      <c r="H43" s="652"/>
      <c r="I43" s="652"/>
      <c r="J43" s="652"/>
      <c r="K43" s="652"/>
      <c r="L43" s="652"/>
      <c r="M43" s="640"/>
      <c r="N43" s="303"/>
      <c r="O43" s="323" t="s">
        <v>144</v>
      </c>
      <c r="P43" s="658">
        <v>0</v>
      </c>
      <c r="Q43" s="652"/>
      <c r="R43" s="652"/>
      <c r="S43" s="652"/>
      <c r="T43" s="652"/>
      <c r="U43" s="652"/>
      <c r="V43" s="652"/>
      <c r="W43" s="652"/>
      <c r="X43" s="652"/>
      <c r="Y43" s="652"/>
      <c r="Z43" s="652"/>
      <c r="AA43" s="640"/>
    </row>
    <row r="44" spans="3:27" ht="15.75" customHeight="1" x14ac:dyDescent="0.25">
      <c r="C44" s="316"/>
      <c r="D44" s="316"/>
      <c r="E44" s="316"/>
      <c r="F44" s="318"/>
      <c r="G44" s="318"/>
      <c r="H44" s="318"/>
      <c r="I44" s="318"/>
      <c r="J44" s="318"/>
      <c r="K44" s="318"/>
      <c r="L44" s="318"/>
      <c r="M44" s="316"/>
      <c r="N44" s="316"/>
      <c r="O44" s="316"/>
      <c r="P44" s="316"/>
      <c r="Q44" s="316"/>
      <c r="R44" s="316"/>
      <c r="S44" s="316"/>
      <c r="T44" s="316"/>
      <c r="U44" s="316"/>
      <c r="V44" s="316"/>
      <c r="W44" s="316"/>
      <c r="X44" s="316"/>
      <c r="Y44" s="316"/>
      <c r="Z44" s="316"/>
      <c r="AA44" s="316"/>
    </row>
    <row r="45" spans="3:27" ht="15.75" customHeight="1" x14ac:dyDescent="0.25">
      <c r="C45" s="303"/>
      <c r="D45" s="323" t="s">
        <v>145</v>
      </c>
      <c r="E45" s="303"/>
      <c r="F45" s="651" t="s">
        <v>146</v>
      </c>
      <c r="G45" s="640"/>
      <c r="H45" s="303"/>
      <c r="I45" s="303"/>
      <c r="J45" s="316" t="s">
        <v>147</v>
      </c>
      <c r="K45" s="303"/>
      <c r="L45" s="651" t="s">
        <v>148</v>
      </c>
      <c r="M45" s="652"/>
      <c r="N45" s="640"/>
      <c r="O45" s="316"/>
      <c r="P45" s="316"/>
      <c r="Q45" s="303"/>
      <c r="R45" s="316" t="s">
        <v>149</v>
      </c>
      <c r="S45" s="316"/>
      <c r="T45" s="316"/>
      <c r="U45" s="316"/>
      <c r="V45" s="316"/>
      <c r="W45" s="659"/>
      <c r="X45" s="652"/>
      <c r="Y45" s="652"/>
      <c r="Z45" s="652"/>
      <c r="AA45" s="640"/>
    </row>
    <row r="46" spans="3:27" ht="15.75" customHeight="1" x14ac:dyDescent="0.25">
      <c r="C46" s="303"/>
      <c r="D46" s="303"/>
      <c r="E46" s="303"/>
      <c r="F46" s="28"/>
      <c r="G46" s="303"/>
      <c r="H46" s="303"/>
      <c r="I46" s="307"/>
      <c r="J46" s="307"/>
      <c r="K46" s="307"/>
      <c r="L46" s="307"/>
      <c r="M46" s="307"/>
      <c r="N46" s="307"/>
      <c r="O46" s="307"/>
      <c r="P46" s="307"/>
      <c r="Q46" s="307"/>
      <c r="R46" s="307"/>
      <c r="S46" s="307"/>
      <c r="T46" s="307"/>
      <c r="U46" s="307"/>
      <c r="V46" s="307"/>
      <c r="W46" s="307"/>
      <c r="X46" s="307"/>
      <c r="Y46" s="307"/>
      <c r="Z46" s="307"/>
      <c r="AA46" s="307"/>
    </row>
    <row r="47" spans="3:27" ht="15.75" customHeight="1" x14ac:dyDescent="0.25">
      <c r="C47" s="324" t="s">
        <v>150</v>
      </c>
      <c r="D47" s="653">
        <v>2024</v>
      </c>
      <c r="E47" s="654"/>
      <c r="F47" s="655"/>
      <c r="G47" s="34"/>
      <c r="H47" s="307"/>
      <c r="I47" s="307"/>
      <c r="J47" s="307"/>
      <c r="K47" s="307"/>
      <c r="L47" s="307"/>
      <c r="M47" s="307"/>
      <c r="N47" s="307"/>
      <c r="O47" s="307"/>
      <c r="P47" s="307"/>
      <c r="Q47" s="647"/>
      <c r="R47" s="648"/>
      <c r="S47" s="648"/>
      <c r="T47" s="648"/>
      <c r="U47" s="648"/>
      <c r="V47" s="307"/>
      <c r="W47" s="307"/>
      <c r="X47" s="649"/>
      <c r="Y47" s="648"/>
      <c r="Z47" s="648"/>
      <c r="AA47" s="648"/>
    </row>
    <row r="49" spans="3:27" ht="15.75" customHeight="1" x14ac:dyDescent="0.25">
      <c r="C49" s="316" t="s">
        <v>140</v>
      </c>
      <c r="D49" s="658">
        <v>1.2</v>
      </c>
      <c r="E49" s="652"/>
      <c r="F49" s="640"/>
      <c r="G49" s="303"/>
      <c r="H49" s="307"/>
      <c r="I49" s="307"/>
      <c r="J49" s="307"/>
      <c r="K49" s="307"/>
      <c r="L49" s="307"/>
      <c r="M49" s="307"/>
      <c r="N49" s="307"/>
      <c r="O49" s="307"/>
      <c r="P49" s="307"/>
      <c r="Q49" s="647"/>
      <c r="R49" s="648"/>
      <c r="S49" s="648"/>
      <c r="T49" s="648"/>
      <c r="U49" s="648"/>
      <c r="V49" s="307"/>
      <c r="W49" s="307"/>
      <c r="X49" s="649"/>
      <c r="Y49" s="648"/>
      <c r="Z49" s="648"/>
      <c r="AA49" s="648"/>
    </row>
    <row r="50" spans="3:27" ht="15.75" customHeight="1" x14ac:dyDescent="0.25">
      <c r="C50" s="303"/>
      <c r="D50" s="303"/>
      <c r="E50" s="303"/>
      <c r="F50" s="303"/>
      <c r="G50" s="303"/>
      <c r="H50" s="303"/>
      <c r="I50" s="307"/>
      <c r="J50" s="307"/>
      <c r="K50" s="316"/>
      <c r="L50" s="316"/>
      <c r="M50" s="316"/>
      <c r="N50" s="316"/>
      <c r="O50" s="316"/>
      <c r="P50" s="316"/>
      <c r="Q50" s="316"/>
      <c r="R50" s="316"/>
      <c r="S50" s="316"/>
      <c r="T50" s="316"/>
      <c r="U50" s="316"/>
      <c r="V50" s="316"/>
      <c r="W50" s="316"/>
      <c r="X50" s="316"/>
      <c r="Y50" s="316"/>
      <c r="Z50" s="316"/>
      <c r="AA50" s="316"/>
    </row>
    <row r="51" spans="3:27" ht="15.75" customHeight="1" x14ac:dyDescent="0.25">
      <c r="C51" s="316"/>
      <c r="D51" s="650" t="s">
        <v>151</v>
      </c>
      <c r="E51" s="652"/>
      <c r="F51" s="652"/>
      <c r="G51" s="652"/>
      <c r="H51" s="652"/>
      <c r="I51" s="652"/>
      <c r="J51" s="652"/>
      <c r="K51" s="652"/>
      <c r="L51" s="652"/>
      <c r="M51" s="652"/>
      <c r="N51" s="652"/>
      <c r="O51" s="652"/>
      <c r="P51" s="652"/>
      <c r="Q51" s="652"/>
      <c r="R51" s="652"/>
      <c r="S51" s="652"/>
      <c r="T51" s="652"/>
      <c r="U51" s="652"/>
      <c r="V51" s="652"/>
      <c r="W51" s="652"/>
      <c r="X51" s="652"/>
      <c r="Y51" s="640"/>
      <c r="Z51" s="317"/>
      <c r="AA51" s="317"/>
    </row>
    <row r="52" spans="3:27" ht="15.75" customHeight="1" x14ac:dyDescent="0.25">
      <c r="C52" s="303"/>
      <c r="D52" s="689" t="s">
        <v>152</v>
      </c>
      <c r="E52" s="652"/>
      <c r="F52" s="652"/>
      <c r="G52" s="652"/>
      <c r="H52" s="640"/>
      <c r="I52" s="685" t="s">
        <v>153</v>
      </c>
      <c r="J52" s="652"/>
      <c r="K52" s="652"/>
      <c r="L52" s="652"/>
      <c r="M52" s="652"/>
      <c r="N52" s="652"/>
      <c r="O52" s="652"/>
      <c r="P52" s="640"/>
      <c r="Q52" s="686" t="s">
        <v>154</v>
      </c>
      <c r="R52" s="652"/>
      <c r="S52" s="652"/>
      <c r="T52" s="652"/>
      <c r="U52" s="652"/>
      <c r="V52" s="652"/>
      <c r="W52" s="652"/>
      <c r="X52" s="652"/>
      <c r="Y52" s="640"/>
      <c r="Z52" s="317"/>
      <c r="AA52" s="317"/>
    </row>
    <row r="53" spans="3:27" ht="15.75" customHeight="1" x14ac:dyDescent="0.25">
      <c r="C53" s="38"/>
      <c r="D53" s="690" t="s">
        <v>155</v>
      </c>
      <c r="E53" s="652"/>
      <c r="F53" s="652"/>
      <c r="G53" s="652"/>
      <c r="H53" s="640"/>
      <c r="I53" s="687" t="s">
        <v>156</v>
      </c>
      <c r="J53" s="652"/>
      <c r="K53" s="652"/>
      <c r="L53" s="652"/>
      <c r="M53" s="652"/>
      <c r="N53" s="652"/>
      <c r="O53" s="652"/>
      <c r="P53" s="640"/>
      <c r="Q53" s="688" t="s">
        <v>157</v>
      </c>
      <c r="R53" s="652"/>
      <c r="S53" s="652"/>
      <c r="T53" s="652"/>
      <c r="U53" s="652"/>
      <c r="V53" s="652"/>
      <c r="W53" s="652"/>
      <c r="X53" s="652"/>
      <c r="Y53" s="640"/>
      <c r="Z53" s="326"/>
      <c r="AA53" s="326"/>
    </row>
    <row r="54" spans="3:27" ht="15.75" customHeight="1" x14ac:dyDescent="0.25">
      <c r="C54" s="327"/>
      <c r="D54" s="327"/>
      <c r="E54" s="327"/>
      <c r="F54" s="327"/>
      <c r="G54" s="328"/>
      <c r="H54" s="328"/>
      <c r="I54" s="328"/>
      <c r="J54" s="328"/>
      <c r="K54" s="328"/>
      <c r="L54" s="328"/>
      <c r="M54" s="328"/>
      <c r="N54" s="328"/>
      <c r="O54" s="328"/>
      <c r="P54" s="328"/>
      <c r="Q54" s="328"/>
      <c r="R54" s="328"/>
      <c r="S54" s="328"/>
      <c r="T54" s="328"/>
      <c r="U54" s="328"/>
      <c r="V54" s="328"/>
      <c r="W54" s="328"/>
      <c r="X54" s="328"/>
      <c r="Y54" s="328"/>
      <c r="Z54" s="327"/>
      <c r="AA54" s="327"/>
    </row>
    <row r="55" spans="3:27" ht="15.75" customHeight="1" x14ac:dyDescent="0.25">
      <c r="C55" s="678" t="s">
        <v>158</v>
      </c>
      <c r="D55" s="652"/>
      <c r="E55" s="652"/>
      <c r="F55" s="640"/>
      <c r="G55" s="683" t="s">
        <v>159</v>
      </c>
      <c r="H55" s="684" t="s">
        <v>160</v>
      </c>
      <c r="I55" s="666"/>
      <c r="J55" s="666"/>
      <c r="K55" s="666"/>
      <c r="L55" s="666"/>
      <c r="M55" s="666"/>
      <c r="N55" s="666"/>
      <c r="O55" s="666"/>
      <c r="P55" s="666"/>
      <c r="Q55" s="666"/>
      <c r="R55" s="666"/>
      <c r="S55" s="666"/>
      <c r="T55" s="666"/>
      <c r="U55" s="666"/>
      <c r="V55" s="666"/>
      <c r="W55" s="666"/>
      <c r="X55" s="666"/>
      <c r="Y55" s="666"/>
      <c r="Z55" s="666"/>
      <c r="AA55" s="667"/>
    </row>
    <row r="56" spans="3:27" ht="15.75" customHeight="1" x14ac:dyDescent="0.25">
      <c r="C56" s="40" t="s">
        <v>161</v>
      </c>
      <c r="D56" s="41" t="s">
        <v>1262</v>
      </c>
      <c r="E56" s="678" t="s">
        <v>162</v>
      </c>
      <c r="F56" s="640"/>
      <c r="G56" s="624"/>
      <c r="H56" s="669"/>
      <c r="I56" s="670"/>
      <c r="J56" s="670"/>
      <c r="K56" s="670"/>
      <c r="L56" s="670"/>
      <c r="M56" s="670"/>
      <c r="N56" s="670"/>
      <c r="O56" s="670"/>
      <c r="P56" s="670"/>
      <c r="Q56" s="670"/>
      <c r="R56" s="670"/>
      <c r="S56" s="670"/>
      <c r="T56" s="670"/>
      <c r="U56" s="670"/>
      <c r="V56" s="670"/>
      <c r="W56" s="670"/>
      <c r="X56" s="670"/>
      <c r="Y56" s="670"/>
      <c r="Z56" s="670"/>
      <c r="AA56" s="671"/>
    </row>
    <row r="57" spans="3:27" ht="15.75" customHeight="1" x14ac:dyDescent="0.25">
      <c r="C57" s="42">
        <v>2024</v>
      </c>
      <c r="D57" s="43">
        <v>45474</v>
      </c>
      <c r="E57" s="677">
        <v>45656</v>
      </c>
      <c r="F57" s="640"/>
      <c r="G57" s="44">
        <v>1</v>
      </c>
      <c r="H57" s="682"/>
      <c r="I57" s="652"/>
      <c r="J57" s="652"/>
      <c r="K57" s="652"/>
      <c r="L57" s="652"/>
      <c r="M57" s="652"/>
      <c r="N57" s="652"/>
      <c r="O57" s="652"/>
      <c r="P57" s="652"/>
      <c r="Q57" s="652"/>
      <c r="R57" s="652"/>
      <c r="S57" s="652"/>
      <c r="T57" s="652"/>
      <c r="U57" s="652"/>
      <c r="V57" s="652"/>
      <c r="W57" s="652"/>
      <c r="X57" s="652"/>
      <c r="Y57" s="652"/>
      <c r="Z57" s="652"/>
      <c r="AA57" s="640"/>
    </row>
    <row r="58" spans="3:27" ht="15.75" customHeight="1" x14ac:dyDescent="0.25">
      <c r="C58" s="42">
        <v>2025</v>
      </c>
      <c r="D58" s="43">
        <v>45658</v>
      </c>
      <c r="E58" s="677">
        <v>46021</v>
      </c>
      <c r="F58" s="640"/>
      <c r="G58" s="44">
        <v>1</v>
      </c>
      <c r="H58" s="682"/>
      <c r="I58" s="652"/>
      <c r="J58" s="652"/>
      <c r="K58" s="652"/>
      <c r="L58" s="652"/>
      <c r="M58" s="652"/>
      <c r="N58" s="652"/>
      <c r="O58" s="652"/>
      <c r="P58" s="652"/>
      <c r="Q58" s="652"/>
      <c r="R58" s="652"/>
      <c r="S58" s="652"/>
      <c r="T58" s="652"/>
      <c r="U58" s="652"/>
      <c r="V58" s="652"/>
      <c r="W58" s="652"/>
      <c r="X58" s="652"/>
      <c r="Y58" s="652"/>
      <c r="Z58" s="652"/>
      <c r="AA58" s="640"/>
    </row>
    <row r="59" spans="3:27" ht="15.75" customHeight="1" x14ac:dyDescent="0.25">
      <c r="C59" s="42">
        <v>2026</v>
      </c>
      <c r="D59" s="43">
        <v>46023</v>
      </c>
      <c r="E59" s="677">
        <v>46386</v>
      </c>
      <c r="F59" s="640"/>
      <c r="G59" s="44">
        <v>1</v>
      </c>
      <c r="H59" s="682"/>
      <c r="I59" s="652"/>
      <c r="J59" s="652"/>
      <c r="K59" s="652"/>
      <c r="L59" s="652"/>
      <c r="M59" s="652"/>
      <c r="N59" s="652"/>
      <c r="O59" s="652"/>
      <c r="P59" s="652"/>
      <c r="Q59" s="652"/>
      <c r="R59" s="652"/>
      <c r="S59" s="652"/>
      <c r="T59" s="652"/>
      <c r="U59" s="652"/>
      <c r="V59" s="652"/>
      <c r="W59" s="652"/>
      <c r="X59" s="652"/>
      <c r="Y59" s="652"/>
      <c r="Z59" s="652"/>
      <c r="AA59" s="640"/>
    </row>
    <row r="60" spans="3:27" ht="15.75" customHeight="1" x14ac:dyDescent="0.25">
      <c r="C60" s="42">
        <v>2027</v>
      </c>
      <c r="D60" s="43">
        <v>46388</v>
      </c>
      <c r="E60" s="677">
        <v>46751</v>
      </c>
      <c r="F60" s="640"/>
      <c r="G60" s="44">
        <v>1</v>
      </c>
      <c r="H60" s="682"/>
      <c r="I60" s="652"/>
      <c r="J60" s="652"/>
      <c r="K60" s="652"/>
      <c r="L60" s="652"/>
      <c r="M60" s="652"/>
      <c r="N60" s="652"/>
      <c r="O60" s="652"/>
      <c r="P60" s="652"/>
      <c r="Q60" s="652"/>
      <c r="R60" s="652"/>
      <c r="S60" s="652"/>
      <c r="T60" s="652"/>
      <c r="U60" s="652"/>
      <c r="V60" s="652"/>
      <c r="W60" s="652"/>
      <c r="X60" s="652"/>
      <c r="Y60" s="652"/>
      <c r="Z60" s="652"/>
      <c r="AA60" s="640"/>
    </row>
    <row r="61" spans="3:27" ht="15.75" customHeight="1" x14ac:dyDescent="0.25">
      <c r="C61" s="42"/>
      <c r="D61" s="42"/>
      <c r="E61" s="678"/>
      <c r="F61" s="640"/>
      <c r="G61" s="41"/>
      <c r="H61" s="678"/>
      <c r="I61" s="652"/>
      <c r="J61" s="652"/>
      <c r="K61" s="652"/>
      <c r="L61" s="652"/>
      <c r="M61" s="652"/>
      <c r="N61" s="652"/>
      <c r="O61" s="652"/>
      <c r="P61" s="652"/>
      <c r="Q61" s="652"/>
      <c r="R61" s="652"/>
      <c r="S61" s="652"/>
      <c r="T61" s="652"/>
      <c r="U61" s="652"/>
      <c r="V61" s="652"/>
      <c r="W61" s="652"/>
      <c r="X61" s="652"/>
      <c r="Y61" s="652"/>
      <c r="Z61" s="652"/>
      <c r="AA61" s="640"/>
    </row>
    <row r="62" spans="3:27" ht="15.75" customHeight="1" x14ac:dyDescent="0.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row>
    <row r="63" spans="3:27" ht="15.75" customHeight="1" x14ac:dyDescent="0.25">
      <c r="C63" s="656" t="s">
        <v>163</v>
      </c>
      <c r="D63" s="648"/>
      <c r="E63" s="316"/>
      <c r="F63" s="307" t="s">
        <v>164</v>
      </c>
      <c r="G63" s="45"/>
      <c r="H63" s="318"/>
      <c r="I63" s="307" t="s">
        <v>165</v>
      </c>
      <c r="J63" s="303"/>
      <c r="K63" s="651"/>
      <c r="L63" s="640"/>
      <c r="M63" s="316"/>
      <c r="N63" s="303"/>
      <c r="O63" s="303"/>
      <c r="P63" s="303"/>
      <c r="Q63" s="303"/>
      <c r="R63" s="303"/>
      <c r="S63" s="303"/>
      <c r="T63" s="303"/>
      <c r="U63" s="303"/>
      <c r="V63" s="303"/>
      <c r="W63" s="303"/>
      <c r="X63" s="303"/>
      <c r="Y63" s="303"/>
      <c r="Z63" s="303"/>
      <c r="AA63" s="303"/>
    </row>
    <row r="65" spans="2:28" ht="15.75" customHeight="1" x14ac:dyDescent="0.25">
      <c r="B65" s="676" t="s">
        <v>166</v>
      </c>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40"/>
    </row>
    <row r="66" spans="2:28" ht="15.75" customHeight="1" x14ac:dyDescent="0.25">
      <c r="B66" s="46"/>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47"/>
    </row>
    <row r="67" spans="2:28" ht="29.25" customHeight="1" x14ac:dyDescent="0.25">
      <c r="B67" s="678" t="s">
        <v>161</v>
      </c>
      <c r="C67" s="640"/>
      <c r="D67" s="41"/>
      <c r="E67" s="678" t="s">
        <v>167</v>
      </c>
      <c r="F67" s="640"/>
      <c r="G67" s="41"/>
      <c r="H67" s="650" t="s">
        <v>168</v>
      </c>
      <c r="I67" s="640"/>
      <c r="J67" s="678"/>
      <c r="K67" s="640"/>
      <c r="L67" s="681"/>
      <c r="M67" s="648"/>
      <c r="N67" s="41" t="s">
        <v>169</v>
      </c>
      <c r="O67" s="678"/>
      <c r="P67" s="652"/>
      <c r="Q67" s="640"/>
      <c r="R67" s="678" t="s">
        <v>170</v>
      </c>
      <c r="S67" s="652"/>
      <c r="T67" s="640"/>
      <c r="U67" s="678"/>
      <c r="V67" s="652"/>
      <c r="W67" s="640"/>
      <c r="X67" s="678" t="s">
        <v>171</v>
      </c>
      <c r="Y67" s="640"/>
      <c r="Z67" s="678"/>
      <c r="AA67" s="652"/>
      <c r="AB67" s="640"/>
    </row>
    <row r="68" spans="2:28" ht="15.75" customHeight="1" x14ac:dyDescent="0.25">
      <c r="B68" s="46"/>
      <c r="C68" s="331"/>
      <c r="D68" s="331"/>
      <c r="E68" s="331"/>
      <c r="F68" s="326"/>
      <c r="G68" s="332"/>
      <c r="H68" s="333"/>
      <c r="I68" s="333"/>
      <c r="J68" s="326"/>
      <c r="K68" s="326"/>
      <c r="L68" s="326"/>
      <c r="M68" s="326"/>
      <c r="N68" s="333"/>
      <c r="O68" s="326"/>
      <c r="P68" s="326"/>
      <c r="Q68" s="326"/>
      <c r="R68" s="326"/>
      <c r="S68" s="333"/>
      <c r="T68" s="313"/>
      <c r="U68" s="313"/>
      <c r="V68" s="303"/>
      <c r="W68" s="333"/>
      <c r="X68" s="323"/>
      <c r="Y68" s="323"/>
      <c r="Z68" s="48"/>
      <c r="AA68" s="27"/>
      <c r="AB68" s="49"/>
    </row>
    <row r="69" spans="2:28" ht="15.75" customHeight="1" x14ac:dyDescent="0.25">
      <c r="B69" s="676" t="s">
        <v>172</v>
      </c>
      <c r="C69" s="640"/>
      <c r="D69" s="679"/>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1"/>
    </row>
    <row r="70" spans="2:28" ht="15.75" customHeight="1" x14ac:dyDescent="0.25">
      <c r="B70" s="46"/>
      <c r="C70" s="331"/>
      <c r="D70" s="331"/>
      <c r="E70" s="331"/>
      <c r="F70" s="326"/>
      <c r="G70" s="332"/>
      <c r="H70" s="333"/>
      <c r="I70" s="333"/>
      <c r="J70" s="326"/>
      <c r="K70" s="326"/>
      <c r="L70" s="326"/>
      <c r="M70" s="326"/>
      <c r="N70" s="333"/>
      <c r="O70" s="326"/>
      <c r="P70" s="326"/>
      <c r="Q70" s="326"/>
      <c r="R70" s="326"/>
      <c r="S70" s="333"/>
      <c r="T70" s="313"/>
      <c r="U70" s="313"/>
      <c r="V70" s="303"/>
      <c r="W70" s="333"/>
      <c r="X70" s="323"/>
      <c r="Y70" s="323"/>
      <c r="Z70" s="48"/>
      <c r="AA70" s="27"/>
      <c r="AB70" s="49"/>
    </row>
    <row r="71" spans="2:28" ht="15.75" customHeight="1" x14ac:dyDescent="0.25">
      <c r="B71" s="676" t="s">
        <v>173</v>
      </c>
      <c r="C71" s="640"/>
      <c r="D71" s="68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1"/>
    </row>
    <row r="72" spans="2:28" ht="15.75" customHeight="1" x14ac:dyDescent="0.25">
      <c r="B72" s="46"/>
      <c r="C72" s="331"/>
      <c r="D72" s="331"/>
      <c r="E72" s="331"/>
      <c r="F72" s="326"/>
      <c r="G72" s="332"/>
      <c r="H72" s="333"/>
      <c r="I72" s="333"/>
      <c r="J72" s="326"/>
      <c r="K72" s="326"/>
      <c r="L72" s="326"/>
      <c r="M72" s="326"/>
      <c r="N72" s="333"/>
      <c r="O72" s="326"/>
      <c r="P72" s="326"/>
      <c r="Q72" s="326"/>
      <c r="R72" s="326"/>
      <c r="S72" s="333"/>
      <c r="T72" s="313"/>
      <c r="U72" s="313"/>
      <c r="V72" s="303"/>
      <c r="W72" s="333"/>
      <c r="X72" s="323"/>
      <c r="Y72" s="323"/>
      <c r="Z72" s="323"/>
      <c r="AA72" s="313"/>
      <c r="AB72" s="319"/>
    </row>
    <row r="73" spans="2:28" ht="15.75" customHeight="1" x14ac:dyDescent="0.25">
      <c r="B73" s="676" t="s">
        <v>174</v>
      </c>
      <c r="C73" s="640"/>
      <c r="D73" s="68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1"/>
    </row>
    <row r="74" spans="2:28" ht="15.75" customHeight="1" x14ac:dyDescent="0.25">
      <c r="B74" s="46"/>
      <c r="C74" s="331"/>
      <c r="D74" s="331"/>
      <c r="E74" s="331"/>
      <c r="F74" s="326"/>
      <c r="G74" s="332"/>
      <c r="H74" s="333"/>
      <c r="I74" s="333"/>
      <c r="J74" s="326"/>
      <c r="K74" s="326"/>
      <c r="L74" s="326"/>
      <c r="M74" s="326"/>
      <c r="N74" s="333"/>
      <c r="O74" s="326"/>
      <c r="P74" s="326"/>
      <c r="Q74" s="326"/>
      <c r="R74" s="326"/>
      <c r="S74" s="333"/>
      <c r="T74" s="313"/>
      <c r="U74" s="313"/>
      <c r="V74" s="303"/>
      <c r="W74" s="333"/>
      <c r="X74" s="323"/>
      <c r="Y74" s="323"/>
      <c r="Z74" s="48"/>
      <c r="AA74" s="27"/>
      <c r="AB74" s="49"/>
    </row>
    <row r="75" spans="2:28" ht="15.75" customHeight="1" x14ac:dyDescent="0.25">
      <c r="B75" s="676" t="s">
        <v>175</v>
      </c>
      <c r="C75" s="640"/>
      <c r="D75" s="68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1"/>
    </row>
    <row r="76" spans="2:28" ht="15.75" customHeight="1" x14ac:dyDescent="0.25">
      <c r="B76" s="46"/>
      <c r="C76" s="331"/>
      <c r="D76" s="331"/>
      <c r="E76" s="331"/>
      <c r="F76" s="326"/>
      <c r="G76" s="332"/>
      <c r="H76" s="333"/>
      <c r="I76" s="333"/>
      <c r="J76" s="326"/>
      <c r="K76" s="326"/>
      <c r="L76" s="326"/>
      <c r="M76" s="326"/>
      <c r="N76" s="333"/>
      <c r="O76" s="326"/>
      <c r="P76" s="326"/>
      <c r="Q76" s="326"/>
      <c r="R76" s="326"/>
      <c r="S76" s="333"/>
      <c r="T76" s="313"/>
      <c r="U76" s="313"/>
      <c r="V76" s="303"/>
      <c r="W76" s="333"/>
      <c r="X76" s="323"/>
      <c r="Y76" s="323"/>
      <c r="Z76" s="48"/>
      <c r="AA76" s="27"/>
      <c r="AB76" s="49"/>
    </row>
    <row r="77" spans="2:28" ht="15.75" customHeight="1" x14ac:dyDescent="0.25">
      <c r="B77" s="676" t="s">
        <v>176</v>
      </c>
      <c r="C77" s="640"/>
      <c r="D77" s="68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1"/>
    </row>
    <row r="78" spans="2:28" ht="15.75" customHeight="1" x14ac:dyDescent="0.25">
      <c r="B78" s="46"/>
      <c r="C78" s="331"/>
      <c r="D78" s="331"/>
      <c r="E78" s="331"/>
      <c r="F78" s="326"/>
      <c r="G78" s="332"/>
      <c r="H78" s="333"/>
      <c r="I78" s="333"/>
      <c r="J78" s="326"/>
      <c r="K78" s="326"/>
      <c r="L78" s="326"/>
      <c r="M78" s="326"/>
      <c r="N78" s="333"/>
      <c r="O78" s="326"/>
      <c r="P78" s="326"/>
      <c r="Q78" s="326"/>
      <c r="R78" s="326"/>
      <c r="S78" s="333"/>
      <c r="T78" s="313"/>
      <c r="U78" s="313"/>
      <c r="V78" s="303"/>
      <c r="W78" s="333"/>
      <c r="X78" s="323"/>
      <c r="Y78" s="323"/>
      <c r="Z78" s="48"/>
      <c r="AA78" s="27"/>
      <c r="AB78" s="49"/>
    </row>
    <row r="79" spans="2:28" ht="15.75" customHeight="1" x14ac:dyDescent="0.25">
      <c r="B79" s="676" t="s">
        <v>177</v>
      </c>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40"/>
    </row>
    <row r="80" spans="2:28" ht="15.75" customHeight="1" x14ac:dyDescent="0.25">
      <c r="B80" s="650" t="s">
        <v>122</v>
      </c>
      <c r="C80" s="640"/>
      <c r="D80" s="50" t="s">
        <v>178</v>
      </c>
      <c r="E80" s="650" t="s">
        <v>179</v>
      </c>
      <c r="F80" s="640"/>
      <c r="G80" s="650" t="s">
        <v>177</v>
      </c>
      <c r="H80" s="652"/>
      <c r="I80" s="652"/>
      <c r="J80" s="652"/>
      <c r="K80" s="652"/>
      <c r="L80" s="652"/>
      <c r="M80" s="652"/>
      <c r="N80" s="652"/>
      <c r="O80" s="640"/>
      <c r="P80" s="650" t="s">
        <v>180</v>
      </c>
      <c r="Q80" s="652"/>
      <c r="R80" s="652"/>
      <c r="S80" s="652"/>
      <c r="T80" s="652"/>
      <c r="U80" s="652"/>
      <c r="V80" s="652"/>
      <c r="W80" s="652"/>
      <c r="X80" s="652"/>
      <c r="Y80" s="652"/>
      <c r="Z80" s="652"/>
      <c r="AA80" s="652"/>
      <c r="AB80" s="640"/>
    </row>
    <row r="81" spans="2:28" ht="15.75" customHeight="1" x14ac:dyDescent="0.25">
      <c r="B81" s="650"/>
      <c r="C81" s="640"/>
      <c r="D81" s="36"/>
      <c r="E81" s="650"/>
      <c r="F81" s="640"/>
      <c r="G81" s="675"/>
      <c r="H81" s="652"/>
      <c r="I81" s="652"/>
      <c r="J81" s="652"/>
      <c r="K81" s="652"/>
      <c r="L81" s="652"/>
      <c r="M81" s="652"/>
      <c r="N81" s="652"/>
      <c r="O81" s="640"/>
      <c r="P81" s="675"/>
      <c r="Q81" s="652"/>
      <c r="R81" s="652"/>
      <c r="S81" s="652"/>
      <c r="T81" s="652"/>
      <c r="U81" s="652"/>
      <c r="V81" s="652"/>
      <c r="W81" s="652"/>
      <c r="X81" s="652"/>
      <c r="Y81" s="652"/>
      <c r="Z81" s="652"/>
      <c r="AA81" s="652"/>
      <c r="AB81" s="640"/>
    </row>
    <row r="82" spans="2:28" ht="15.75" customHeight="1" x14ac:dyDescent="0.25">
      <c r="B82" s="650"/>
      <c r="C82" s="640"/>
      <c r="D82" s="36"/>
      <c r="E82" s="650"/>
      <c r="F82" s="640"/>
      <c r="G82" s="675"/>
      <c r="H82" s="652"/>
      <c r="I82" s="652"/>
      <c r="J82" s="652"/>
      <c r="K82" s="652"/>
      <c r="L82" s="652"/>
      <c r="M82" s="652"/>
      <c r="N82" s="652"/>
      <c r="O82" s="640"/>
      <c r="P82" s="675"/>
      <c r="Q82" s="652"/>
      <c r="R82" s="652"/>
      <c r="S82" s="652"/>
      <c r="T82" s="652"/>
      <c r="U82" s="652"/>
      <c r="V82" s="652"/>
      <c r="W82" s="652"/>
      <c r="X82" s="652"/>
      <c r="Y82" s="652"/>
      <c r="Z82" s="652"/>
      <c r="AA82" s="652"/>
      <c r="AB82" s="640"/>
    </row>
    <row r="83" spans="2:28" ht="26.25" customHeight="1" x14ac:dyDescent="0.25">
      <c r="B83" s="674" t="s">
        <v>181</v>
      </c>
      <c r="C83" s="652"/>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40"/>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1"/>
  <sheetViews>
    <sheetView showGridLines="0" view="pageBreakPreview" topLeftCell="A64" zoomScale="70" zoomScaleNormal="80" zoomScaleSheetLayoutView="70" workbookViewId="0">
      <selection activeCell="F105" sqref="F105:G105"/>
    </sheetView>
  </sheetViews>
  <sheetFormatPr baseColWidth="10" defaultColWidth="10.85546875" defaultRowHeight="14.25" x14ac:dyDescent="0.25"/>
  <cols>
    <col min="1" max="1" width="49.7109375" style="66" customWidth="1"/>
    <col min="2" max="4" width="35.7109375" style="66" customWidth="1"/>
    <col min="5" max="5" width="48.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186</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x14ac:dyDescent="0.25">
      <c r="A5" s="149"/>
      <c r="B5" s="150"/>
      <c r="C5" s="150"/>
      <c r="D5" s="150"/>
      <c r="E5" s="150"/>
      <c r="F5" s="150"/>
      <c r="G5" s="150"/>
      <c r="H5" s="150"/>
      <c r="I5" s="150"/>
      <c r="J5" s="150"/>
      <c r="K5" s="150"/>
      <c r="L5" s="150"/>
      <c r="M5" s="151"/>
      <c r="N5" s="151"/>
      <c r="O5" s="151"/>
    </row>
    <row r="6" spans="1:15" s="148" customFormat="1" ht="21.75" customHeight="1" thickBot="1" x14ac:dyDescent="0.3">
      <c r="A6" s="149"/>
      <c r="B6" s="150"/>
      <c r="C6" s="150"/>
      <c r="D6" s="150"/>
      <c r="E6" s="150"/>
      <c r="F6" s="150"/>
      <c r="G6" s="150"/>
      <c r="H6" s="150"/>
      <c r="I6" s="150"/>
      <c r="J6" s="150"/>
      <c r="K6" s="150"/>
      <c r="L6" s="150"/>
      <c r="M6" s="151"/>
      <c r="N6" s="151"/>
      <c r="O6" s="151"/>
    </row>
    <row r="7" spans="1:15" s="148" customFormat="1" ht="60.75" customHeight="1" thickBot="1" x14ac:dyDescent="0.3">
      <c r="A7" s="118" t="s">
        <v>190</v>
      </c>
      <c r="B7" s="776" t="s">
        <v>191</v>
      </c>
      <c r="C7" s="777"/>
      <c r="D7" s="777"/>
      <c r="E7" s="777"/>
      <c r="F7" s="777"/>
      <c r="G7" s="777"/>
      <c r="H7" s="777"/>
      <c r="I7" s="777"/>
      <c r="J7" s="777"/>
      <c r="K7" s="778"/>
      <c r="L7" s="252" t="s">
        <v>192</v>
      </c>
      <c r="M7" s="500">
        <v>2024110010310</v>
      </c>
      <c r="N7" s="501"/>
      <c r="O7" s="502"/>
    </row>
    <row r="8" spans="1:15" s="148" customFormat="1" ht="14.25" customHeight="1" thickBot="1" x14ac:dyDescent="0.3">
      <c r="A8" s="149"/>
      <c r="B8" s="150"/>
      <c r="C8" s="150"/>
      <c r="D8" s="150"/>
      <c r="E8" s="150"/>
      <c r="F8" s="150"/>
      <c r="G8" s="150"/>
      <c r="H8" s="150"/>
      <c r="I8" s="150"/>
      <c r="J8" s="150"/>
      <c r="K8" s="150"/>
      <c r="L8" s="150"/>
      <c r="M8" s="151"/>
      <c r="N8" s="151"/>
      <c r="O8" s="151"/>
    </row>
    <row r="9" spans="1:15" s="148" customFormat="1" ht="21.75" customHeight="1" thickBot="1" x14ac:dyDescent="0.3">
      <c r="A9" s="767" t="s">
        <v>193</v>
      </c>
      <c r="B9" s="252" t="s">
        <v>194</v>
      </c>
      <c r="C9" s="208"/>
      <c r="D9" s="252" t="s">
        <v>195</v>
      </c>
      <c r="E9" s="209"/>
      <c r="F9" s="252" t="s">
        <v>196</v>
      </c>
      <c r="G9" s="209"/>
      <c r="H9" s="252" t="s">
        <v>197</v>
      </c>
      <c r="I9" s="210"/>
      <c r="J9" s="727" t="s">
        <v>198</v>
      </c>
      <c r="K9" s="766"/>
      <c r="L9" s="251" t="s">
        <v>199</v>
      </c>
      <c r="M9" s="724"/>
      <c r="N9" s="724"/>
      <c r="O9" s="724"/>
    </row>
    <row r="10" spans="1:15" s="148" customFormat="1" ht="21.75" customHeight="1" x14ac:dyDescent="0.25">
      <c r="A10" s="767"/>
      <c r="B10" s="253" t="s">
        <v>200</v>
      </c>
      <c r="C10" s="211"/>
      <c r="D10" s="252" t="s">
        <v>201</v>
      </c>
      <c r="E10" s="212"/>
      <c r="F10" s="252" t="s">
        <v>202</v>
      </c>
      <c r="G10" s="212"/>
      <c r="H10" s="252" t="s">
        <v>203</v>
      </c>
      <c r="I10" s="210"/>
      <c r="J10" s="727"/>
      <c r="K10" s="766"/>
      <c r="L10" s="251" t="s">
        <v>204</v>
      </c>
      <c r="M10" s="724"/>
      <c r="N10" s="724"/>
      <c r="O10" s="724"/>
    </row>
    <row r="11" spans="1:15" s="148" customFormat="1" ht="21.75" customHeight="1" thickBot="1" x14ac:dyDescent="0.3">
      <c r="A11" s="767"/>
      <c r="B11" s="252" t="s">
        <v>205</v>
      </c>
      <c r="C11" s="208" t="s">
        <v>206</v>
      </c>
      <c r="D11" s="252" t="s">
        <v>207</v>
      </c>
      <c r="E11" s="212"/>
      <c r="F11" s="252" t="s">
        <v>208</v>
      </c>
      <c r="G11" s="212"/>
      <c r="H11" s="252" t="s">
        <v>209</v>
      </c>
      <c r="I11" s="210"/>
      <c r="J11" s="727"/>
      <c r="K11" s="766"/>
      <c r="L11" s="251" t="s">
        <v>210</v>
      </c>
      <c r="M11" s="724" t="s">
        <v>206</v>
      </c>
      <c r="N11" s="724"/>
      <c r="O11" s="724"/>
    </row>
    <row r="12" spans="1:15" s="148" customFormat="1" ht="21.75" customHeight="1" x14ac:dyDescent="0.25">
      <c r="A12" s="149"/>
      <c r="B12" s="150"/>
      <c r="C12" s="150"/>
      <c r="D12" s="150"/>
      <c r="E12" s="150"/>
      <c r="F12" s="150"/>
      <c r="G12" s="150"/>
      <c r="H12" s="150"/>
      <c r="I12" s="150"/>
      <c r="J12" s="150"/>
      <c r="K12" s="150"/>
      <c r="L12" s="150"/>
      <c r="M12" s="151"/>
      <c r="N12" s="151"/>
      <c r="O12" s="151"/>
    </row>
    <row r="13" spans="1:15" ht="15" customHeight="1" thickBot="1" x14ac:dyDescent="0.3">
      <c r="A13" s="71"/>
      <c r="B13" s="72"/>
      <c r="C13" s="72"/>
      <c r="D13" s="74"/>
      <c r="E13" s="73"/>
      <c r="F13" s="73"/>
      <c r="G13" s="334"/>
      <c r="H13" s="334"/>
      <c r="I13" s="75"/>
      <c r="J13" s="75"/>
      <c r="K13" s="72"/>
      <c r="L13" s="72"/>
      <c r="M13" s="72"/>
      <c r="N13" s="72"/>
      <c r="O13" s="72"/>
    </row>
    <row r="14" spans="1:15" ht="15" customHeight="1" x14ac:dyDescent="0.25">
      <c r="A14" s="773" t="s">
        <v>211</v>
      </c>
      <c r="B14" s="751" t="s">
        <v>212</v>
      </c>
      <c r="C14" s="752"/>
      <c r="D14" s="752"/>
      <c r="E14" s="752"/>
      <c r="F14" s="752"/>
      <c r="G14" s="752"/>
      <c r="H14" s="752"/>
      <c r="I14" s="752"/>
      <c r="J14" s="752"/>
      <c r="K14" s="752"/>
      <c r="L14" s="752"/>
      <c r="M14" s="752"/>
      <c r="N14" s="752"/>
      <c r="O14" s="753"/>
    </row>
    <row r="15" spans="1:15" ht="15" customHeight="1" x14ac:dyDescent="0.25">
      <c r="A15" s="774"/>
      <c r="B15" s="754"/>
      <c r="C15" s="755"/>
      <c r="D15" s="755"/>
      <c r="E15" s="755"/>
      <c r="F15" s="755"/>
      <c r="G15" s="755"/>
      <c r="H15" s="755"/>
      <c r="I15" s="755"/>
      <c r="J15" s="755"/>
      <c r="K15" s="755"/>
      <c r="L15" s="755"/>
      <c r="M15" s="755"/>
      <c r="N15" s="755"/>
      <c r="O15" s="756"/>
    </row>
    <row r="16" spans="1:15" ht="15" customHeight="1" thickBot="1" x14ac:dyDescent="0.3">
      <c r="A16" s="775"/>
      <c r="B16" s="757"/>
      <c r="C16" s="758"/>
      <c r="D16" s="758"/>
      <c r="E16" s="758"/>
      <c r="F16" s="758"/>
      <c r="G16" s="758"/>
      <c r="H16" s="758"/>
      <c r="I16" s="758"/>
      <c r="J16" s="758"/>
      <c r="K16" s="758"/>
      <c r="L16" s="758"/>
      <c r="M16" s="758"/>
      <c r="N16" s="758"/>
      <c r="O16" s="759"/>
    </row>
    <row r="17" spans="1:15" ht="9" customHeight="1" thickBot="1" x14ac:dyDescent="0.3">
      <c r="A17" s="76"/>
      <c r="B17" s="147"/>
      <c r="C17" s="77"/>
      <c r="D17" s="77"/>
      <c r="E17" s="77"/>
      <c r="F17" s="77"/>
      <c r="G17" s="78"/>
      <c r="H17" s="78"/>
      <c r="I17" s="78"/>
      <c r="J17" s="78"/>
      <c r="K17" s="78"/>
      <c r="L17" s="79"/>
      <c r="M17" s="79"/>
      <c r="N17" s="79"/>
      <c r="O17" s="79"/>
    </row>
    <row r="18" spans="1:15" s="80" customFormat="1" ht="37.5" customHeight="1" thickBot="1" x14ac:dyDescent="0.3">
      <c r="A18" s="118" t="s">
        <v>213</v>
      </c>
      <c r="B18" s="760" t="s">
        <v>214</v>
      </c>
      <c r="C18" s="760"/>
      <c r="D18" s="760"/>
      <c r="E18" s="760"/>
      <c r="F18" s="760"/>
      <c r="G18" s="767" t="s">
        <v>215</v>
      </c>
      <c r="H18" s="767"/>
      <c r="I18" s="761" t="s">
        <v>216</v>
      </c>
      <c r="J18" s="761"/>
      <c r="K18" s="761"/>
      <c r="L18" s="761"/>
      <c r="M18" s="761"/>
      <c r="N18" s="761"/>
      <c r="O18" s="761"/>
    </row>
    <row r="19" spans="1:15" ht="9" customHeight="1" thickBot="1" x14ac:dyDescent="0.3">
      <c r="A19" s="76"/>
      <c r="B19" s="78"/>
      <c r="C19" s="77"/>
      <c r="D19" s="77"/>
      <c r="E19" s="77"/>
      <c r="F19" s="77"/>
      <c r="G19" s="78"/>
      <c r="H19" s="78"/>
      <c r="I19" s="78"/>
      <c r="J19" s="78"/>
      <c r="K19" s="78"/>
      <c r="L19" s="79"/>
      <c r="M19" s="79"/>
      <c r="N19" s="79"/>
      <c r="O19" s="79"/>
    </row>
    <row r="20" spans="1:15" ht="56.25" customHeight="1" thickBot="1" x14ac:dyDescent="0.3">
      <c r="A20" s="301" t="s">
        <v>217</v>
      </c>
      <c r="B20" s="769" t="s">
        <v>218</v>
      </c>
      <c r="C20" s="770"/>
      <c r="D20" s="770"/>
      <c r="E20" s="771"/>
      <c r="F20" s="302" t="s">
        <v>219</v>
      </c>
      <c r="G20" s="768" t="s">
        <v>220</v>
      </c>
      <c r="H20" s="768"/>
      <c r="I20" s="768"/>
      <c r="J20" s="118" t="s">
        <v>221</v>
      </c>
      <c r="K20" s="762" t="s">
        <v>222</v>
      </c>
      <c r="L20" s="762"/>
      <c r="M20" s="762"/>
      <c r="N20" s="762"/>
      <c r="O20" s="762"/>
    </row>
    <row r="21" spans="1:15" ht="9" customHeight="1" x14ac:dyDescent="0.25">
      <c r="A21" s="70"/>
      <c r="B21" s="67"/>
      <c r="C21" s="772"/>
      <c r="D21" s="772"/>
      <c r="E21" s="772"/>
      <c r="F21" s="772"/>
      <c r="G21" s="772"/>
      <c r="H21" s="772"/>
      <c r="I21" s="772"/>
      <c r="J21" s="772"/>
      <c r="K21" s="772"/>
      <c r="L21" s="772"/>
      <c r="M21" s="772"/>
      <c r="N21" s="772"/>
      <c r="O21" s="772"/>
    </row>
    <row r="23" spans="1:15" ht="16.5" customHeight="1" thickBot="1" x14ac:dyDescent="0.3">
      <c r="A23" s="145"/>
      <c r="B23" s="146"/>
      <c r="C23" s="146"/>
      <c r="D23" s="146"/>
      <c r="E23" s="146"/>
      <c r="F23" s="146"/>
      <c r="G23" s="146"/>
      <c r="H23" s="146"/>
      <c r="I23" s="146"/>
      <c r="J23" s="146"/>
      <c r="K23" s="146"/>
      <c r="L23" s="146"/>
      <c r="M23" s="146"/>
      <c r="N23" s="146"/>
      <c r="O23" s="146"/>
    </row>
    <row r="24" spans="1:15" ht="32.1" customHeight="1" thickBot="1" x14ac:dyDescent="0.3">
      <c r="A24" s="725" t="s">
        <v>223</v>
      </c>
      <c r="B24" s="726"/>
      <c r="C24" s="726"/>
      <c r="D24" s="726"/>
      <c r="E24" s="726"/>
      <c r="F24" s="726"/>
      <c r="G24" s="726"/>
      <c r="H24" s="726"/>
      <c r="I24" s="726"/>
      <c r="J24" s="726"/>
      <c r="K24" s="726"/>
      <c r="L24" s="726"/>
      <c r="M24" s="726"/>
      <c r="N24" s="726"/>
      <c r="O24" s="727"/>
    </row>
    <row r="25" spans="1:15" ht="32.1" customHeight="1" thickBot="1" x14ac:dyDescent="0.3">
      <c r="A25" s="725" t="s">
        <v>224</v>
      </c>
      <c r="B25" s="726"/>
      <c r="C25" s="726"/>
      <c r="D25" s="726"/>
      <c r="E25" s="726"/>
      <c r="F25" s="726"/>
      <c r="G25" s="726"/>
      <c r="H25" s="726"/>
      <c r="I25" s="726"/>
      <c r="J25" s="726"/>
      <c r="K25" s="726"/>
      <c r="L25" s="726"/>
      <c r="M25" s="726"/>
      <c r="N25" s="726"/>
      <c r="O25" s="727"/>
    </row>
    <row r="26" spans="1:15" ht="32.1" customHeight="1" thickBot="1" x14ac:dyDescent="0.3">
      <c r="A26" s="91"/>
      <c r="B26" s="81" t="s">
        <v>194</v>
      </c>
      <c r="C26" s="81" t="s">
        <v>195</v>
      </c>
      <c r="D26" s="81" t="s">
        <v>196</v>
      </c>
      <c r="E26" s="81" t="s">
        <v>197</v>
      </c>
      <c r="F26" s="81" t="s">
        <v>200</v>
      </c>
      <c r="G26" s="81" t="s">
        <v>201</v>
      </c>
      <c r="H26" s="81" t="s">
        <v>202</v>
      </c>
      <c r="I26" s="81" t="s">
        <v>203</v>
      </c>
      <c r="J26" s="81" t="s">
        <v>205</v>
      </c>
      <c r="K26" s="81" t="s">
        <v>207</v>
      </c>
      <c r="L26" s="81" t="s">
        <v>208</v>
      </c>
      <c r="M26" s="81" t="s">
        <v>209</v>
      </c>
      <c r="N26" s="82" t="s">
        <v>225</v>
      </c>
      <c r="O26" s="82" t="s">
        <v>226</v>
      </c>
    </row>
    <row r="27" spans="1:15" ht="32.1" customHeight="1" x14ac:dyDescent="0.25">
      <c r="A27" s="85" t="s">
        <v>227</v>
      </c>
      <c r="B27" s="86">
        <v>1033077465</v>
      </c>
      <c r="C27" s="86">
        <v>855302485</v>
      </c>
      <c r="D27" s="86"/>
      <c r="E27" s="86"/>
      <c r="F27" s="86"/>
      <c r="G27" s="86"/>
      <c r="H27" s="83"/>
      <c r="I27" s="86">
        <v>195507118</v>
      </c>
      <c r="J27" s="86">
        <v>195507117</v>
      </c>
      <c r="K27" s="83"/>
      <c r="L27" s="83"/>
      <c r="M27" s="83"/>
      <c r="N27" s="484">
        <f>SUM(B27:M27)</f>
        <v>2279394185</v>
      </c>
      <c r="O27" s="84"/>
    </row>
    <row r="28" spans="1:15" ht="32.1" customHeight="1" x14ac:dyDescent="0.25">
      <c r="A28" s="85" t="s">
        <v>228</v>
      </c>
      <c r="B28" s="86">
        <v>1033077465</v>
      </c>
      <c r="C28" s="86">
        <v>755480340</v>
      </c>
      <c r="D28" s="86">
        <v>50354640</v>
      </c>
      <c r="E28" s="86">
        <v>38451573</v>
      </c>
      <c r="F28" s="86"/>
      <c r="G28" s="86">
        <v>-1086427</v>
      </c>
      <c r="H28" s="86"/>
      <c r="I28" s="86"/>
      <c r="J28" s="86"/>
      <c r="K28" s="86"/>
      <c r="L28" s="86"/>
      <c r="M28" s="86"/>
      <c r="N28" s="86">
        <f>SUM(B28:M28)</f>
        <v>1876277591</v>
      </c>
      <c r="O28" s="117">
        <f>+(B28+C28+D28+E28+F28+G28+H28+I28+J28+K28+L28+M28)/N27</f>
        <v>0.82314748512881719</v>
      </c>
    </row>
    <row r="29" spans="1:15" ht="32.1" customHeight="1" x14ac:dyDescent="0.25">
      <c r="A29" s="85" t="s">
        <v>229</v>
      </c>
      <c r="B29" s="86"/>
      <c r="C29" s="86">
        <v>5938912</v>
      </c>
      <c r="D29" s="86">
        <v>151677897</v>
      </c>
      <c r="E29" s="86">
        <v>198355648</v>
      </c>
      <c r="F29" s="484">
        <v>211093796</v>
      </c>
      <c r="G29" s="86">
        <v>205279772</v>
      </c>
      <c r="H29" s="86">
        <v>214231708</v>
      </c>
      <c r="I29" s="484">
        <v>209755740</v>
      </c>
      <c r="J29" s="86">
        <v>209755740</v>
      </c>
      <c r="K29" s="86"/>
      <c r="L29" s="86"/>
      <c r="M29" s="86"/>
      <c r="N29" s="484">
        <f>SUM(B29:M29)</f>
        <v>1406089213</v>
      </c>
      <c r="O29" s="117"/>
    </row>
    <row r="30" spans="1:15" ht="32.1" customHeight="1" x14ac:dyDescent="0.25">
      <c r="A30" s="85" t="s">
        <v>230</v>
      </c>
      <c r="B30" s="86">
        <v>6714000</v>
      </c>
      <c r="C30" s="86">
        <v>15571734</v>
      </c>
      <c r="D30" s="86">
        <v>5794135</v>
      </c>
      <c r="E30" s="86"/>
      <c r="F30" s="86"/>
      <c r="G30" s="86"/>
      <c r="H30" s="86"/>
      <c r="I30" s="86"/>
      <c r="J30" s="86"/>
      <c r="K30" s="86"/>
      <c r="L30" s="86"/>
      <c r="M30" s="86"/>
      <c r="N30" s="86">
        <f t="shared" ref="N30:N32" si="0">SUM(B30:M30)</f>
        <v>28079869</v>
      </c>
      <c r="O30" s="87"/>
    </row>
    <row r="31" spans="1:15" ht="32.1" customHeight="1" x14ac:dyDescent="0.25">
      <c r="A31" s="85" t="s">
        <v>231</v>
      </c>
      <c r="B31" s="86">
        <v>0</v>
      </c>
      <c r="C31" s="86"/>
      <c r="D31" s="86"/>
      <c r="E31" s="86"/>
      <c r="F31" s="86"/>
      <c r="G31" s="86"/>
      <c r="H31" s="86"/>
      <c r="I31" s="86"/>
      <c r="J31" s="86"/>
      <c r="K31" s="86"/>
      <c r="L31" s="86"/>
      <c r="M31" s="86"/>
      <c r="N31" s="86">
        <f t="shared" si="0"/>
        <v>0</v>
      </c>
      <c r="O31" s="87"/>
    </row>
    <row r="32" spans="1:15" ht="32.1" customHeight="1" thickBot="1" x14ac:dyDescent="0.3">
      <c r="A32" s="88" t="s">
        <v>232</v>
      </c>
      <c r="B32" s="89">
        <v>6714000</v>
      </c>
      <c r="C32" s="89">
        <v>15390669</v>
      </c>
      <c r="D32" s="89">
        <v>5975200</v>
      </c>
      <c r="E32" s="89"/>
      <c r="F32" s="89"/>
      <c r="G32" s="89"/>
      <c r="H32" s="89"/>
      <c r="I32" s="89"/>
      <c r="J32" s="89"/>
      <c r="K32" s="89"/>
      <c r="L32" s="89"/>
      <c r="M32" s="89"/>
      <c r="N32" s="497">
        <f t="shared" si="0"/>
        <v>28079869</v>
      </c>
      <c r="O32" s="571">
        <v>1</v>
      </c>
    </row>
    <row r="33" spans="1:10" s="90" customFormat="1" ht="16.5" customHeight="1" x14ac:dyDescent="0.2"/>
    <row r="34" spans="1:10" s="90" customFormat="1" ht="17.25" customHeight="1" x14ac:dyDescent="0.2"/>
    <row r="35" spans="1:10" ht="5.25" customHeight="1" thickBot="1" x14ac:dyDescent="0.3"/>
    <row r="36" spans="1:10" ht="48" customHeight="1" thickBot="1" x14ac:dyDescent="0.3">
      <c r="A36" s="784" t="s">
        <v>233</v>
      </c>
      <c r="B36" s="785"/>
      <c r="C36" s="785"/>
      <c r="D36" s="785"/>
      <c r="E36" s="785"/>
      <c r="F36" s="785"/>
      <c r="G36" s="785"/>
      <c r="H36" s="785"/>
      <c r="I36" s="786"/>
      <c r="J36" s="95"/>
    </row>
    <row r="37" spans="1:10" ht="50.25" customHeight="1" thickBot="1" x14ac:dyDescent="0.3">
      <c r="A37" s="103" t="s">
        <v>234</v>
      </c>
      <c r="B37" s="787" t="str">
        <f>+B14</f>
        <v>Brindar el 100% de los tres servicios priorizados para la atención a través del modelo CIOM: primera atención profesional (trabajo social), orientación y seguimiento psicosocial y orientación, asesoría y seguimiento sociojurídico</v>
      </c>
      <c r="C37" s="788"/>
      <c r="D37" s="788"/>
      <c r="E37" s="788"/>
      <c r="F37" s="788"/>
      <c r="G37" s="788"/>
      <c r="H37" s="788"/>
      <c r="I37" s="789"/>
      <c r="J37" s="93"/>
    </row>
    <row r="38" spans="1:10" ht="18.75" customHeight="1" thickBot="1" x14ac:dyDescent="0.3">
      <c r="A38" s="801" t="s">
        <v>235</v>
      </c>
      <c r="B38" s="153">
        <v>2024</v>
      </c>
      <c r="C38" s="153">
        <v>2025</v>
      </c>
      <c r="D38" s="153">
        <v>2026</v>
      </c>
      <c r="E38" s="153">
        <v>2027</v>
      </c>
      <c r="F38" s="153" t="s">
        <v>236</v>
      </c>
      <c r="G38" s="803" t="s">
        <v>237</v>
      </c>
      <c r="H38" s="803" t="s">
        <v>23</v>
      </c>
      <c r="I38" s="803"/>
      <c r="J38" s="93"/>
    </row>
    <row r="39" spans="1:10" ht="50.25" customHeight="1" thickBot="1" x14ac:dyDescent="0.3">
      <c r="A39" s="802"/>
      <c r="B39" s="155">
        <v>1</v>
      </c>
      <c r="C39" s="155">
        <v>1</v>
      </c>
      <c r="D39" s="155">
        <v>1</v>
      </c>
      <c r="E39" s="155">
        <v>1</v>
      </c>
      <c r="F39" s="154">
        <v>1</v>
      </c>
      <c r="G39" s="803"/>
      <c r="H39" s="803"/>
      <c r="I39" s="803"/>
      <c r="J39" s="93"/>
    </row>
    <row r="40" spans="1:10" ht="52.5" customHeight="1" thickBot="1" x14ac:dyDescent="0.3">
      <c r="A40" s="104" t="s">
        <v>238</v>
      </c>
      <c r="B40" s="790">
        <v>0.12</v>
      </c>
      <c r="C40" s="791"/>
      <c r="D40" s="796" t="s">
        <v>239</v>
      </c>
      <c r="E40" s="797"/>
      <c r="F40" s="797"/>
      <c r="G40" s="797"/>
      <c r="H40" s="797"/>
      <c r="I40" s="798"/>
    </row>
    <row r="41" spans="1:10" s="94" customFormat="1" ht="48" hidden="1" customHeight="1" thickBot="1" x14ac:dyDescent="0.3">
      <c r="A41" s="801" t="s">
        <v>240</v>
      </c>
      <c r="B41" s="104" t="s">
        <v>241</v>
      </c>
      <c r="C41" s="103" t="s">
        <v>242</v>
      </c>
      <c r="D41" s="782" t="s">
        <v>243</v>
      </c>
      <c r="E41" s="783"/>
      <c r="F41" s="782" t="s">
        <v>244</v>
      </c>
      <c r="G41" s="783"/>
      <c r="H41" s="105" t="s">
        <v>245</v>
      </c>
      <c r="I41" s="107" t="s">
        <v>246</v>
      </c>
    </row>
    <row r="42" spans="1:10" ht="409.5" hidden="1" customHeight="1" thickBot="1" x14ac:dyDescent="0.3">
      <c r="A42" s="802"/>
      <c r="B42" s="389">
        <v>1</v>
      </c>
      <c r="C42" s="389">
        <v>1</v>
      </c>
      <c r="D42" s="792" t="s">
        <v>247</v>
      </c>
      <c r="E42" s="793"/>
      <c r="F42" s="792" t="s">
        <v>248</v>
      </c>
      <c r="G42" s="793"/>
      <c r="H42" s="96"/>
      <c r="I42" s="419" t="s">
        <v>249</v>
      </c>
    </row>
    <row r="43" spans="1:10" s="94" customFormat="1" ht="54" hidden="1" customHeight="1" x14ac:dyDescent="0.25">
      <c r="A43" s="801" t="s">
        <v>250</v>
      </c>
      <c r="B43" s="106" t="s">
        <v>241</v>
      </c>
      <c r="C43" s="105" t="s">
        <v>242</v>
      </c>
      <c r="D43" s="782" t="s">
        <v>243</v>
      </c>
      <c r="E43" s="783"/>
      <c r="F43" s="782" t="s">
        <v>244</v>
      </c>
      <c r="G43" s="783"/>
      <c r="H43" s="105" t="s">
        <v>245</v>
      </c>
      <c r="I43" s="107" t="s">
        <v>246</v>
      </c>
    </row>
    <row r="44" spans="1:10" ht="294" hidden="1" customHeight="1" x14ac:dyDescent="0.25">
      <c r="A44" s="802"/>
      <c r="B44" s="389">
        <v>1</v>
      </c>
      <c r="C44" s="389">
        <v>1</v>
      </c>
      <c r="D44" s="792" t="s">
        <v>251</v>
      </c>
      <c r="E44" s="793"/>
      <c r="F44" s="799" t="s">
        <v>252</v>
      </c>
      <c r="G44" s="800"/>
      <c r="H44" s="96"/>
      <c r="I44" s="419" t="s">
        <v>249</v>
      </c>
    </row>
    <row r="45" spans="1:10" s="94" customFormat="1" ht="48" hidden="1" customHeight="1" thickBot="1" x14ac:dyDescent="0.3">
      <c r="A45" s="801" t="s">
        <v>253</v>
      </c>
      <c r="B45" s="106" t="s">
        <v>241</v>
      </c>
      <c r="C45" s="105" t="s">
        <v>242</v>
      </c>
      <c r="D45" s="782" t="s">
        <v>243</v>
      </c>
      <c r="E45" s="783"/>
      <c r="F45" s="782" t="s">
        <v>244</v>
      </c>
      <c r="G45" s="783"/>
      <c r="H45" s="105" t="s">
        <v>245</v>
      </c>
      <c r="I45" s="107" t="s">
        <v>246</v>
      </c>
    </row>
    <row r="46" spans="1:10" ht="252" hidden="1" customHeight="1" thickBot="1" x14ac:dyDescent="0.3">
      <c r="A46" s="802"/>
      <c r="B46" s="389">
        <v>1</v>
      </c>
      <c r="C46" s="389">
        <v>1</v>
      </c>
      <c r="D46" s="794" t="s">
        <v>254</v>
      </c>
      <c r="E46" s="795"/>
      <c r="F46" s="799" t="s">
        <v>255</v>
      </c>
      <c r="G46" s="800"/>
      <c r="H46" s="419" t="s">
        <v>256</v>
      </c>
      <c r="I46" s="419" t="s">
        <v>249</v>
      </c>
    </row>
    <row r="47" spans="1:10" s="94" customFormat="1" ht="35.1" hidden="1" customHeight="1" thickBot="1" x14ac:dyDescent="0.3">
      <c r="A47" s="801" t="s">
        <v>257</v>
      </c>
      <c r="B47" s="106" t="s">
        <v>241</v>
      </c>
      <c r="C47" s="106" t="s">
        <v>242</v>
      </c>
      <c r="D47" s="782" t="s">
        <v>243</v>
      </c>
      <c r="E47" s="783"/>
      <c r="F47" s="782" t="s">
        <v>244</v>
      </c>
      <c r="G47" s="783"/>
      <c r="H47" s="105" t="s">
        <v>245</v>
      </c>
      <c r="I47" s="105" t="s">
        <v>246</v>
      </c>
    </row>
    <row r="48" spans="1:10" ht="275.25" hidden="1" customHeight="1" thickBot="1" x14ac:dyDescent="0.3">
      <c r="A48" s="802"/>
      <c r="B48" s="389">
        <v>1</v>
      </c>
      <c r="C48" s="389">
        <v>1</v>
      </c>
      <c r="D48" s="794" t="s">
        <v>258</v>
      </c>
      <c r="E48" s="795"/>
      <c r="F48" s="799" t="s">
        <v>259</v>
      </c>
      <c r="G48" s="800"/>
      <c r="H48" s="115"/>
      <c r="I48" s="419" t="s">
        <v>260</v>
      </c>
    </row>
    <row r="49" spans="1:9" s="94" customFormat="1" ht="35.1" hidden="1" customHeight="1" x14ac:dyDescent="0.25">
      <c r="A49" s="801" t="s">
        <v>261</v>
      </c>
      <c r="B49" s="106" t="s">
        <v>241</v>
      </c>
      <c r="C49" s="105" t="s">
        <v>242</v>
      </c>
      <c r="D49" s="782" t="s">
        <v>243</v>
      </c>
      <c r="E49" s="783"/>
      <c r="F49" s="782" t="s">
        <v>244</v>
      </c>
      <c r="G49" s="783"/>
      <c r="H49" s="105" t="s">
        <v>245</v>
      </c>
      <c r="I49" s="107" t="s">
        <v>246</v>
      </c>
    </row>
    <row r="50" spans="1:9" ht="297.75" hidden="1" customHeight="1" x14ac:dyDescent="0.25">
      <c r="A50" s="802"/>
      <c r="B50" s="389">
        <v>1</v>
      </c>
      <c r="C50" s="389">
        <v>1</v>
      </c>
      <c r="D50" s="794" t="s">
        <v>262</v>
      </c>
      <c r="E50" s="795"/>
      <c r="F50" s="799" t="s">
        <v>263</v>
      </c>
      <c r="G50" s="800"/>
      <c r="H50" s="96"/>
      <c r="I50" s="419" t="s">
        <v>249</v>
      </c>
    </row>
    <row r="51" spans="1:9" s="94" customFormat="1" ht="35.1" customHeight="1" thickBot="1" x14ac:dyDescent="0.3">
      <c r="A51" s="801" t="s">
        <v>264</v>
      </c>
      <c r="B51" s="106" t="s">
        <v>241</v>
      </c>
      <c r="C51" s="105" t="s">
        <v>242</v>
      </c>
      <c r="D51" s="782" t="s">
        <v>243</v>
      </c>
      <c r="E51" s="783"/>
      <c r="F51" s="782" t="s">
        <v>244</v>
      </c>
      <c r="G51" s="783"/>
      <c r="H51" s="105" t="s">
        <v>245</v>
      </c>
      <c r="I51" s="107" t="s">
        <v>246</v>
      </c>
    </row>
    <row r="52" spans="1:9" ht="403.5" customHeight="1" thickBot="1" x14ac:dyDescent="0.3">
      <c r="A52" s="802"/>
      <c r="B52" s="389">
        <v>1</v>
      </c>
      <c r="C52" s="541">
        <v>1</v>
      </c>
      <c r="D52" s="806" t="s">
        <v>265</v>
      </c>
      <c r="E52" s="807"/>
      <c r="F52" s="804" t="s">
        <v>266</v>
      </c>
      <c r="G52" s="805"/>
      <c r="H52" s="96"/>
      <c r="I52" s="572" t="s">
        <v>249</v>
      </c>
    </row>
    <row r="53" spans="1:9" ht="35.1" customHeight="1" thickBot="1" x14ac:dyDescent="0.3">
      <c r="A53" s="801" t="s">
        <v>267</v>
      </c>
      <c r="B53" s="105" t="s">
        <v>241</v>
      </c>
      <c r="C53" s="103" t="s">
        <v>242</v>
      </c>
      <c r="D53" s="782" t="s">
        <v>243</v>
      </c>
      <c r="E53" s="783"/>
      <c r="F53" s="782" t="s">
        <v>244</v>
      </c>
      <c r="G53" s="783"/>
      <c r="H53" s="105" t="s">
        <v>245</v>
      </c>
      <c r="I53" s="107" t="s">
        <v>246</v>
      </c>
    </row>
    <row r="54" spans="1:9" s="560" customFormat="1" ht="264" customHeight="1" x14ac:dyDescent="0.25">
      <c r="A54" s="802"/>
      <c r="B54" s="561">
        <v>1</v>
      </c>
      <c r="C54" s="562">
        <v>1</v>
      </c>
      <c r="D54" s="808" t="s">
        <v>268</v>
      </c>
      <c r="E54" s="809"/>
      <c r="F54" s="697" t="s">
        <v>269</v>
      </c>
      <c r="G54" s="698"/>
      <c r="H54" s="559"/>
      <c r="I54" s="554" t="s">
        <v>270</v>
      </c>
    </row>
    <row r="55" spans="1:9" ht="35.1" customHeight="1" thickBot="1" x14ac:dyDescent="0.3">
      <c r="A55" s="801" t="s">
        <v>271</v>
      </c>
      <c r="B55" s="105" t="s">
        <v>241</v>
      </c>
      <c r="C55" s="103" t="s">
        <v>242</v>
      </c>
      <c r="D55" s="782" t="s">
        <v>243</v>
      </c>
      <c r="E55" s="783"/>
      <c r="F55" s="782" t="s">
        <v>244</v>
      </c>
      <c r="G55" s="783"/>
      <c r="H55" s="540" t="s">
        <v>245</v>
      </c>
      <c r="I55" s="107" t="s">
        <v>246</v>
      </c>
    </row>
    <row r="56" spans="1:9" ht="399" customHeight="1" thickBot="1" x14ac:dyDescent="0.3">
      <c r="A56" s="802"/>
      <c r="B56" s="155">
        <v>1</v>
      </c>
      <c r="C56" s="155">
        <v>1</v>
      </c>
      <c r="D56" s="808" t="s">
        <v>272</v>
      </c>
      <c r="E56" s="809"/>
      <c r="F56" s="718" t="s">
        <v>273</v>
      </c>
      <c r="G56" s="719"/>
      <c r="H56" s="565"/>
      <c r="I56" s="573" t="s">
        <v>270</v>
      </c>
    </row>
    <row r="57" spans="1:9" ht="35.1" customHeight="1" x14ac:dyDescent="0.25">
      <c r="A57" s="801" t="s">
        <v>274</v>
      </c>
      <c r="B57" s="104" t="s">
        <v>241</v>
      </c>
      <c r="C57" s="103" t="s">
        <v>242</v>
      </c>
      <c r="D57" s="782" t="s">
        <v>243</v>
      </c>
      <c r="E57" s="783"/>
      <c r="F57" s="782" t="s">
        <v>244</v>
      </c>
      <c r="G57" s="783"/>
      <c r="H57" s="103" t="s">
        <v>245</v>
      </c>
      <c r="I57" s="107" t="s">
        <v>246</v>
      </c>
    </row>
    <row r="58" spans="1:9" ht="366" customHeight="1" x14ac:dyDescent="0.25">
      <c r="A58" s="802"/>
      <c r="B58" s="155">
        <v>1</v>
      </c>
      <c r="C58" s="607">
        <v>1</v>
      </c>
      <c r="D58" s="811" t="s">
        <v>1404</v>
      </c>
      <c r="E58" s="812"/>
      <c r="F58" s="716" t="s">
        <v>1405</v>
      </c>
      <c r="G58" s="717"/>
      <c r="H58" s="96"/>
      <c r="I58" s="554" t="s">
        <v>275</v>
      </c>
    </row>
    <row r="59" spans="1:9" ht="35.1" customHeight="1" x14ac:dyDescent="0.25">
      <c r="A59" s="801" t="s">
        <v>276</v>
      </c>
      <c r="B59" s="105" t="s">
        <v>241</v>
      </c>
      <c r="C59" s="103" t="s">
        <v>242</v>
      </c>
      <c r="D59" s="782" t="s">
        <v>243</v>
      </c>
      <c r="E59" s="783"/>
      <c r="F59" s="782" t="s">
        <v>244</v>
      </c>
      <c r="G59" s="783"/>
      <c r="H59" s="105" t="s">
        <v>245</v>
      </c>
      <c r="I59" s="107" t="s">
        <v>246</v>
      </c>
    </row>
    <row r="60" spans="1:9" ht="120.75" customHeight="1" thickBot="1" x14ac:dyDescent="0.3">
      <c r="A60" s="802"/>
      <c r="B60" s="155">
        <v>1</v>
      </c>
      <c r="C60" s="102"/>
      <c r="D60" s="714"/>
      <c r="E60" s="715"/>
      <c r="F60" s="714"/>
      <c r="G60" s="715"/>
      <c r="H60" s="96"/>
      <c r="I60" s="98"/>
    </row>
    <row r="61" spans="1:9" ht="35.1" customHeight="1" thickBot="1" x14ac:dyDescent="0.3">
      <c r="A61" s="801" t="s">
        <v>277</v>
      </c>
      <c r="B61" s="105" t="s">
        <v>241</v>
      </c>
      <c r="C61" s="103" t="s">
        <v>242</v>
      </c>
      <c r="D61" s="782" t="s">
        <v>243</v>
      </c>
      <c r="E61" s="783"/>
      <c r="F61" s="782" t="s">
        <v>244</v>
      </c>
      <c r="G61" s="783"/>
      <c r="H61" s="105" t="s">
        <v>245</v>
      </c>
      <c r="I61" s="107" t="s">
        <v>246</v>
      </c>
    </row>
    <row r="62" spans="1:9" ht="120.75" customHeight="1" thickBot="1" x14ac:dyDescent="0.3">
      <c r="A62" s="802"/>
      <c r="B62" s="155">
        <v>1</v>
      </c>
      <c r="C62" s="102"/>
      <c r="D62" s="714"/>
      <c r="E62" s="715"/>
      <c r="F62" s="813"/>
      <c r="G62" s="813"/>
      <c r="H62" s="96"/>
      <c r="I62" s="96"/>
    </row>
    <row r="63" spans="1:9" ht="35.1" customHeight="1" thickBot="1" x14ac:dyDescent="0.3">
      <c r="A63" s="801" t="s">
        <v>278</v>
      </c>
      <c r="B63" s="105" t="s">
        <v>241</v>
      </c>
      <c r="C63" s="103" t="s">
        <v>242</v>
      </c>
      <c r="D63" s="782" t="s">
        <v>243</v>
      </c>
      <c r="E63" s="783"/>
      <c r="F63" s="782" t="s">
        <v>244</v>
      </c>
      <c r="G63" s="783"/>
      <c r="H63" s="105" t="s">
        <v>245</v>
      </c>
      <c r="I63" s="107" t="s">
        <v>246</v>
      </c>
    </row>
    <row r="64" spans="1:9" ht="120.75" customHeight="1" thickBot="1" x14ac:dyDescent="0.3">
      <c r="A64" s="802"/>
      <c r="B64" s="155">
        <v>1</v>
      </c>
      <c r="C64" s="102"/>
      <c r="D64" s="714"/>
      <c r="E64" s="715"/>
      <c r="F64" s="714"/>
      <c r="G64" s="715"/>
      <c r="H64" s="96"/>
      <c r="I64" s="96"/>
    </row>
    <row r="67" spans="1:9" s="93" customFormat="1" ht="30" customHeight="1" x14ac:dyDescent="0.25">
      <c r="A67" s="66"/>
      <c r="B67" s="66"/>
      <c r="C67" s="66"/>
      <c r="D67" s="66"/>
      <c r="E67" s="66"/>
      <c r="F67" s="66"/>
      <c r="G67" s="66"/>
      <c r="H67" s="66"/>
      <c r="I67" s="66"/>
    </row>
    <row r="68" spans="1:9" ht="34.5" customHeight="1" x14ac:dyDescent="0.25">
      <c r="A68" s="728" t="s">
        <v>279</v>
      </c>
      <c r="B68" s="728"/>
      <c r="C68" s="728"/>
      <c r="D68" s="728"/>
      <c r="E68" s="728"/>
      <c r="F68" s="728"/>
      <c r="G68" s="728"/>
      <c r="H68" s="728"/>
      <c r="I68" s="728"/>
    </row>
    <row r="69" spans="1:9" ht="41.25" customHeight="1" x14ac:dyDescent="0.25">
      <c r="A69" s="108" t="s">
        <v>280</v>
      </c>
      <c r="B69" s="729" t="s">
        <v>281</v>
      </c>
      <c r="C69" s="730"/>
      <c r="D69" s="729" t="s">
        <v>282</v>
      </c>
      <c r="E69" s="730"/>
      <c r="F69" s="729" t="s">
        <v>283</v>
      </c>
      <c r="G69" s="730"/>
      <c r="H69" s="731" t="s">
        <v>284</v>
      </c>
      <c r="I69" s="732"/>
    </row>
    <row r="70" spans="1:9" ht="40.5" customHeight="1" x14ac:dyDescent="0.25">
      <c r="A70" s="108" t="s">
        <v>285</v>
      </c>
      <c r="B70" s="691">
        <v>0.04</v>
      </c>
      <c r="C70" s="692"/>
      <c r="D70" s="691">
        <v>0.04</v>
      </c>
      <c r="E70" s="692"/>
      <c r="F70" s="691">
        <v>0.04</v>
      </c>
      <c r="G70" s="692"/>
      <c r="H70" s="693">
        <v>0</v>
      </c>
      <c r="I70" s="694"/>
    </row>
    <row r="71" spans="1:9" ht="30" hidden="1" customHeight="1" x14ac:dyDescent="0.25">
      <c r="A71" s="695" t="s">
        <v>194</v>
      </c>
      <c r="B71" s="161" t="s">
        <v>99</v>
      </c>
      <c r="C71" s="161" t="s">
        <v>242</v>
      </c>
      <c r="D71" s="161" t="s">
        <v>99</v>
      </c>
      <c r="E71" s="161" t="s">
        <v>242</v>
      </c>
      <c r="F71" s="161" t="s">
        <v>99</v>
      </c>
      <c r="G71" s="161" t="s">
        <v>242</v>
      </c>
      <c r="H71" s="161" t="s">
        <v>99</v>
      </c>
      <c r="I71" s="161" t="s">
        <v>242</v>
      </c>
    </row>
    <row r="72" spans="1:9" ht="30" hidden="1" customHeight="1" x14ac:dyDescent="0.25">
      <c r="A72" s="696"/>
      <c r="B72" s="110">
        <v>8.3299999999999999E-2</v>
      </c>
      <c r="C72" s="110">
        <v>8.3299999999999999E-2</v>
      </c>
      <c r="D72" s="110">
        <v>8.3299999999999999E-2</v>
      </c>
      <c r="E72" s="110">
        <v>8.3299999999999999E-2</v>
      </c>
      <c r="F72" s="110">
        <v>8.3299999999999999E-2</v>
      </c>
      <c r="G72" s="110">
        <v>8.3299999999999999E-2</v>
      </c>
      <c r="H72" s="116"/>
      <c r="I72" s="111"/>
    </row>
    <row r="73" spans="1:9" ht="285.75" hidden="1" customHeight="1" x14ac:dyDescent="0.25">
      <c r="A73" s="108" t="s">
        <v>286</v>
      </c>
      <c r="B73" s="733" t="s">
        <v>287</v>
      </c>
      <c r="C73" s="734"/>
      <c r="D73" s="735" t="s">
        <v>288</v>
      </c>
      <c r="E73" s="736"/>
      <c r="F73" s="735" t="s">
        <v>289</v>
      </c>
      <c r="G73" s="736"/>
      <c r="H73" s="737"/>
      <c r="I73" s="738"/>
    </row>
    <row r="74" spans="1:9" ht="80.25" hidden="1" customHeight="1" x14ac:dyDescent="0.25">
      <c r="A74" s="108" t="s">
        <v>290</v>
      </c>
      <c r="B74" s="710" t="s">
        <v>291</v>
      </c>
      <c r="C74" s="711"/>
      <c r="D74" s="710" t="s">
        <v>291</v>
      </c>
      <c r="E74" s="711"/>
      <c r="F74" s="710" t="s">
        <v>291</v>
      </c>
      <c r="G74" s="711"/>
      <c r="H74" s="721"/>
      <c r="I74" s="720"/>
    </row>
    <row r="75" spans="1:9" ht="30.75" hidden="1" customHeight="1" x14ac:dyDescent="0.25">
      <c r="A75" s="695" t="s">
        <v>195</v>
      </c>
      <c r="B75" s="161" t="s">
        <v>99</v>
      </c>
      <c r="C75" s="161" t="s">
        <v>242</v>
      </c>
      <c r="D75" s="161" t="s">
        <v>99</v>
      </c>
      <c r="E75" s="161" t="s">
        <v>242</v>
      </c>
      <c r="F75" s="161" t="s">
        <v>99</v>
      </c>
      <c r="G75" s="161" t="s">
        <v>242</v>
      </c>
      <c r="H75" s="161" t="s">
        <v>99</v>
      </c>
      <c r="I75" s="161" t="s">
        <v>242</v>
      </c>
    </row>
    <row r="76" spans="1:9" ht="30.75" hidden="1" customHeight="1" x14ac:dyDescent="0.25">
      <c r="A76" s="696"/>
      <c r="B76" s="110">
        <v>8.3299999999999999E-2</v>
      </c>
      <c r="C76" s="110">
        <v>8.3299999999999999E-2</v>
      </c>
      <c r="D76" s="110">
        <v>8.3299999999999999E-2</v>
      </c>
      <c r="E76" s="110">
        <v>8.3299999999999999E-2</v>
      </c>
      <c r="F76" s="110">
        <v>8.3299999999999999E-2</v>
      </c>
      <c r="G76" s="110">
        <v>8.3299999999999999E-2</v>
      </c>
      <c r="H76" s="116"/>
      <c r="I76" s="112"/>
    </row>
    <row r="77" spans="1:9" ht="265.5" hidden="1" customHeight="1" x14ac:dyDescent="0.25">
      <c r="A77" s="108" t="s">
        <v>286</v>
      </c>
      <c r="B77" s="733" t="s">
        <v>292</v>
      </c>
      <c r="C77" s="734"/>
      <c r="D77" s="735" t="s">
        <v>293</v>
      </c>
      <c r="E77" s="736"/>
      <c r="F77" s="735" t="s">
        <v>294</v>
      </c>
      <c r="G77" s="736"/>
      <c r="H77" s="780"/>
      <c r="I77" s="781"/>
    </row>
    <row r="78" spans="1:9" ht="80.25" hidden="1" customHeight="1" x14ac:dyDescent="0.25">
      <c r="A78" s="108" t="s">
        <v>290</v>
      </c>
      <c r="B78" s="710" t="s">
        <v>295</v>
      </c>
      <c r="C78" s="711"/>
      <c r="D78" s="710" t="s">
        <v>295</v>
      </c>
      <c r="E78" s="711"/>
      <c r="F78" s="710" t="s">
        <v>295</v>
      </c>
      <c r="G78" s="711"/>
      <c r="H78" s="721"/>
      <c r="I78" s="720"/>
    </row>
    <row r="79" spans="1:9" ht="30.75" hidden="1" customHeight="1" x14ac:dyDescent="0.25">
      <c r="A79" s="695" t="s">
        <v>196</v>
      </c>
      <c r="B79" s="161" t="s">
        <v>99</v>
      </c>
      <c r="C79" s="161" t="s">
        <v>242</v>
      </c>
      <c r="D79" s="161" t="s">
        <v>99</v>
      </c>
      <c r="E79" s="161" t="s">
        <v>242</v>
      </c>
      <c r="F79" s="161" t="s">
        <v>99</v>
      </c>
      <c r="G79" s="161" t="s">
        <v>242</v>
      </c>
      <c r="H79" s="161" t="s">
        <v>99</v>
      </c>
      <c r="I79" s="161" t="s">
        <v>242</v>
      </c>
    </row>
    <row r="80" spans="1:9" ht="30.75" hidden="1" customHeight="1" x14ac:dyDescent="0.25">
      <c r="A80" s="696"/>
      <c r="B80" s="110">
        <v>8.3299999999999999E-2</v>
      </c>
      <c r="C80" s="110">
        <v>8.3299999999999999E-2</v>
      </c>
      <c r="D80" s="110">
        <v>8.3299999999999999E-2</v>
      </c>
      <c r="E80" s="110">
        <v>8.3299999999999999E-2</v>
      </c>
      <c r="F80" s="110">
        <v>8.3299999999999999E-2</v>
      </c>
      <c r="G80" s="110">
        <v>8.3299999999999999E-2</v>
      </c>
      <c r="H80" s="116"/>
      <c r="I80" s="112"/>
    </row>
    <row r="81" spans="1:9" ht="149.25" hidden="1" customHeight="1" x14ac:dyDescent="0.25">
      <c r="A81" s="108" t="s">
        <v>286</v>
      </c>
      <c r="B81" s="814" t="s">
        <v>296</v>
      </c>
      <c r="C81" s="815"/>
      <c r="D81" s="722" t="s">
        <v>297</v>
      </c>
      <c r="E81" s="723"/>
      <c r="F81" s="814" t="s">
        <v>298</v>
      </c>
      <c r="G81" s="815"/>
      <c r="H81" s="721"/>
      <c r="I81" s="720"/>
    </row>
    <row r="82" spans="1:9" ht="80.25" hidden="1" customHeight="1" x14ac:dyDescent="0.25">
      <c r="A82" s="108" t="s">
        <v>290</v>
      </c>
      <c r="B82" s="710" t="s">
        <v>299</v>
      </c>
      <c r="C82" s="711"/>
      <c r="D82" s="710" t="s">
        <v>299</v>
      </c>
      <c r="E82" s="711"/>
      <c r="F82" s="710" t="s">
        <v>299</v>
      </c>
      <c r="G82" s="711"/>
      <c r="H82" s="721"/>
      <c r="I82" s="720"/>
    </row>
    <row r="83" spans="1:9" ht="30.75" hidden="1" customHeight="1" x14ac:dyDescent="0.25">
      <c r="A83" s="695" t="s">
        <v>197</v>
      </c>
      <c r="B83" s="161" t="s">
        <v>99</v>
      </c>
      <c r="C83" s="161" t="s">
        <v>242</v>
      </c>
      <c r="D83" s="161" t="s">
        <v>99</v>
      </c>
      <c r="E83" s="161" t="s">
        <v>242</v>
      </c>
      <c r="F83" s="161" t="s">
        <v>99</v>
      </c>
      <c r="G83" s="161" t="s">
        <v>242</v>
      </c>
      <c r="H83" s="161" t="s">
        <v>99</v>
      </c>
      <c r="I83" s="161" t="s">
        <v>242</v>
      </c>
    </row>
    <row r="84" spans="1:9" ht="30.75" hidden="1" customHeight="1" x14ac:dyDescent="0.25">
      <c r="A84" s="696"/>
      <c r="B84" s="110">
        <v>8.3299999999999999E-2</v>
      </c>
      <c r="C84" s="110">
        <v>8.3299999999999999E-2</v>
      </c>
      <c r="D84" s="110">
        <v>8.3299999999999999E-2</v>
      </c>
      <c r="E84" s="110">
        <v>8.3299999999999999E-2</v>
      </c>
      <c r="F84" s="110">
        <v>8.3299999999999999E-2</v>
      </c>
      <c r="G84" s="110">
        <v>8.3299999999999999E-2</v>
      </c>
      <c r="H84" s="116"/>
      <c r="I84" s="112"/>
    </row>
    <row r="85" spans="1:9" ht="156" hidden="1" customHeight="1" x14ac:dyDescent="0.25">
      <c r="A85" s="108" t="s">
        <v>286</v>
      </c>
      <c r="B85" s="814" t="s">
        <v>300</v>
      </c>
      <c r="C85" s="815"/>
      <c r="D85" s="722" t="s">
        <v>301</v>
      </c>
      <c r="E85" s="723"/>
      <c r="F85" s="814" t="s">
        <v>302</v>
      </c>
      <c r="G85" s="815"/>
      <c r="H85" s="721"/>
      <c r="I85" s="720"/>
    </row>
    <row r="86" spans="1:9" ht="80.25" hidden="1" customHeight="1" x14ac:dyDescent="0.25">
      <c r="A86" s="108" t="s">
        <v>290</v>
      </c>
      <c r="B86" s="710" t="s">
        <v>303</v>
      </c>
      <c r="C86" s="711"/>
      <c r="D86" s="712" t="s">
        <v>303</v>
      </c>
      <c r="E86" s="713"/>
      <c r="F86" s="712" t="s">
        <v>303</v>
      </c>
      <c r="G86" s="720"/>
      <c r="H86" s="721"/>
      <c r="I86" s="720"/>
    </row>
    <row r="87" spans="1:9" ht="30" hidden="1" customHeight="1" x14ac:dyDescent="0.25">
      <c r="A87" s="695" t="s">
        <v>200</v>
      </c>
      <c r="B87" s="161" t="s">
        <v>99</v>
      </c>
      <c r="C87" s="161" t="s">
        <v>242</v>
      </c>
      <c r="D87" s="161" t="s">
        <v>99</v>
      </c>
      <c r="E87" s="161" t="s">
        <v>242</v>
      </c>
      <c r="F87" s="161" t="s">
        <v>99</v>
      </c>
      <c r="G87" s="161" t="s">
        <v>242</v>
      </c>
      <c r="H87" s="161" t="s">
        <v>99</v>
      </c>
      <c r="I87" s="161" t="s">
        <v>242</v>
      </c>
    </row>
    <row r="88" spans="1:9" ht="30" hidden="1" customHeight="1" x14ac:dyDescent="0.25">
      <c r="A88" s="696"/>
      <c r="B88" s="110">
        <v>8.3299999999999999E-2</v>
      </c>
      <c r="C88" s="110">
        <v>8.3299999999999999E-2</v>
      </c>
      <c r="D88" s="110">
        <v>8.3299999999999999E-2</v>
      </c>
      <c r="E88" s="110">
        <v>8.3299999999999999E-2</v>
      </c>
      <c r="F88" s="110">
        <v>8.3299999999999999E-2</v>
      </c>
      <c r="G88" s="110">
        <v>8.3299999999999999E-2</v>
      </c>
      <c r="H88" s="116"/>
      <c r="I88" s="112"/>
    </row>
    <row r="89" spans="1:9" ht="138.75" hidden="1" customHeight="1" x14ac:dyDescent="0.25">
      <c r="A89" s="108" t="s">
        <v>286</v>
      </c>
      <c r="B89" s="722" t="s">
        <v>304</v>
      </c>
      <c r="C89" s="723"/>
      <c r="D89" s="722" t="s">
        <v>305</v>
      </c>
      <c r="E89" s="723"/>
      <c r="F89" s="816" t="s">
        <v>306</v>
      </c>
      <c r="G89" s="817"/>
      <c r="H89" s="779"/>
      <c r="I89" s="779"/>
    </row>
    <row r="90" spans="1:9" ht="80.25" hidden="1" customHeight="1" x14ac:dyDescent="0.25">
      <c r="A90" s="108" t="s">
        <v>290</v>
      </c>
      <c r="B90" s="699" t="s">
        <v>307</v>
      </c>
      <c r="C90" s="700"/>
      <c r="D90" s="699" t="s">
        <v>307</v>
      </c>
      <c r="E90" s="700"/>
      <c r="F90" s="699" t="s">
        <v>307</v>
      </c>
      <c r="G90" s="700"/>
      <c r="H90" s="701"/>
      <c r="I90" s="702"/>
    </row>
    <row r="91" spans="1:9" ht="29.25" customHeight="1" x14ac:dyDescent="0.25">
      <c r="A91" s="695" t="s">
        <v>201</v>
      </c>
      <c r="B91" s="161" t="s">
        <v>99</v>
      </c>
      <c r="C91" s="161" t="s">
        <v>242</v>
      </c>
      <c r="D91" s="161" t="s">
        <v>99</v>
      </c>
      <c r="E91" s="161" t="s">
        <v>242</v>
      </c>
      <c r="F91" s="161" t="s">
        <v>99</v>
      </c>
      <c r="G91" s="161" t="s">
        <v>242</v>
      </c>
      <c r="H91" s="161" t="s">
        <v>99</v>
      </c>
      <c r="I91" s="161" t="s">
        <v>242</v>
      </c>
    </row>
    <row r="92" spans="1:9" ht="29.25" customHeight="1" x14ac:dyDescent="0.25">
      <c r="A92" s="696"/>
      <c r="B92" s="110">
        <v>8.3299999999999999E-2</v>
      </c>
      <c r="C92" s="110">
        <v>8.3299999999999999E-2</v>
      </c>
      <c r="D92" s="110">
        <v>8.3299999999999999E-2</v>
      </c>
      <c r="E92" s="110">
        <v>8.3299999999999999E-2</v>
      </c>
      <c r="F92" s="110">
        <v>8.3299999999999999E-2</v>
      </c>
      <c r="G92" s="110">
        <v>8.3299999999999999E-2</v>
      </c>
      <c r="H92" s="116"/>
      <c r="I92" s="112"/>
    </row>
    <row r="93" spans="1:9" ht="125.25" customHeight="1" x14ac:dyDescent="0.25">
      <c r="A93" s="108" t="s">
        <v>286</v>
      </c>
      <c r="B93" s="703" t="s">
        <v>308</v>
      </c>
      <c r="C93" s="704"/>
      <c r="D93" s="705" t="s">
        <v>309</v>
      </c>
      <c r="E93" s="706"/>
      <c r="F93" s="707" t="s">
        <v>310</v>
      </c>
      <c r="G93" s="708"/>
      <c r="H93" s="709"/>
      <c r="I93" s="709"/>
    </row>
    <row r="94" spans="1:9" ht="80.25" customHeight="1" x14ac:dyDescent="0.25">
      <c r="A94" s="108" t="s">
        <v>290</v>
      </c>
      <c r="B94" s="699" t="s">
        <v>311</v>
      </c>
      <c r="C94" s="700"/>
      <c r="D94" s="699" t="s">
        <v>311</v>
      </c>
      <c r="E94" s="700"/>
      <c r="F94" s="699" t="s">
        <v>311</v>
      </c>
      <c r="G94" s="700"/>
      <c r="H94" s="701"/>
      <c r="I94" s="702"/>
    </row>
    <row r="95" spans="1:9" ht="24.95" customHeight="1" x14ac:dyDescent="0.25">
      <c r="A95" s="695" t="s">
        <v>202</v>
      </c>
      <c r="B95" s="161" t="s">
        <v>99</v>
      </c>
      <c r="C95" s="161" t="s">
        <v>242</v>
      </c>
      <c r="D95" s="161" t="s">
        <v>99</v>
      </c>
      <c r="E95" s="161" t="s">
        <v>242</v>
      </c>
      <c r="F95" s="161" t="s">
        <v>99</v>
      </c>
      <c r="G95" s="161" t="s">
        <v>242</v>
      </c>
      <c r="H95" s="161" t="s">
        <v>99</v>
      </c>
      <c r="I95" s="161" t="s">
        <v>242</v>
      </c>
    </row>
    <row r="96" spans="1:9" ht="24.95" customHeight="1" x14ac:dyDescent="0.25">
      <c r="A96" s="696"/>
      <c r="B96" s="110">
        <v>8.3299999999999999E-2</v>
      </c>
      <c r="C96" s="112">
        <v>8.3299999999999999E-2</v>
      </c>
      <c r="D96" s="110">
        <v>8.3299999999999999E-2</v>
      </c>
      <c r="E96" s="111">
        <v>8.3299999999999999E-2</v>
      </c>
      <c r="F96" s="110">
        <v>8.3299999999999999E-2</v>
      </c>
      <c r="G96" s="112">
        <v>8.3299999999999999E-2</v>
      </c>
      <c r="H96" s="116"/>
      <c r="I96" s="112"/>
    </row>
    <row r="97" spans="1:9" s="560" customFormat="1" ht="80.25" customHeight="1" x14ac:dyDescent="0.25">
      <c r="A97" s="429" t="s">
        <v>286</v>
      </c>
      <c r="B97" s="819" t="s">
        <v>312</v>
      </c>
      <c r="C97" s="819"/>
      <c r="D97" s="819" t="s">
        <v>313</v>
      </c>
      <c r="E97" s="819"/>
      <c r="F97" s="819" t="s">
        <v>314</v>
      </c>
      <c r="G97" s="819"/>
      <c r="H97" s="820"/>
      <c r="I97" s="820"/>
    </row>
    <row r="98" spans="1:9" ht="80.25" customHeight="1" x14ac:dyDescent="0.25">
      <c r="A98" s="108" t="s">
        <v>290</v>
      </c>
      <c r="B98" s="710" t="s">
        <v>315</v>
      </c>
      <c r="C98" s="711"/>
      <c r="D98" s="710" t="s">
        <v>315</v>
      </c>
      <c r="E98" s="711"/>
      <c r="F98" s="710" t="s">
        <v>315</v>
      </c>
      <c r="G98" s="711"/>
      <c r="H98" s="701"/>
      <c r="I98" s="702"/>
    </row>
    <row r="99" spans="1:9" ht="24.95" customHeight="1" x14ac:dyDescent="0.25">
      <c r="A99" s="695" t="s">
        <v>203</v>
      </c>
      <c r="B99" s="161" t="s">
        <v>99</v>
      </c>
      <c r="C99" s="161" t="s">
        <v>242</v>
      </c>
      <c r="D99" s="161" t="s">
        <v>99</v>
      </c>
      <c r="E99" s="161" t="s">
        <v>242</v>
      </c>
      <c r="F99" s="161" t="s">
        <v>99</v>
      </c>
      <c r="G99" s="161" t="s">
        <v>242</v>
      </c>
      <c r="H99" s="161" t="s">
        <v>99</v>
      </c>
      <c r="I99" s="161" t="s">
        <v>242</v>
      </c>
    </row>
    <row r="100" spans="1:9" ht="24.95" customHeight="1" x14ac:dyDescent="0.25">
      <c r="A100" s="696"/>
      <c r="B100" s="110">
        <v>8.3299999999999999E-2</v>
      </c>
      <c r="C100" s="110">
        <v>8.3299999999999999E-2</v>
      </c>
      <c r="D100" s="110">
        <v>8.3299999999999999E-2</v>
      </c>
      <c r="E100" s="110">
        <v>8.3299999999999999E-2</v>
      </c>
      <c r="F100" s="110">
        <v>8.3299999999999999E-2</v>
      </c>
      <c r="G100" s="110">
        <v>8.3299999999999999E-2</v>
      </c>
      <c r="H100" s="116"/>
      <c r="I100" s="112"/>
    </row>
    <row r="101" spans="1:9" ht="102" customHeight="1" x14ac:dyDescent="0.25">
      <c r="A101" s="108" t="s">
        <v>286</v>
      </c>
      <c r="B101" s="810" t="s">
        <v>316</v>
      </c>
      <c r="C101" s="810"/>
      <c r="D101" s="810" t="s">
        <v>317</v>
      </c>
      <c r="E101" s="810"/>
      <c r="F101" s="810" t="s">
        <v>318</v>
      </c>
      <c r="G101" s="810"/>
      <c r="H101" s="709"/>
      <c r="I101" s="709"/>
    </row>
    <row r="102" spans="1:9" ht="80.25" customHeight="1" x14ac:dyDescent="0.25">
      <c r="A102" s="108" t="s">
        <v>290</v>
      </c>
      <c r="B102" s="710" t="s">
        <v>319</v>
      </c>
      <c r="C102" s="711"/>
      <c r="D102" s="710" t="s">
        <v>319</v>
      </c>
      <c r="E102" s="711"/>
      <c r="F102" s="710" t="s">
        <v>319</v>
      </c>
      <c r="G102" s="711"/>
      <c r="H102" s="701"/>
      <c r="I102" s="702"/>
    </row>
    <row r="103" spans="1:9" ht="24.95" customHeight="1" x14ac:dyDescent="0.25">
      <c r="A103" s="695" t="s">
        <v>205</v>
      </c>
      <c r="B103" s="161" t="s">
        <v>99</v>
      </c>
      <c r="C103" s="161" t="s">
        <v>242</v>
      </c>
      <c r="D103" s="161" t="s">
        <v>99</v>
      </c>
      <c r="E103" s="161" t="s">
        <v>242</v>
      </c>
      <c r="F103" s="161" t="s">
        <v>99</v>
      </c>
      <c r="G103" s="161" t="s">
        <v>242</v>
      </c>
      <c r="H103" s="161" t="s">
        <v>99</v>
      </c>
      <c r="I103" s="161" t="s">
        <v>242</v>
      </c>
    </row>
    <row r="104" spans="1:9" ht="24.95" customHeight="1" x14ac:dyDescent="0.25">
      <c r="A104" s="696"/>
      <c r="B104" s="110">
        <v>8.3299999999999999E-2</v>
      </c>
      <c r="C104" s="110">
        <v>8.3299999999999999E-2</v>
      </c>
      <c r="D104" s="110">
        <v>8.3299999999999999E-2</v>
      </c>
      <c r="E104" s="110">
        <v>8.3299999999999999E-2</v>
      </c>
      <c r="F104" s="110">
        <v>8.3299999999999999E-2</v>
      </c>
      <c r="G104" s="110">
        <v>8.3299999999999999E-2</v>
      </c>
      <c r="H104" s="116"/>
      <c r="I104" s="112"/>
    </row>
    <row r="105" spans="1:9" ht="80.25" customHeight="1" x14ac:dyDescent="0.25">
      <c r="A105" s="108" t="s">
        <v>286</v>
      </c>
      <c r="B105" s="810" t="s">
        <v>320</v>
      </c>
      <c r="C105" s="810"/>
      <c r="D105" s="810" t="s">
        <v>321</v>
      </c>
      <c r="E105" s="810"/>
      <c r="F105" s="810" t="s">
        <v>1406</v>
      </c>
      <c r="G105" s="810"/>
      <c r="H105" s="709"/>
      <c r="I105" s="709"/>
    </row>
    <row r="106" spans="1:9" ht="80.25" customHeight="1" x14ac:dyDescent="0.25">
      <c r="A106" s="108" t="s">
        <v>290</v>
      </c>
      <c r="B106" s="710" t="s">
        <v>322</v>
      </c>
      <c r="C106" s="711"/>
      <c r="D106" s="710" t="s">
        <v>322</v>
      </c>
      <c r="E106" s="711"/>
      <c r="F106" s="710" t="s">
        <v>322</v>
      </c>
      <c r="G106" s="711"/>
      <c r="H106" s="701"/>
      <c r="I106" s="702"/>
    </row>
    <row r="107" spans="1:9" ht="24.95" customHeight="1" x14ac:dyDescent="0.25">
      <c r="A107" s="695" t="s">
        <v>207</v>
      </c>
      <c r="B107" s="161" t="s">
        <v>99</v>
      </c>
      <c r="C107" s="161" t="s">
        <v>242</v>
      </c>
      <c r="D107" s="161" t="s">
        <v>99</v>
      </c>
      <c r="E107" s="161" t="s">
        <v>242</v>
      </c>
      <c r="F107" s="161" t="s">
        <v>99</v>
      </c>
      <c r="G107" s="161" t="s">
        <v>242</v>
      </c>
      <c r="H107" s="161" t="s">
        <v>99</v>
      </c>
      <c r="I107" s="161" t="s">
        <v>242</v>
      </c>
    </row>
    <row r="108" spans="1:9" ht="24.95" customHeight="1" x14ac:dyDescent="0.25">
      <c r="A108" s="696"/>
      <c r="B108" s="110">
        <v>8.3299999999999999E-2</v>
      </c>
      <c r="C108" s="113"/>
      <c r="D108" s="110">
        <v>8.3299999999999999E-2</v>
      </c>
      <c r="E108" s="111"/>
      <c r="F108" s="110">
        <v>8.3299999999999999E-2</v>
      </c>
      <c r="G108" s="112"/>
      <c r="H108" s="116"/>
      <c r="I108" s="112"/>
    </row>
    <row r="109" spans="1:9" ht="80.25" customHeight="1" x14ac:dyDescent="0.25">
      <c r="A109" s="108" t="s">
        <v>286</v>
      </c>
      <c r="B109" s="709"/>
      <c r="C109" s="709"/>
      <c r="D109" s="709"/>
      <c r="E109" s="709"/>
      <c r="F109" s="709"/>
      <c r="G109" s="709"/>
      <c r="H109" s="709"/>
      <c r="I109" s="709"/>
    </row>
    <row r="110" spans="1:9" ht="80.25" customHeight="1" x14ac:dyDescent="0.25">
      <c r="A110" s="108" t="s">
        <v>290</v>
      </c>
      <c r="B110" s="701"/>
      <c r="C110" s="702"/>
      <c r="D110" s="701"/>
      <c r="E110" s="702"/>
      <c r="F110" s="701"/>
      <c r="G110" s="702"/>
      <c r="H110" s="701"/>
      <c r="I110" s="702"/>
    </row>
    <row r="111" spans="1:9" ht="24.95" customHeight="1" x14ac:dyDescent="0.25">
      <c r="A111" s="695" t="s">
        <v>208</v>
      </c>
      <c r="B111" s="161" t="s">
        <v>99</v>
      </c>
      <c r="C111" s="161" t="s">
        <v>242</v>
      </c>
      <c r="D111" s="161" t="s">
        <v>99</v>
      </c>
      <c r="E111" s="161" t="s">
        <v>242</v>
      </c>
      <c r="F111" s="161" t="s">
        <v>99</v>
      </c>
      <c r="G111" s="161" t="s">
        <v>242</v>
      </c>
      <c r="H111" s="161" t="s">
        <v>99</v>
      </c>
      <c r="I111" s="161" t="s">
        <v>242</v>
      </c>
    </row>
    <row r="112" spans="1:9" ht="24.95" customHeight="1" x14ac:dyDescent="0.25">
      <c r="A112" s="696"/>
      <c r="B112" s="110">
        <v>8.3299999999999999E-2</v>
      </c>
      <c r="C112" s="113"/>
      <c r="D112" s="110">
        <v>8.3299999999999999E-2</v>
      </c>
      <c r="E112" s="111"/>
      <c r="F112" s="110">
        <v>8.3299999999999999E-2</v>
      </c>
      <c r="G112" s="112"/>
      <c r="H112" s="116"/>
      <c r="I112" s="112"/>
    </row>
    <row r="113" spans="1:9" ht="80.25" customHeight="1" x14ac:dyDescent="0.25">
      <c r="A113" s="108" t="s">
        <v>286</v>
      </c>
      <c r="B113" s="709"/>
      <c r="C113" s="709"/>
      <c r="D113" s="709"/>
      <c r="E113" s="709"/>
      <c r="F113" s="709"/>
      <c r="G113" s="709"/>
      <c r="H113" s="709"/>
      <c r="I113" s="709"/>
    </row>
    <row r="114" spans="1:9" ht="80.25" customHeight="1" x14ac:dyDescent="0.25">
      <c r="A114" s="108" t="s">
        <v>290</v>
      </c>
      <c r="B114" s="701"/>
      <c r="C114" s="702"/>
      <c r="D114" s="701"/>
      <c r="E114" s="702"/>
      <c r="F114" s="701"/>
      <c r="G114" s="702"/>
      <c r="H114" s="701"/>
      <c r="I114" s="702"/>
    </row>
    <row r="115" spans="1:9" ht="24.95" customHeight="1" x14ac:dyDescent="0.25">
      <c r="A115" s="695" t="s">
        <v>209</v>
      </c>
      <c r="B115" s="161" t="s">
        <v>99</v>
      </c>
      <c r="C115" s="161" t="s">
        <v>242</v>
      </c>
      <c r="D115" s="161" t="s">
        <v>99</v>
      </c>
      <c r="E115" s="161" t="s">
        <v>242</v>
      </c>
      <c r="F115" s="161" t="s">
        <v>99</v>
      </c>
      <c r="G115" s="161" t="s">
        <v>242</v>
      </c>
      <c r="H115" s="161" t="s">
        <v>99</v>
      </c>
      <c r="I115" s="161" t="s">
        <v>242</v>
      </c>
    </row>
    <row r="116" spans="1:9" ht="24.95" customHeight="1" x14ac:dyDescent="0.25">
      <c r="A116" s="696"/>
      <c r="B116" s="110">
        <v>8.3699999999999997E-2</v>
      </c>
      <c r="C116" s="283"/>
      <c r="D116" s="110">
        <v>8.3699999999999997E-2</v>
      </c>
      <c r="E116" s="283"/>
      <c r="F116" s="110">
        <v>8.3699999999999997E-2</v>
      </c>
      <c r="G116" s="284"/>
      <c r="H116" s="283"/>
      <c r="I116" s="284"/>
    </row>
    <row r="117" spans="1:9" ht="80.25" customHeight="1" x14ac:dyDescent="0.25">
      <c r="A117" s="108" t="s">
        <v>286</v>
      </c>
      <c r="B117" s="818"/>
      <c r="C117" s="818"/>
      <c r="D117" s="818"/>
      <c r="E117" s="818"/>
      <c r="F117" s="818"/>
      <c r="G117" s="818"/>
      <c r="H117" s="818"/>
      <c r="I117" s="818"/>
    </row>
    <row r="118" spans="1:9" ht="80.25" customHeight="1" x14ac:dyDescent="0.25">
      <c r="A118" s="108" t="s">
        <v>290</v>
      </c>
      <c r="B118" s="701"/>
      <c r="C118" s="702"/>
      <c r="D118" s="701"/>
      <c r="E118" s="702"/>
      <c r="F118" s="701"/>
      <c r="G118" s="702"/>
      <c r="H118" s="701"/>
      <c r="I118" s="702"/>
    </row>
    <row r="119" spans="1:9" ht="16.5" x14ac:dyDescent="0.25">
      <c r="A119" s="109" t="s">
        <v>323</v>
      </c>
      <c r="B119" s="391">
        <f t="shared" ref="B119:I119" si="1">(B72+B76+B80+B84+B88+B92+B96+B100+B104+B108+B112+B116)</f>
        <v>1</v>
      </c>
      <c r="C119" s="392">
        <f t="shared" si="1"/>
        <v>0.74970000000000003</v>
      </c>
      <c r="D119" s="391">
        <f t="shared" si="1"/>
        <v>1</v>
      </c>
      <c r="E119" s="392">
        <f t="shared" si="1"/>
        <v>0.74970000000000003</v>
      </c>
      <c r="F119" s="391">
        <f t="shared" si="1"/>
        <v>1</v>
      </c>
      <c r="G119" s="114">
        <f t="shared" si="1"/>
        <v>0.74970000000000003</v>
      </c>
      <c r="H119" s="114">
        <f t="shared" si="1"/>
        <v>0</v>
      </c>
      <c r="I119" s="114">
        <f t="shared" si="1"/>
        <v>0</v>
      </c>
    </row>
    <row r="121" spans="1:9" ht="28.5" x14ac:dyDescent="0.25">
      <c r="A121" s="367" t="s">
        <v>324</v>
      </c>
    </row>
  </sheetData>
  <mergeCells count="210">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s>
  <phoneticPr fontId="45" type="noConversion"/>
  <hyperlinks>
    <hyperlink ref="B78:C78" r:id="rId1" display="https://secretariadistritald-my.sharepoint.com/:x:/g/personal/territorializacion2021_sdmujer_gov_co/EUu_B9vUo3JPgTPKF95WE38BTjwq0Q8JQtDyIcg2Vv4I7A?e=xDaHmK" xr:uid="{23B1DBE1-6965-456E-8CA7-510666BAB8D0}"/>
    <hyperlink ref="D78:E78" r:id="rId2" display="https://secretariadistritald-my.sharepoint.com/:x:/g/personal/territorializacion2021_sdmujer_gov_co/EUu_B9vUo3JPgTPKF95WE38BTjwq0Q8JQtDyIcg2Vv4I7A?e=xDaHmK" xr:uid="{FBB63744-C98D-4EFA-95AD-2B6838CD43E6}"/>
    <hyperlink ref="F78:G78" r:id="rId3" display="https://secretariadistritald-my.sharepoint.com/:x:/g/personal/territorializacion2021_sdmujer_gov_co/EUu_B9vUo3JPgTPKF95WE38BTjwq0Q8JQtDyIcg2Vv4I7A?e=xDaHmK" xr:uid="{CB09D103-7899-4EBB-9096-44F8FC69D999}"/>
    <hyperlink ref="B74:C74" r:id="rId4" display="https://secretariadistritald-my.sharepoint.com/:x:/g/personal/territorializacion2021_sdmujer_gov_co/EddcG9lJdyFPsvVSEifbWuIBm8aTz5SXQQzOZvXVxx0IJw?e=2sO5ni" xr:uid="{8D897CC5-7F2E-40F7-A8C0-B148D1FD2C54}"/>
    <hyperlink ref="D74:E74" r:id="rId5" display="https://secretariadistritald-my.sharepoint.com/:x:/g/personal/territorializacion2021_sdmujer_gov_co/EddcG9lJdyFPsvVSEifbWuIBm8aTz5SXQQzOZvXVxx0IJw?e=2sO5ni" xr:uid="{1A8BA7F1-2E11-4FF7-AB3D-5E8B1DD2B743}"/>
    <hyperlink ref="F74:G74" r:id="rId6" display="https://secretariadistritald-my.sharepoint.com/:x:/g/personal/territorializacion2021_sdmujer_gov_co/EddcG9lJdyFPsvVSEifbWuIBm8aTz5SXQQzOZvXVxx0IJw?e=2sO5ni" xr:uid="{8D7828A0-9FE6-497F-AEA6-3208233DCCCE}"/>
    <hyperlink ref="B82:C82" r:id="rId7" display="https://secretariadistritald-my.sharepoint.com/:x:/g/personal/territorializacion2021_sdmujer_gov_co/EdTS3qBybOVPugBWHU7B4goB50WP7ULCd50iYpOx8VpLwA?e=Cypn2V" xr:uid="{E194140D-9680-472B-B5C9-D4E66EE5F311}"/>
    <hyperlink ref="D82:E82" r:id="rId8" display="https://secretariadistritald-my.sharepoint.com/:x:/g/personal/territorializacion2021_sdmujer_gov_co/EdTS3qBybOVPugBWHU7B4goB50WP7ULCd50iYpOx8VpLwA?e=Cypn2V" xr:uid="{AA282673-106D-4081-A781-DCAF719FA0F5}"/>
    <hyperlink ref="F82:G82" r:id="rId9" display="https://secretariadistritald-my.sharepoint.com/:x:/g/personal/territorializacion2021_sdmujer_gov_co/EdTS3qBybOVPugBWHU7B4goB50WP7ULCd50iYpOx8VpLwA?e=Cypn2V" xr:uid="{4C2ECB25-6003-4B69-BD76-FDE2A005B51E}"/>
    <hyperlink ref="B86" r:id="rId10" xr:uid="{405BA246-E721-4512-A5FC-97F7F91A894C}"/>
    <hyperlink ref="D86" r:id="rId11" xr:uid="{7E1C9757-904F-4AB3-A3E2-5370C3A54107}"/>
    <hyperlink ref="F86" r:id="rId12" xr:uid="{E50CDAA0-68B2-4CA6-8FDC-869F9550FD22}"/>
    <hyperlink ref="B86:C86" r:id="rId13" display="https://secretariadistritald-my.sharepoint.com/:x:/g/personal/territorializacion2021_sdmujer_gov_co/Efh68XRoJD5MuvFHcTi7BDEB_H82g05SwaxTlRdKCc-KZA?e=rjWPFF" xr:uid="{A3848462-0B75-4CD9-877C-C29B603E5BAE}"/>
    <hyperlink ref="B90:C90" r:id="rId14" display="https://secretariadistritald-my.sharepoint.com/:x:/g/personal/territorializacion2021_sdmujer_gov_co/ES9wLjFBJDBCnmE6r_yivsIBzqc-JAPFJcfu5zy7ZnOlRQ?e=H73Hzv" xr:uid="{E1FB9A5D-58C3-4BF7-84A1-BFCCB04FAAF3}"/>
    <hyperlink ref="D90:E90" r:id="rId15" display="https://secretariadistritald-my.sharepoint.com/:x:/g/personal/territorializacion2021_sdmujer_gov_co/ES9wLjFBJDBCnmE6r_yivsIBzqc-JAPFJcfu5zy7ZnOlRQ?e=H73Hzv" xr:uid="{8774DEEF-4610-4A51-BCA6-E9A6121EB049}"/>
    <hyperlink ref="F90:G90" r:id="rId16" display="https://secretariadistritald-my.sharepoint.com/:x:/g/personal/territorializacion2021_sdmujer_gov_co/ES9wLjFBJDBCnmE6r_yivsIBzqc-JAPFJcfu5zy7ZnOlRQ?e=H73Hzv" xr:uid="{3DBFEC0F-FF19-43E1-8918-B469F6BC5B6B}"/>
    <hyperlink ref="B94:C94" r:id="rId17" display="https://secretariadistritald-my.sharepoint.com/:x:/g/personal/territorializacion2021_sdmujer_gov_co/Ecpgm1UihydCgW_fdY4eud0BG0Emh-jfhHGOLmnrV0-Z3Q?e=SQ7iwn" xr:uid="{712F4729-CFAD-42BC-8B9A-357AB0E0D63E}"/>
    <hyperlink ref="D94:E94" r:id="rId18" display="https://secretariadistritald-my.sharepoint.com/:x:/g/personal/territorializacion2021_sdmujer_gov_co/Ecpgm1UihydCgW_fdY4eud0BG0Emh-jfhHGOLmnrV0-Z3Q?e=SQ7iwn" xr:uid="{3E320911-E8BF-468E-91B4-71BE09763C9D}"/>
    <hyperlink ref="F94:G94" r:id="rId19" display="https://secretariadistritald-my.sharepoint.com/:x:/g/personal/territorializacion2021_sdmujer_gov_co/Ecpgm1UihydCgW_fdY4eud0BG0Emh-jfhHGOLmnrV0-Z3Q?e=SQ7iwn" xr:uid="{FDE5A381-F7B6-4322-BD70-A13B5F137D6E}"/>
    <hyperlink ref="B98:C98" r:id="rId20" display="https://secretariadistritald-my.sharepoint.com/:x:/g/personal/territorializacion2021_sdmujer_gov_co/EXI2zKbeMyJIsAIMFcyvc1AB400743fZtJxVlGGMsSGCaw?e=IvNjge" xr:uid="{686E6E59-78D6-4206-AABD-4E36696AFD8E}"/>
    <hyperlink ref="D98:E98" r:id="rId21" display="https://secretariadistritald-my.sharepoint.com/:x:/g/personal/territorializacion2021_sdmujer_gov_co/EXI2zKbeMyJIsAIMFcyvc1AB400743fZtJxVlGGMsSGCaw?e=IvNjge" xr:uid="{97926159-5802-4551-8644-EE81B443FA46}"/>
    <hyperlink ref="F98:G98" r:id="rId22" display="https://secretariadistritald-my.sharepoint.com/:x:/g/personal/territorializacion2021_sdmujer_gov_co/EXI2zKbeMyJIsAIMFcyvc1AB400743fZtJxVlGGMsSGCaw?e=IvNjge" xr:uid="{D8879C33-7267-4BE8-9FDE-2312228DCC8C}"/>
    <hyperlink ref="B102:C102" r:id="rId23" display="https://secretariadistritald-my.sharepoint.com/:x:/g/personal/territorializacion2021_sdmujer_gov_co/EV1IPP1JaVdCn3KqThd-N4sBdUAb0KOJsq-Oj3X6Bb1UhA?e=4MMile" xr:uid="{674C08FF-0411-44A4-AF30-F6C443C11F80}"/>
    <hyperlink ref="D102:E102" r:id="rId24" display="https://secretariadistritald-my.sharepoint.com/:x:/g/personal/territorializacion2021_sdmujer_gov_co/EV1IPP1JaVdCn3KqThd-N4sBdUAb0KOJsq-Oj3X6Bb1UhA?e=4MMile" xr:uid="{194FEC16-46C9-48E5-9CEB-D46E7AC40A2F}"/>
    <hyperlink ref="F102:G102" r:id="rId25" display="https://secretariadistritald-my.sharepoint.com/:x:/g/personal/territorializacion2021_sdmujer_gov_co/EV1IPP1JaVdCn3KqThd-N4sBdUAb0KOJsq-Oj3X6Bb1UhA?e=4MMile" xr:uid="{6328EA20-B0C2-437B-B1AC-CFAE48149C94}"/>
    <hyperlink ref="B106:C106" r:id="rId26" display="https://secretariadistritald-my.sharepoint.com/:x:/g/personal/territorializacion2021_sdmujer_gov_co/EUheaAPbEBFKt6uqTrAoBAsBNaJ2OB-0eWK5dUt1tjXrUg?e=vQdDVT" xr:uid="{6F08A1C7-FCFB-4519-8CD0-57CE1E4CD8BA}"/>
    <hyperlink ref="D106:E106" r:id="rId27" display="https://secretariadistritald-my.sharepoint.com/:x:/g/personal/territorializacion2021_sdmujer_gov_co/EUheaAPbEBFKt6uqTrAoBAsBNaJ2OB-0eWK5dUt1tjXrUg?e=vQdDVT" xr:uid="{FFB958E2-CC71-40AA-B7A4-C20C55D8B0AA}"/>
    <hyperlink ref="F106:G106" r:id="rId28" display="https://secretariadistritald-my.sharepoint.com/:x:/g/personal/territorializacion2021_sdmujer_gov_co/EUheaAPbEBFKt6uqTrAoBAsBNaJ2OB-0eWK5dUt1tjXrUg?e=vQdDVT" xr:uid="{7FC58080-EF83-490D-AE01-216D3D2D4DCE}"/>
  </hyperlinks>
  <pageMargins left="0.25" right="0.25" top="0.75" bottom="0.75" header="0.3" footer="0.3"/>
  <pageSetup scale="10" orientation="landscape" r:id="rId29"/>
  <drawing r:id="rId30"/>
  <legacyDrawing r:id="rId31"/>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1291</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49" t="s">
        <v>125</v>
      </c>
      <c r="D12" s="648"/>
      <c r="E12" s="661" t="s">
        <v>1292</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1255</v>
      </c>
      <c r="D14" s="648"/>
      <c r="E14" s="665" t="s">
        <v>1293</v>
      </c>
      <c r="F14" s="666"/>
      <c r="G14" s="666"/>
      <c r="H14" s="666"/>
      <c r="I14" s="666"/>
      <c r="J14" s="666"/>
      <c r="K14" s="666"/>
      <c r="L14" s="666"/>
      <c r="M14" s="666"/>
      <c r="N14" s="666"/>
      <c r="O14" s="666"/>
      <c r="P14" s="666"/>
      <c r="Q14" s="666"/>
      <c r="R14" s="666"/>
      <c r="S14" s="666"/>
      <c r="T14" s="666"/>
      <c r="U14" s="666"/>
      <c r="V14" s="666"/>
      <c r="W14" s="666"/>
      <c r="X14" s="666"/>
      <c r="Y14" s="666"/>
      <c r="Z14" s="666"/>
      <c r="AA14" s="667"/>
      <c r="AB14" s="311"/>
    </row>
    <row r="15" spans="2:28" ht="15.75" customHeight="1" x14ac:dyDescent="0.25">
      <c r="B15" s="30"/>
      <c r="C15" s="313"/>
      <c r="D15" s="313"/>
      <c r="E15" s="669"/>
      <c r="F15" s="670"/>
      <c r="G15" s="670"/>
      <c r="H15" s="670"/>
      <c r="I15" s="670"/>
      <c r="J15" s="670"/>
      <c r="K15" s="670"/>
      <c r="L15" s="670"/>
      <c r="M15" s="670"/>
      <c r="N15" s="670"/>
      <c r="O15" s="670"/>
      <c r="P15" s="670"/>
      <c r="Q15" s="670"/>
      <c r="R15" s="670"/>
      <c r="S15" s="670"/>
      <c r="T15" s="670"/>
      <c r="U15" s="670"/>
      <c r="V15" s="670"/>
      <c r="W15" s="670"/>
      <c r="X15" s="670"/>
      <c r="Y15" s="670"/>
      <c r="Z15" s="670"/>
      <c r="AA15" s="671"/>
      <c r="AB15" s="311"/>
    </row>
    <row r="17" spans="3:28" ht="15" customHeight="1" x14ac:dyDescent="0.25">
      <c r="C17" s="649" t="s">
        <v>1257</v>
      </c>
      <c r="D17" s="648"/>
      <c r="E17" s="1235" t="s">
        <v>1272</v>
      </c>
      <c r="F17" s="666"/>
      <c r="G17" s="666"/>
      <c r="H17" s="666"/>
      <c r="I17" s="666"/>
      <c r="J17" s="666"/>
      <c r="K17" s="666"/>
      <c r="L17" s="666"/>
      <c r="M17" s="666"/>
      <c r="N17" s="666"/>
      <c r="O17" s="666"/>
      <c r="P17" s="666"/>
      <c r="Q17" s="666"/>
      <c r="R17" s="666"/>
      <c r="S17" s="666"/>
      <c r="T17" s="666"/>
      <c r="U17" s="666"/>
      <c r="V17" s="666"/>
      <c r="W17" s="666"/>
      <c r="X17" s="666"/>
      <c r="Y17" s="666"/>
      <c r="Z17" s="666"/>
      <c r="AA17" s="667"/>
      <c r="AB17" s="311"/>
    </row>
    <row r="18" spans="3:28" ht="15" customHeight="1" x14ac:dyDescent="0.25">
      <c r="C18" s="313"/>
      <c r="D18" s="313"/>
      <c r="E18" s="669"/>
      <c r="F18" s="670"/>
      <c r="G18" s="670"/>
      <c r="H18" s="670"/>
      <c r="I18" s="670"/>
      <c r="J18" s="670"/>
      <c r="K18" s="670"/>
      <c r="L18" s="670"/>
      <c r="M18" s="670"/>
      <c r="N18" s="670"/>
      <c r="O18" s="670"/>
      <c r="P18" s="670"/>
      <c r="Q18" s="670"/>
      <c r="R18" s="670"/>
      <c r="S18" s="670"/>
      <c r="T18" s="670"/>
      <c r="U18" s="670"/>
      <c r="V18" s="670"/>
      <c r="W18" s="670"/>
      <c r="X18" s="670"/>
      <c r="Y18" s="670"/>
      <c r="Z18" s="670"/>
      <c r="AA18" s="671"/>
      <c r="AB18" s="311"/>
    </row>
    <row r="19" spans="3:28" ht="15" customHeight="1" x14ac:dyDescent="0.25">
      <c r="C19" s="313"/>
      <c r="D19" s="313"/>
      <c r="E19" s="313"/>
      <c r="F19" s="303"/>
      <c r="G19" s="303"/>
      <c r="H19" s="303"/>
      <c r="I19" s="303"/>
      <c r="J19" s="303"/>
      <c r="K19" s="303"/>
      <c r="L19" s="303"/>
      <c r="M19" s="303"/>
      <c r="N19" s="303"/>
      <c r="O19" s="303"/>
      <c r="P19" s="303"/>
      <c r="Q19" s="303"/>
      <c r="R19" s="303"/>
      <c r="S19" s="303"/>
      <c r="T19" s="303"/>
      <c r="U19" s="303"/>
      <c r="V19" s="303"/>
      <c r="W19" s="303"/>
      <c r="X19" s="303"/>
      <c r="Y19" s="303"/>
      <c r="Z19" s="303"/>
      <c r="AA19" s="303"/>
      <c r="AB19" s="311"/>
    </row>
    <row r="20" spans="3:28" ht="15" customHeight="1" x14ac:dyDescent="0.25">
      <c r="C20" s="313"/>
      <c r="D20" s="313"/>
      <c r="E20" s="313"/>
      <c r="F20" s="303"/>
      <c r="G20" s="303"/>
      <c r="H20" s="303"/>
      <c r="I20" s="303"/>
      <c r="J20" s="303"/>
      <c r="K20" s="303"/>
      <c r="L20" s="303"/>
      <c r="M20" s="303"/>
      <c r="N20" s="303"/>
      <c r="O20" s="303"/>
      <c r="P20" s="303"/>
      <c r="Q20" s="303"/>
      <c r="R20" s="303"/>
      <c r="S20" s="303"/>
      <c r="T20" s="303"/>
      <c r="U20" s="303"/>
      <c r="V20" s="303"/>
      <c r="W20" s="303"/>
      <c r="X20" s="303"/>
      <c r="Y20" s="303"/>
      <c r="Z20" s="303"/>
      <c r="AA20" s="303"/>
      <c r="AB20" s="311"/>
    </row>
    <row r="21" spans="3:28" ht="15" customHeight="1" x14ac:dyDescent="0.25">
      <c r="C21" s="649" t="s">
        <v>127</v>
      </c>
      <c r="D21" s="648"/>
      <c r="E21" s="314"/>
      <c r="F21" s="647"/>
      <c r="G21" s="648"/>
      <c r="H21" s="648"/>
      <c r="I21" s="648"/>
      <c r="J21" s="648"/>
      <c r="K21" s="648"/>
      <c r="L21" s="648"/>
      <c r="M21" s="648"/>
      <c r="N21" s="648"/>
      <c r="O21" s="648"/>
      <c r="P21" s="648"/>
      <c r="Q21" s="648"/>
      <c r="R21" s="648"/>
      <c r="S21" s="648"/>
      <c r="T21" s="648"/>
      <c r="U21" s="648"/>
      <c r="V21" s="648"/>
      <c r="W21" s="648"/>
      <c r="X21" s="648"/>
      <c r="Y21" s="648"/>
      <c r="Z21" s="648"/>
      <c r="AA21" s="648"/>
      <c r="AB21" s="660"/>
    </row>
    <row r="22" spans="3:28" ht="29.25" customHeight="1" x14ac:dyDescent="0.25">
      <c r="C22" s="650" t="s">
        <v>1294</v>
      </c>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40"/>
      <c r="AB22" s="315"/>
    </row>
    <row r="23" spans="3:28" ht="15" customHeight="1" x14ac:dyDescent="0.25">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5"/>
    </row>
    <row r="24" spans="3:28" ht="15" customHeight="1" x14ac:dyDescent="0.25">
      <c r="C24" s="317" t="s">
        <v>128</v>
      </c>
      <c r="D24" s="317"/>
      <c r="E24" s="303"/>
      <c r="F24" s="303"/>
      <c r="G24" s="303"/>
      <c r="H24" s="303"/>
      <c r="I24" s="303"/>
      <c r="J24" s="316"/>
      <c r="K24" s="316"/>
      <c r="L24" s="316"/>
      <c r="M24" s="316"/>
      <c r="N24" s="316"/>
      <c r="O24" s="316"/>
      <c r="P24" s="316"/>
      <c r="Q24" s="316"/>
      <c r="R24" s="316" t="s">
        <v>129</v>
      </c>
      <c r="S24" s="316"/>
      <c r="T24" s="316"/>
      <c r="U24" s="316"/>
      <c r="V24" s="316"/>
      <c r="W24" s="316"/>
      <c r="X24" s="316"/>
      <c r="Y24" s="316"/>
      <c r="Z24" s="316"/>
      <c r="AA24" s="316"/>
      <c r="AB24" s="315"/>
    </row>
    <row r="25" spans="3:28" ht="15" customHeight="1" x14ac:dyDescent="0.25">
      <c r="C25" s="1234" t="s">
        <v>1295</v>
      </c>
      <c r="D25" s="666"/>
      <c r="E25" s="666"/>
      <c r="F25" s="666"/>
      <c r="G25" s="666"/>
      <c r="H25" s="666"/>
      <c r="I25" s="666"/>
      <c r="J25" s="666"/>
      <c r="K25" s="666"/>
      <c r="L25" s="666"/>
      <c r="M25" s="666"/>
      <c r="N25" s="666"/>
      <c r="O25" s="666"/>
      <c r="P25" s="667"/>
      <c r="Q25" s="303"/>
      <c r="R25" s="651"/>
      <c r="S25" s="652"/>
      <c r="T25" s="652"/>
      <c r="U25" s="652"/>
      <c r="V25" s="652"/>
      <c r="W25" s="652"/>
      <c r="X25" s="652"/>
      <c r="Y25" s="652"/>
      <c r="Z25" s="652"/>
      <c r="AA25" s="640"/>
      <c r="AB25" s="311"/>
    </row>
    <row r="26" spans="3:28" ht="15" customHeight="1" x14ac:dyDescent="0.25">
      <c r="C26" s="668"/>
      <c r="D26" s="622"/>
      <c r="E26" s="622"/>
      <c r="F26" s="622"/>
      <c r="G26" s="622"/>
      <c r="H26" s="622"/>
      <c r="I26" s="622"/>
      <c r="J26" s="622"/>
      <c r="K26" s="622"/>
      <c r="L26" s="622"/>
      <c r="M26" s="622"/>
      <c r="N26" s="622"/>
      <c r="O26" s="622"/>
      <c r="P26" s="660"/>
      <c r="Q26" s="303"/>
      <c r="R26" s="303"/>
      <c r="S26" s="303"/>
      <c r="T26" s="303"/>
      <c r="U26" s="303"/>
      <c r="V26" s="303"/>
      <c r="W26" s="303"/>
      <c r="X26" s="303"/>
      <c r="Y26" s="303"/>
      <c r="Z26" s="303"/>
      <c r="AA26" s="303"/>
      <c r="AB26" s="311"/>
    </row>
    <row r="27" spans="3:28" ht="15" customHeight="1" x14ac:dyDescent="0.25">
      <c r="C27" s="668"/>
      <c r="D27" s="622"/>
      <c r="E27" s="622"/>
      <c r="F27" s="622"/>
      <c r="G27" s="622"/>
      <c r="H27" s="622"/>
      <c r="I27" s="622"/>
      <c r="J27" s="622"/>
      <c r="K27" s="622"/>
      <c r="L27" s="622"/>
      <c r="M27" s="622"/>
      <c r="N27" s="622"/>
      <c r="O27" s="622"/>
      <c r="P27" s="660"/>
      <c r="Q27" s="313"/>
      <c r="R27" s="316" t="s">
        <v>130</v>
      </c>
      <c r="S27" s="316"/>
      <c r="T27" s="316"/>
      <c r="U27" s="316"/>
      <c r="V27" s="316"/>
      <c r="W27" s="313"/>
      <c r="X27" s="313"/>
      <c r="Y27" s="313"/>
      <c r="Z27" s="303"/>
      <c r="AA27" s="313"/>
      <c r="AB27" s="311"/>
    </row>
    <row r="28" spans="3:28" ht="15" customHeight="1" x14ac:dyDescent="0.25">
      <c r="C28" s="668"/>
      <c r="D28" s="622"/>
      <c r="E28" s="622"/>
      <c r="F28" s="622"/>
      <c r="G28" s="622"/>
      <c r="H28" s="622"/>
      <c r="I28" s="622"/>
      <c r="J28" s="622"/>
      <c r="K28" s="622"/>
      <c r="L28" s="622"/>
      <c r="M28" s="622"/>
      <c r="N28" s="622"/>
      <c r="O28" s="622"/>
      <c r="P28" s="660"/>
      <c r="Q28" s="303"/>
      <c r="R28" s="36"/>
      <c r="S28" s="303" t="s">
        <v>15</v>
      </c>
      <c r="T28" s="303"/>
      <c r="U28" s="36"/>
      <c r="V28" s="303" t="s">
        <v>27</v>
      </c>
      <c r="W28" s="303"/>
      <c r="X28" s="36"/>
      <c r="Y28" s="318" t="s">
        <v>46</v>
      </c>
      <c r="Z28" s="303"/>
      <c r="AA28" s="303"/>
      <c r="AB28" s="311"/>
    </row>
    <row r="29" spans="3:28" ht="15" customHeight="1" x14ac:dyDescent="0.25">
      <c r="C29" s="668"/>
      <c r="D29" s="622"/>
      <c r="E29" s="622"/>
      <c r="F29" s="622"/>
      <c r="G29" s="622"/>
      <c r="H29" s="622"/>
      <c r="I29" s="622"/>
      <c r="J29" s="622"/>
      <c r="K29" s="622"/>
      <c r="L29" s="622"/>
      <c r="M29" s="622"/>
      <c r="N29" s="622"/>
      <c r="O29" s="622"/>
      <c r="P29" s="660"/>
      <c r="Q29" s="303"/>
      <c r="R29" s="303"/>
      <c r="S29" s="303"/>
      <c r="T29" s="303"/>
      <c r="U29" s="303"/>
      <c r="V29" s="303"/>
      <c r="W29" s="303"/>
      <c r="X29" s="303"/>
      <c r="Y29" s="303"/>
      <c r="Z29" s="303"/>
      <c r="AA29" s="303"/>
      <c r="AB29" s="311"/>
    </row>
    <row r="30" spans="3:28" ht="15" customHeight="1" x14ac:dyDescent="0.25">
      <c r="C30" s="669"/>
      <c r="D30" s="670"/>
      <c r="E30" s="670"/>
      <c r="F30" s="670"/>
      <c r="G30" s="670"/>
      <c r="H30" s="670"/>
      <c r="I30" s="670"/>
      <c r="J30" s="670"/>
      <c r="K30" s="670"/>
      <c r="L30" s="670"/>
      <c r="M30" s="670"/>
      <c r="N30" s="670"/>
      <c r="O30" s="670"/>
      <c r="P30" s="671"/>
      <c r="Q30" s="303"/>
      <c r="R30" s="316" t="s">
        <v>131</v>
      </c>
      <c r="S30" s="303"/>
      <c r="T30" s="303"/>
      <c r="U30" s="303"/>
      <c r="V30" s="303"/>
      <c r="W30" s="658" t="s">
        <v>21</v>
      </c>
      <c r="X30" s="652"/>
      <c r="Y30" s="652"/>
      <c r="Z30" s="652"/>
      <c r="AA30" s="640"/>
      <c r="AB30" s="311"/>
    </row>
    <row r="31" spans="3:28" ht="15" customHeight="1" x14ac:dyDescent="0.25">
      <c r="C31" s="313"/>
      <c r="D31" s="313"/>
      <c r="E31" s="313"/>
      <c r="F31" s="313"/>
      <c r="G31" s="313"/>
      <c r="H31" s="303"/>
      <c r="I31" s="303"/>
      <c r="J31" s="303"/>
      <c r="K31" s="303"/>
      <c r="L31" s="303"/>
      <c r="M31" s="303"/>
      <c r="N31" s="303"/>
      <c r="O31" s="303"/>
      <c r="P31" s="303"/>
      <c r="Q31" s="303"/>
      <c r="R31" s="316"/>
      <c r="S31" s="303"/>
      <c r="T31" s="303"/>
      <c r="U31" s="303"/>
      <c r="V31" s="303"/>
      <c r="W31" s="303"/>
      <c r="X31" s="303"/>
      <c r="Y31" s="303"/>
      <c r="Z31" s="303"/>
      <c r="AA31" s="303"/>
      <c r="AB31" s="311"/>
    </row>
    <row r="32" spans="3:28" ht="15" customHeight="1" x14ac:dyDescent="0.25">
      <c r="C32" s="316" t="s">
        <v>132</v>
      </c>
      <c r="D32" s="313"/>
      <c r="E32" s="313"/>
      <c r="F32" s="313"/>
      <c r="G32" s="313"/>
      <c r="H32" s="313"/>
      <c r="I32" s="303"/>
      <c r="J32" s="303"/>
      <c r="K32" s="303"/>
      <c r="L32" s="303"/>
      <c r="M32" s="303"/>
      <c r="N32" s="303"/>
      <c r="O32" s="303"/>
      <c r="P32" s="303"/>
      <c r="Q32" s="303"/>
      <c r="R32" s="303"/>
      <c r="S32" s="303"/>
      <c r="T32" s="303"/>
      <c r="U32" s="303"/>
      <c r="V32" s="303"/>
      <c r="W32" s="303"/>
      <c r="X32" s="303"/>
      <c r="Y32" s="303"/>
      <c r="Z32" s="303"/>
      <c r="AA32" s="303"/>
      <c r="AB32" s="311"/>
    </row>
    <row r="33" spans="3:27" ht="39.75" customHeight="1" x14ac:dyDescent="0.25">
      <c r="C33" s="1231" t="s">
        <v>1227</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40"/>
    </row>
    <row r="34" spans="3:27" ht="15" customHeight="1" x14ac:dyDescent="0.25">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row>
    <row r="35" spans="3:27" ht="15" customHeight="1" x14ac:dyDescent="0.25">
      <c r="C35" s="307" t="s">
        <v>134</v>
      </c>
      <c r="D35" s="313"/>
      <c r="E35" s="313"/>
      <c r="F35" s="313"/>
      <c r="G35" s="313"/>
      <c r="H35" s="313"/>
      <c r="I35" s="313"/>
      <c r="J35" s="313"/>
      <c r="K35" s="313"/>
      <c r="L35" s="313"/>
      <c r="M35" s="307" t="s">
        <v>134</v>
      </c>
      <c r="N35" s="313"/>
      <c r="O35" s="313"/>
      <c r="P35" s="313"/>
      <c r="Q35" s="313"/>
      <c r="R35" s="313"/>
      <c r="S35" s="313"/>
      <c r="T35" s="313"/>
      <c r="U35" s="313"/>
      <c r="V35" s="313"/>
      <c r="W35" s="313"/>
      <c r="X35" s="313"/>
      <c r="Y35" s="313"/>
      <c r="Z35" s="313"/>
      <c r="AA35" s="313"/>
    </row>
    <row r="36" spans="3:27" ht="29.25" customHeight="1" x14ac:dyDescent="0.25">
      <c r="C36" s="658" t="s">
        <v>1228</v>
      </c>
      <c r="D36" s="652"/>
      <c r="E36" s="652"/>
      <c r="F36" s="652"/>
      <c r="G36" s="652"/>
      <c r="H36" s="652"/>
      <c r="I36" s="652"/>
      <c r="J36" s="652"/>
      <c r="K36" s="640"/>
      <c r="L36" s="313"/>
      <c r="M36" s="658"/>
      <c r="N36" s="652"/>
      <c r="O36" s="652"/>
      <c r="P36" s="652"/>
      <c r="Q36" s="652"/>
      <c r="R36" s="652"/>
      <c r="S36" s="652"/>
      <c r="T36" s="652"/>
      <c r="U36" s="652"/>
      <c r="V36" s="652"/>
      <c r="W36" s="652"/>
      <c r="X36" s="652"/>
      <c r="Y36" s="652"/>
      <c r="Z36" s="652"/>
      <c r="AA36" s="640"/>
    </row>
    <row r="37" spans="3:27" ht="15" customHeight="1" x14ac:dyDescent="0.25">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row>
    <row r="38" spans="3:27" ht="15" customHeight="1" x14ac:dyDescent="0.25">
      <c r="C38" s="320" t="s">
        <v>137</v>
      </c>
      <c r="D38" s="320"/>
      <c r="E38" s="320"/>
      <c r="F38" s="320"/>
      <c r="G38" s="321"/>
      <c r="H38" s="322"/>
      <c r="I38" s="322"/>
      <c r="J38" s="322"/>
      <c r="K38" s="322"/>
      <c r="L38" s="322"/>
      <c r="M38" s="322"/>
      <c r="N38" s="322"/>
      <c r="O38" s="322"/>
      <c r="P38" s="322"/>
      <c r="Q38" s="322"/>
      <c r="R38" s="322"/>
      <c r="S38" s="322"/>
      <c r="T38" s="322"/>
      <c r="U38" s="322"/>
      <c r="V38" s="322"/>
      <c r="W38" s="322"/>
      <c r="X38" s="322"/>
      <c r="Y38" s="322"/>
      <c r="Z38" s="322"/>
      <c r="AA38" s="322"/>
    </row>
    <row r="39" spans="3:27" ht="90" customHeight="1" x14ac:dyDescent="0.25">
      <c r="C39" s="657" t="s">
        <v>1229</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40"/>
    </row>
    <row r="40" spans="3:27" ht="15" customHeight="1" x14ac:dyDescent="0.25">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row>
    <row r="41" spans="3:27" ht="15.75" customHeight="1" x14ac:dyDescent="0.25">
      <c r="C41" s="656" t="s">
        <v>139</v>
      </c>
      <c r="D41" s="648"/>
      <c r="E41" s="316"/>
      <c r="F41" s="650" t="s">
        <v>22</v>
      </c>
      <c r="G41" s="640"/>
      <c r="H41" s="316"/>
      <c r="I41" s="303"/>
      <c r="J41" s="323" t="s">
        <v>140</v>
      </c>
      <c r="K41" s="650">
        <v>5</v>
      </c>
      <c r="L41" s="652"/>
      <c r="M41" s="652"/>
      <c r="N41" s="640"/>
      <c r="O41" s="316"/>
      <c r="P41" s="316"/>
      <c r="Q41" s="307" t="s">
        <v>141</v>
      </c>
      <c r="R41" s="303"/>
      <c r="S41" s="316"/>
      <c r="T41" s="316"/>
      <c r="U41" s="316"/>
      <c r="V41" s="316"/>
      <c r="W41" s="650" t="s">
        <v>20</v>
      </c>
      <c r="X41" s="652"/>
      <c r="Y41" s="652"/>
      <c r="Z41" s="652"/>
      <c r="AA41" s="640"/>
    </row>
    <row r="42" spans="3:27" ht="15.75" customHeight="1" x14ac:dyDescent="0.25">
      <c r="C42" s="303"/>
      <c r="D42" s="303"/>
      <c r="E42" s="303"/>
      <c r="F42" s="318"/>
      <c r="G42" s="318"/>
      <c r="H42" s="318"/>
      <c r="I42" s="318"/>
      <c r="J42" s="318"/>
      <c r="K42" s="318"/>
      <c r="L42" s="318"/>
      <c r="M42" s="303"/>
      <c r="N42" s="303"/>
      <c r="O42" s="303"/>
      <c r="P42" s="303"/>
      <c r="Q42" s="303"/>
      <c r="R42" s="303"/>
      <c r="S42" s="303"/>
      <c r="T42" s="303"/>
      <c r="U42" s="303"/>
      <c r="V42" s="303"/>
      <c r="W42" s="303"/>
      <c r="X42" s="303"/>
      <c r="Y42" s="303"/>
      <c r="Z42" s="303"/>
      <c r="AA42" s="303"/>
    </row>
    <row r="43" spans="3:27" ht="32.25" customHeight="1" x14ac:dyDescent="0.25">
      <c r="C43" s="303"/>
      <c r="D43" s="323" t="s">
        <v>142</v>
      </c>
      <c r="E43" s="316"/>
      <c r="F43" s="657"/>
      <c r="G43" s="652"/>
      <c r="H43" s="652"/>
      <c r="I43" s="652"/>
      <c r="J43" s="652"/>
      <c r="K43" s="652"/>
      <c r="L43" s="652"/>
      <c r="M43" s="640"/>
      <c r="N43" s="303"/>
      <c r="O43" s="323" t="s">
        <v>144</v>
      </c>
      <c r="P43" s="658">
        <v>0</v>
      </c>
      <c r="Q43" s="652"/>
      <c r="R43" s="652"/>
      <c r="S43" s="652"/>
      <c r="T43" s="652"/>
      <c r="U43" s="652"/>
      <c r="V43" s="652"/>
      <c r="W43" s="652"/>
      <c r="X43" s="652"/>
      <c r="Y43" s="652"/>
      <c r="Z43" s="652"/>
      <c r="AA43" s="640"/>
    </row>
    <row r="44" spans="3:27" ht="15.75" customHeight="1" x14ac:dyDescent="0.25">
      <c r="C44" s="316"/>
      <c r="D44" s="316"/>
      <c r="E44" s="316"/>
      <c r="F44" s="318"/>
      <c r="G44" s="318"/>
      <c r="H44" s="318"/>
      <c r="I44" s="318"/>
      <c r="J44" s="318"/>
      <c r="K44" s="318"/>
      <c r="L44" s="318"/>
      <c r="M44" s="316"/>
      <c r="N44" s="316"/>
      <c r="O44" s="316"/>
      <c r="P44" s="316"/>
      <c r="Q44" s="316"/>
      <c r="R44" s="316"/>
      <c r="S44" s="316"/>
      <c r="T44" s="316"/>
      <c r="U44" s="316"/>
      <c r="V44" s="316"/>
      <c r="W44" s="316"/>
      <c r="X44" s="316"/>
      <c r="Y44" s="316"/>
      <c r="Z44" s="316"/>
      <c r="AA44" s="316"/>
    </row>
    <row r="45" spans="3:27" ht="15.75" customHeight="1" x14ac:dyDescent="0.25">
      <c r="C45" s="303"/>
      <c r="D45" s="323" t="s">
        <v>145</v>
      </c>
      <c r="E45" s="303"/>
      <c r="F45" s="651" t="s">
        <v>146</v>
      </c>
      <c r="G45" s="640"/>
      <c r="H45" s="303"/>
      <c r="I45" s="303"/>
      <c r="J45" s="316" t="s">
        <v>147</v>
      </c>
      <c r="K45" s="303"/>
      <c r="L45" s="651" t="s">
        <v>148</v>
      </c>
      <c r="M45" s="652"/>
      <c r="N45" s="640"/>
      <c r="O45" s="316"/>
      <c r="P45" s="316"/>
      <c r="Q45" s="303"/>
      <c r="R45" s="316" t="s">
        <v>149</v>
      </c>
      <c r="S45" s="316"/>
      <c r="T45" s="316"/>
      <c r="U45" s="316"/>
      <c r="V45" s="316"/>
      <c r="W45" s="659"/>
      <c r="X45" s="652"/>
      <c r="Y45" s="652"/>
      <c r="Z45" s="652"/>
      <c r="AA45" s="640"/>
    </row>
    <row r="46" spans="3:27" ht="15.75" customHeight="1" x14ac:dyDescent="0.25">
      <c r="C46" s="303"/>
      <c r="D46" s="303"/>
      <c r="E46" s="303"/>
      <c r="F46" s="28"/>
      <c r="G46" s="303"/>
      <c r="H46" s="303"/>
      <c r="I46" s="307"/>
      <c r="J46" s="307"/>
      <c r="K46" s="307"/>
      <c r="L46" s="307"/>
      <c r="M46" s="307"/>
      <c r="N46" s="307"/>
      <c r="O46" s="307"/>
      <c r="P46" s="307"/>
      <c r="Q46" s="307"/>
      <c r="R46" s="307"/>
      <c r="S46" s="307"/>
      <c r="T46" s="307"/>
      <c r="U46" s="307"/>
      <c r="V46" s="307"/>
      <c r="W46" s="307"/>
      <c r="X46" s="307"/>
      <c r="Y46" s="307"/>
      <c r="Z46" s="307"/>
      <c r="AA46" s="307"/>
    </row>
    <row r="47" spans="3:27" ht="15.75" customHeight="1" x14ac:dyDescent="0.25">
      <c r="C47" s="324" t="s">
        <v>150</v>
      </c>
      <c r="D47" s="653">
        <v>2024</v>
      </c>
      <c r="E47" s="654"/>
      <c r="F47" s="655"/>
      <c r="G47" s="34"/>
      <c r="H47" s="307"/>
      <c r="I47" s="307"/>
      <c r="J47" s="307"/>
      <c r="K47" s="307"/>
      <c r="L47" s="307"/>
      <c r="M47" s="307"/>
      <c r="N47" s="307"/>
      <c r="O47" s="307"/>
      <c r="P47" s="307"/>
      <c r="Q47" s="647"/>
      <c r="R47" s="648"/>
      <c r="S47" s="648"/>
      <c r="T47" s="648"/>
      <c r="U47" s="648"/>
      <c r="V47" s="307"/>
      <c r="W47" s="307"/>
      <c r="X47" s="649"/>
      <c r="Y47" s="648"/>
      <c r="Z47" s="648"/>
      <c r="AA47" s="648"/>
    </row>
    <row r="49" spans="3:27" ht="15.75" customHeight="1" x14ac:dyDescent="0.25">
      <c r="C49" s="316" t="s">
        <v>140</v>
      </c>
      <c r="D49" s="658">
        <v>1.2</v>
      </c>
      <c r="E49" s="652"/>
      <c r="F49" s="640"/>
      <c r="G49" s="303"/>
      <c r="H49" s="307"/>
      <c r="I49" s="307"/>
      <c r="J49" s="307"/>
      <c r="K49" s="307"/>
      <c r="L49" s="307"/>
      <c r="M49" s="307"/>
      <c r="N49" s="307"/>
      <c r="O49" s="307"/>
      <c r="P49" s="307"/>
      <c r="Q49" s="647"/>
      <c r="R49" s="648"/>
      <c r="S49" s="648"/>
      <c r="T49" s="648"/>
      <c r="U49" s="648"/>
      <c r="V49" s="307"/>
      <c r="W49" s="307"/>
      <c r="X49" s="649"/>
      <c r="Y49" s="648"/>
      <c r="Z49" s="648"/>
      <c r="AA49" s="648"/>
    </row>
    <row r="50" spans="3:27" ht="15.75" customHeight="1" x14ac:dyDescent="0.25">
      <c r="C50" s="303"/>
      <c r="D50" s="303"/>
      <c r="E50" s="303"/>
      <c r="F50" s="303"/>
      <c r="G50" s="303"/>
      <c r="H50" s="303"/>
      <c r="I50" s="307"/>
      <c r="J50" s="307"/>
      <c r="K50" s="316"/>
      <c r="L50" s="316"/>
      <c r="M50" s="316"/>
      <c r="N50" s="316"/>
      <c r="O50" s="316"/>
      <c r="P50" s="316"/>
      <c r="Q50" s="316"/>
      <c r="R50" s="316"/>
      <c r="S50" s="316"/>
      <c r="T50" s="316"/>
      <c r="U50" s="316"/>
      <c r="V50" s="316"/>
      <c r="W50" s="316"/>
      <c r="X50" s="316"/>
      <c r="Y50" s="316"/>
      <c r="Z50" s="316"/>
      <c r="AA50" s="316"/>
    </row>
    <row r="51" spans="3:27" ht="15.75" customHeight="1" x14ac:dyDescent="0.25">
      <c r="C51" s="316"/>
      <c r="D51" s="650" t="s">
        <v>151</v>
      </c>
      <c r="E51" s="652"/>
      <c r="F51" s="652"/>
      <c r="G51" s="652"/>
      <c r="H51" s="652"/>
      <c r="I51" s="652"/>
      <c r="J51" s="652"/>
      <c r="K51" s="652"/>
      <c r="L51" s="652"/>
      <c r="M51" s="652"/>
      <c r="N51" s="652"/>
      <c r="O51" s="652"/>
      <c r="P51" s="652"/>
      <c r="Q51" s="652"/>
      <c r="R51" s="652"/>
      <c r="S51" s="652"/>
      <c r="T51" s="652"/>
      <c r="U51" s="652"/>
      <c r="V51" s="652"/>
      <c r="W51" s="652"/>
      <c r="X51" s="652"/>
      <c r="Y51" s="640"/>
      <c r="Z51" s="317"/>
      <c r="AA51" s="317"/>
    </row>
    <row r="52" spans="3:27" ht="15.75" customHeight="1" x14ac:dyDescent="0.25">
      <c r="C52" s="303"/>
      <c r="D52" s="689" t="s">
        <v>152</v>
      </c>
      <c r="E52" s="652"/>
      <c r="F52" s="652"/>
      <c r="G52" s="652"/>
      <c r="H52" s="640"/>
      <c r="I52" s="685" t="s">
        <v>153</v>
      </c>
      <c r="J52" s="652"/>
      <c r="K52" s="652"/>
      <c r="L52" s="652"/>
      <c r="M52" s="652"/>
      <c r="N52" s="652"/>
      <c r="O52" s="652"/>
      <c r="P52" s="640"/>
      <c r="Q52" s="686" t="s">
        <v>154</v>
      </c>
      <c r="R52" s="652"/>
      <c r="S52" s="652"/>
      <c r="T52" s="652"/>
      <c r="U52" s="652"/>
      <c r="V52" s="652"/>
      <c r="W52" s="652"/>
      <c r="X52" s="652"/>
      <c r="Y52" s="640"/>
      <c r="Z52" s="317"/>
      <c r="AA52" s="317"/>
    </row>
    <row r="53" spans="3:27" ht="15.75" customHeight="1" x14ac:dyDescent="0.25">
      <c r="C53" s="38"/>
      <c r="D53" s="690" t="s">
        <v>155</v>
      </c>
      <c r="E53" s="652"/>
      <c r="F53" s="652"/>
      <c r="G53" s="652"/>
      <c r="H53" s="640"/>
      <c r="I53" s="687" t="s">
        <v>156</v>
      </c>
      <c r="J53" s="652"/>
      <c r="K53" s="652"/>
      <c r="L53" s="652"/>
      <c r="M53" s="652"/>
      <c r="N53" s="652"/>
      <c r="O53" s="652"/>
      <c r="P53" s="640"/>
      <c r="Q53" s="688" t="s">
        <v>157</v>
      </c>
      <c r="R53" s="652"/>
      <c r="S53" s="652"/>
      <c r="T53" s="652"/>
      <c r="U53" s="652"/>
      <c r="V53" s="652"/>
      <c r="W53" s="652"/>
      <c r="X53" s="652"/>
      <c r="Y53" s="640"/>
      <c r="Z53" s="326"/>
      <c r="AA53" s="326"/>
    </row>
    <row r="54" spans="3:27" ht="15.75" customHeight="1" x14ac:dyDescent="0.25">
      <c r="C54" s="327"/>
      <c r="D54" s="327"/>
      <c r="E54" s="327"/>
      <c r="F54" s="327"/>
      <c r="G54" s="328"/>
      <c r="H54" s="328"/>
      <c r="I54" s="328"/>
      <c r="J54" s="328"/>
      <c r="K54" s="328"/>
      <c r="L54" s="328"/>
      <c r="M54" s="328"/>
      <c r="N54" s="328"/>
      <c r="O54" s="328"/>
      <c r="P54" s="328"/>
      <c r="Q54" s="328"/>
      <c r="R54" s="328"/>
      <c r="S54" s="328"/>
      <c r="T54" s="328"/>
      <c r="U54" s="328"/>
      <c r="V54" s="328"/>
      <c r="W54" s="328"/>
      <c r="X54" s="328"/>
      <c r="Y54" s="328"/>
      <c r="Z54" s="327"/>
      <c r="AA54" s="327"/>
    </row>
    <row r="55" spans="3:27" ht="15.75" customHeight="1" x14ac:dyDescent="0.25">
      <c r="C55" s="678" t="s">
        <v>158</v>
      </c>
      <c r="D55" s="652"/>
      <c r="E55" s="652"/>
      <c r="F55" s="640"/>
      <c r="G55" s="683" t="s">
        <v>159</v>
      </c>
      <c r="H55" s="684" t="s">
        <v>160</v>
      </c>
      <c r="I55" s="666"/>
      <c r="J55" s="666"/>
      <c r="K55" s="666"/>
      <c r="L55" s="666"/>
      <c r="M55" s="666"/>
      <c r="N55" s="666"/>
      <c r="O55" s="666"/>
      <c r="P55" s="666"/>
      <c r="Q55" s="666"/>
      <c r="R55" s="666"/>
      <c r="S55" s="666"/>
      <c r="T55" s="666"/>
      <c r="U55" s="666"/>
      <c r="V55" s="666"/>
      <c r="W55" s="666"/>
      <c r="X55" s="666"/>
      <c r="Y55" s="666"/>
      <c r="Z55" s="666"/>
      <c r="AA55" s="667"/>
    </row>
    <row r="56" spans="3:27" ht="15.75" customHeight="1" x14ac:dyDescent="0.25">
      <c r="C56" s="40" t="s">
        <v>161</v>
      </c>
      <c r="D56" s="41" t="s">
        <v>1262</v>
      </c>
      <c r="E56" s="678" t="s">
        <v>162</v>
      </c>
      <c r="F56" s="640"/>
      <c r="G56" s="624"/>
      <c r="H56" s="669"/>
      <c r="I56" s="670"/>
      <c r="J56" s="670"/>
      <c r="K56" s="670"/>
      <c r="L56" s="670"/>
      <c r="M56" s="670"/>
      <c r="N56" s="670"/>
      <c r="O56" s="670"/>
      <c r="P56" s="670"/>
      <c r="Q56" s="670"/>
      <c r="R56" s="670"/>
      <c r="S56" s="670"/>
      <c r="T56" s="670"/>
      <c r="U56" s="670"/>
      <c r="V56" s="670"/>
      <c r="W56" s="670"/>
      <c r="X56" s="670"/>
      <c r="Y56" s="670"/>
      <c r="Z56" s="670"/>
      <c r="AA56" s="671"/>
    </row>
    <row r="57" spans="3:27" ht="15.75" customHeight="1" x14ac:dyDescent="0.25">
      <c r="C57" s="42">
        <v>2024</v>
      </c>
      <c r="D57" s="43">
        <v>45474</v>
      </c>
      <c r="E57" s="677">
        <v>45656</v>
      </c>
      <c r="F57" s="640"/>
      <c r="G57" s="44">
        <v>1.2</v>
      </c>
      <c r="H57" s="682"/>
      <c r="I57" s="652"/>
      <c r="J57" s="652"/>
      <c r="K57" s="652"/>
      <c r="L57" s="652"/>
      <c r="M57" s="652"/>
      <c r="N57" s="652"/>
      <c r="O57" s="652"/>
      <c r="P57" s="652"/>
      <c r="Q57" s="652"/>
      <c r="R57" s="652"/>
      <c r="S57" s="652"/>
      <c r="T57" s="652"/>
      <c r="U57" s="652"/>
      <c r="V57" s="652"/>
      <c r="W57" s="652"/>
      <c r="X57" s="652"/>
      <c r="Y57" s="652"/>
      <c r="Z57" s="652"/>
      <c r="AA57" s="640"/>
    </row>
    <row r="58" spans="3:27" ht="15.75" customHeight="1" x14ac:dyDescent="0.25">
      <c r="C58" s="42">
        <v>2025</v>
      </c>
      <c r="D58" s="43">
        <v>45658</v>
      </c>
      <c r="E58" s="677">
        <v>46021</v>
      </c>
      <c r="F58" s="640"/>
      <c r="G58" s="44">
        <v>1.7</v>
      </c>
      <c r="H58" s="682"/>
      <c r="I58" s="652"/>
      <c r="J58" s="652"/>
      <c r="K58" s="652"/>
      <c r="L58" s="652"/>
      <c r="M58" s="652"/>
      <c r="N58" s="652"/>
      <c r="O58" s="652"/>
      <c r="P58" s="652"/>
      <c r="Q58" s="652"/>
      <c r="R58" s="652"/>
      <c r="S58" s="652"/>
      <c r="T58" s="652"/>
      <c r="U58" s="652"/>
      <c r="V58" s="652"/>
      <c r="W58" s="652"/>
      <c r="X58" s="652"/>
      <c r="Y58" s="652"/>
      <c r="Z58" s="652"/>
      <c r="AA58" s="640"/>
    </row>
    <row r="59" spans="3:27" ht="15.75" customHeight="1" x14ac:dyDescent="0.25">
      <c r="C59" s="42">
        <v>2026</v>
      </c>
      <c r="D59" s="43">
        <v>46023</v>
      </c>
      <c r="E59" s="677">
        <v>46386</v>
      </c>
      <c r="F59" s="640"/>
      <c r="G59" s="44">
        <v>1.1000000000000001</v>
      </c>
      <c r="H59" s="682"/>
      <c r="I59" s="652"/>
      <c r="J59" s="652"/>
      <c r="K59" s="652"/>
      <c r="L59" s="652"/>
      <c r="M59" s="652"/>
      <c r="N59" s="652"/>
      <c r="O59" s="652"/>
      <c r="P59" s="652"/>
      <c r="Q59" s="652"/>
      <c r="R59" s="652"/>
      <c r="S59" s="652"/>
      <c r="T59" s="652"/>
      <c r="U59" s="652"/>
      <c r="V59" s="652"/>
      <c r="W59" s="652"/>
      <c r="X59" s="652"/>
      <c r="Y59" s="652"/>
      <c r="Z59" s="652"/>
      <c r="AA59" s="640"/>
    </row>
    <row r="60" spans="3:27" ht="15.75" customHeight="1" x14ac:dyDescent="0.25">
      <c r="C60" s="42">
        <v>2027</v>
      </c>
      <c r="D60" s="43">
        <v>46388</v>
      </c>
      <c r="E60" s="677">
        <v>46751</v>
      </c>
      <c r="F60" s="640"/>
      <c r="G60" s="44">
        <v>1</v>
      </c>
      <c r="H60" s="682"/>
      <c r="I60" s="652"/>
      <c r="J60" s="652"/>
      <c r="K60" s="652"/>
      <c r="L60" s="652"/>
      <c r="M60" s="652"/>
      <c r="N60" s="652"/>
      <c r="O60" s="652"/>
      <c r="P60" s="652"/>
      <c r="Q60" s="652"/>
      <c r="R60" s="652"/>
      <c r="S60" s="652"/>
      <c r="T60" s="652"/>
      <c r="U60" s="652"/>
      <c r="V60" s="652"/>
      <c r="W60" s="652"/>
      <c r="X60" s="652"/>
      <c r="Y60" s="652"/>
      <c r="Z60" s="652"/>
      <c r="AA60" s="640"/>
    </row>
    <row r="61" spans="3:27" ht="15.75" customHeight="1" x14ac:dyDescent="0.25">
      <c r="C61" s="42"/>
      <c r="D61" s="42"/>
      <c r="E61" s="678"/>
      <c r="F61" s="640"/>
      <c r="G61" s="41"/>
      <c r="H61" s="678"/>
      <c r="I61" s="652"/>
      <c r="J61" s="652"/>
      <c r="K61" s="652"/>
      <c r="L61" s="652"/>
      <c r="M61" s="652"/>
      <c r="N61" s="652"/>
      <c r="O61" s="652"/>
      <c r="P61" s="652"/>
      <c r="Q61" s="652"/>
      <c r="R61" s="652"/>
      <c r="S61" s="652"/>
      <c r="T61" s="652"/>
      <c r="U61" s="652"/>
      <c r="V61" s="652"/>
      <c r="W61" s="652"/>
      <c r="X61" s="652"/>
      <c r="Y61" s="652"/>
      <c r="Z61" s="652"/>
      <c r="AA61" s="640"/>
    </row>
    <row r="62" spans="3:27" ht="15.75" customHeight="1" x14ac:dyDescent="0.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row>
    <row r="63" spans="3:27" ht="15.75" customHeight="1" x14ac:dyDescent="0.25">
      <c r="C63" s="656" t="s">
        <v>163</v>
      </c>
      <c r="D63" s="648"/>
      <c r="E63" s="316"/>
      <c r="F63" s="307" t="s">
        <v>164</v>
      </c>
      <c r="G63" s="45"/>
      <c r="H63" s="318"/>
      <c r="I63" s="307" t="s">
        <v>165</v>
      </c>
      <c r="J63" s="303"/>
      <c r="K63" s="651"/>
      <c r="L63" s="640"/>
      <c r="M63" s="316"/>
      <c r="N63" s="303"/>
      <c r="O63" s="303"/>
      <c r="P63" s="303"/>
      <c r="Q63" s="303"/>
      <c r="R63" s="303"/>
      <c r="S63" s="303"/>
      <c r="T63" s="303"/>
      <c r="U63" s="303"/>
      <c r="V63" s="303"/>
      <c r="W63" s="303"/>
      <c r="X63" s="303"/>
      <c r="Y63" s="303"/>
      <c r="Z63" s="303"/>
      <c r="AA63" s="303"/>
    </row>
    <row r="65" spans="2:28" ht="15.75" customHeight="1" x14ac:dyDescent="0.25">
      <c r="B65" s="676" t="s">
        <v>166</v>
      </c>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40"/>
    </row>
    <row r="66" spans="2:28" ht="15.75" customHeight="1" x14ac:dyDescent="0.25">
      <c r="B66" s="46"/>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47"/>
    </row>
    <row r="67" spans="2:28" ht="29.25" customHeight="1" x14ac:dyDescent="0.25">
      <c r="B67" s="678" t="s">
        <v>161</v>
      </c>
      <c r="C67" s="640"/>
      <c r="D67" s="41"/>
      <c r="E67" s="678" t="s">
        <v>167</v>
      </c>
      <c r="F67" s="640"/>
      <c r="G67" s="41"/>
      <c r="H67" s="650" t="s">
        <v>168</v>
      </c>
      <c r="I67" s="640"/>
      <c r="J67" s="678"/>
      <c r="K67" s="640"/>
      <c r="L67" s="681"/>
      <c r="M67" s="648"/>
      <c r="N67" s="41" t="s">
        <v>169</v>
      </c>
      <c r="O67" s="678"/>
      <c r="P67" s="652"/>
      <c r="Q67" s="640"/>
      <c r="R67" s="678" t="s">
        <v>170</v>
      </c>
      <c r="S67" s="652"/>
      <c r="T67" s="640"/>
      <c r="U67" s="678"/>
      <c r="V67" s="652"/>
      <c r="W67" s="640"/>
      <c r="X67" s="678" t="s">
        <v>171</v>
      </c>
      <c r="Y67" s="640"/>
      <c r="Z67" s="678"/>
      <c r="AA67" s="652"/>
      <c r="AB67" s="640"/>
    </row>
    <row r="68" spans="2:28" ht="15.75" customHeight="1" x14ac:dyDescent="0.25">
      <c r="B68" s="46"/>
      <c r="C68" s="331"/>
      <c r="D68" s="331"/>
      <c r="E68" s="331"/>
      <c r="F68" s="326"/>
      <c r="G68" s="332"/>
      <c r="H68" s="333"/>
      <c r="I68" s="333"/>
      <c r="J68" s="326"/>
      <c r="K68" s="326"/>
      <c r="L68" s="326"/>
      <c r="M68" s="326"/>
      <c r="N68" s="333"/>
      <c r="O68" s="326"/>
      <c r="P68" s="326"/>
      <c r="Q68" s="326"/>
      <c r="R68" s="326"/>
      <c r="S68" s="333"/>
      <c r="T68" s="313"/>
      <c r="U68" s="313"/>
      <c r="V68" s="303"/>
      <c r="W68" s="333"/>
      <c r="X68" s="323"/>
      <c r="Y68" s="323"/>
      <c r="Z68" s="48"/>
      <c r="AA68" s="27"/>
      <c r="AB68" s="49"/>
    </row>
    <row r="69" spans="2:28" ht="15.75" customHeight="1" x14ac:dyDescent="0.25">
      <c r="B69" s="676" t="s">
        <v>172</v>
      </c>
      <c r="C69" s="640"/>
      <c r="D69" s="679"/>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1"/>
    </row>
    <row r="70" spans="2:28" ht="15.75" customHeight="1" x14ac:dyDescent="0.25">
      <c r="B70" s="46"/>
      <c r="C70" s="331"/>
      <c r="D70" s="331"/>
      <c r="E70" s="331"/>
      <c r="F70" s="326"/>
      <c r="G70" s="332"/>
      <c r="H70" s="333"/>
      <c r="I70" s="333"/>
      <c r="J70" s="326"/>
      <c r="K70" s="326"/>
      <c r="L70" s="326"/>
      <c r="M70" s="326"/>
      <c r="N70" s="333"/>
      <c r="O70" s="326"/>
      <c r="P70" s="326"/>
      <c r="Q70" s="326"/>
      <c r="R70" s="326"/>
      <c r="S70" s="333"/>
      <c r="T70" s="313"/>
      <c r="U70" s="313"/>
      <c r="V70" s="303"/>
      <c r="W70" s="333"/>
      <c r="X70" s="323"/>
      <c r="Y70" s="323"/>
      <c r="Z70" s="48"/>
      <c r="AA70" s="27"/>
      <c r="AB70" s="49"/>
    </row>
    <row r="71" spans="2:28" ht="15.75" customHeight="1" x14ac:dyDescent="0.25">
      <c r="B71" s="676" t="s">
        <v>173</v>
      </c>
      <c r="C71" s="640"/>
      <c r="D71" s="68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1"/>
    </row>
    <row r="72" spans="2:28" ht="15.75" customHeight="1" x14ac:dyDescent="0.25">
      <c r="B72" s="46"/>
      <c r="C72" s="331"/>
      <c r="D72" s="331"/>
      <c r="E72" s="331"/>
      <c r="F72" s="326"/>
      <c r="G72" s="332"/>
      <c r="H72" s="333"/>
      <c r="I72" s="333"/>
      <c r="J72" s="326"/>
      <c r="K72" s="326"/>
      <c r="L72" s="326"/>
      <c r="M72" s="326"/>
      <c r="N72" s="333"/>
      <c r="O72" s="326"/>
      <c r="P72" s="326"/>
      <c r="Q72" s="326"/>
      <c r="R72" s="326"/>
      <c r="S72" s="333"/>
      <c r="T72" s="313"/>
      <c r="U72" s="313"/>
      <c r="V72" s="303"/>
      <c r="W72" s="333"/>
      <c r="X72" s="323"/>
      <c r="Y72" s="323"/>
      <c r="Z72" s="323"/>
      <c r="AA72" s="313"/>
      <c r="AB72" s="319"/>
    </row>
    <row r="73" spans="2:28" ht="15.75" customHeight="1" x14ac:dyDescent="0.25">
      <c r="B73" s="676" t="s">
        <v>174</v>
      </c>
      <c r="C73" s="640"/>
      <c r="D73" s="68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1"/>
    </row>
    <row r="74" spans="2:28" ht="15.75" customHeight="1" x14ac:dyDescent="0.25">
      <c r="B74" s="46"/>
      <c r="C74" s="331"/>
      <c r="D74" s="331"/>
      <c r="E74" s="331"/>
      <c r="F74" s="326"/>
      <c r="G74" s="332"/>
      <c r="H74" s="333"/>
      <c r="I74" s="333"/>
      <c r="J74" s="326"/>
      <c r="K74" s="326"/>
      <c r="L74" s="326"/>
      <c r="M74" s="326"/>
      <c r="N74" s="333"/>
      <c r="O74" s="326"/>
      <c r="P74" s="326"/>
      <c r="Q74" s="326"/>
      <c r="R74" s="326"/>
      <c r="S74" s="333"/>
      <c r="T74" s="313"/>
      <c r="U74" s="313"/>
      <c r="V74" s="303"/>
      <c r="W74" s="333"/>
      <c r="X74" s="323"/>
      <c r="Y74" s="323"/>
      <c r="Z74" s="48"/>
      <c r="AA74" s="27"/>
      <c r="AB74" s="49"/>
    </row>
    <row r="75" spans="2:28" ht="15.75" customHeight="1" x14ac:dyDescent="0.25">
      <c r="B75" s="676" t="s">
        <v>175</v>
      </c>
      <c r="C75" s="640"/>
      <c r="D75" s="68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1"/>
    </row>
    <row r="76" spans="2:28" ht="15.75" customHeight="1" x14ac:dyDescent="0.25">
      <c r="B76" s="46"/>
      <c r="C76" s="331"/>
      <c r="D76" s="331"/>
      <c r="E76" s="331"/>
      <c r="F76" s="326"/>
      <c r="G76" s="332"/>
      <c r="H76" s="333"/>
      <c r="I76" s="333"/>
      <c r="J76" s="326"/>
      <c r="K76" s="326"/>
      <c r="L76" s="326"/>
      <c r="M76" s="326"/>
      <c r="N76" s="333"/>
      <c r="O76" s="326"/>
      <c r="P76" s="326"/>
      <c r="Q76" s="326"/>
      <c r="R76" s="326"/>
      <c r="S76" s="333"/>
      <c r="T76" s="313"/>
      <c r="U76" s="313"/>
      <c r="V76" s="303"/>
      <c r="W76" s="333"/>
      <c r="X76" s="323"/>
      <c r="Y76" s="323"/>
      <c r="Z76" s="48"/>
      <c r="AA76" s="27"/>
      <c r="AB76" s="49"/>
    </row>
    <row r="77" spans="2:28" ht="15.75" customHeight="1" x14ac:dyDescent="0.25">
      <c r="B77" s="676" t="s">
        <v>176</v>
      </c>
      <c r="C77" s="640"/>
      <c r="D77" s="68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1"/>
    </row>
    <row r="78" spans="2:28" ht="15.75" customHeight="1" x14ac:dyDescent="0.25">
      <c r="B78" s="46"/>
      <c r="C78" s="331"/>
      <c r="D78" s="331"/>
      <c r="E78" s="331"/>
      <c r="F78" s="326"/>
      <c r="G78" s="332"/>
      <c r="H78" s="333"/>
      <c r="I78" s="333"/>
      <c r="J78" s="326"/>
      <c r="K78" s="326"/>
      <c r="L78" s="326"/>
      <c r="M78" s="326"/>
      <c r="N78" s="333"/>
      <c r="O78" s="326"/>
      <c r="P78" s="326"/>
      <c r="Q78" s="326"/>
      <c r="R78" s="326"/>
      <c r="S78" s="333"/>
      <c r="T78" s="313"/>
      <c r="U78" s="313"/>
      <c r="V78" s="303"/>
      <c r="W78" s="333"/>
      <c r="X78" s="323"/>
      <c r="Y78" s="323"/>
      <c r="Z78" s="48"/>
      <c r="AA78" s="27"/>
      <c r="AB78" s="49"/>
    </row>
    <row r="79" spans="2:28" ht="15.75" customHeight="1" x14ac:dyDescent="0.25">
      <c r="B79" s="676" t="s">
        <v>177</v>
      </c>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40"/>
    </row>
    <row r="80" spans="2:28" ht="15.75" customHeight="1" x14ac:dyDescent="0.25">
      <c r="B80" s="650" t="s">
        <v>122</v>
      </c>
      <c r="C80" s="640"/>
      <c r="D80" s="50" t="s">
        <v>178</v>
      </c>
      <c r="E80" s="650" t="s">
        <v>179</v>
      </c>
      <c r="F80" s="640"/>
      <c r="G80" s="650" t="s">
        <v>177</v>
      </c>
      <c r="H80" s="652"/>
      <c r="I80" s="652"/>
      <c r="J80" s="652"/>
      <c r="K80" s="652"/>
      <c r="L80" s="652"/>
      <c r="M80" s="652"/>
      <c r="N80" s="652"/>
      <c r="O80" s="640"/>
      <c r="P80" s="650" t="s">
        <v>180</v>
      </c>
      <c r="Q80" s="652"/>
      <c r="R80" s="652"/>
      <c r="S80" s="652"/>
      <c r="T80" s="652"/>
      <c r="U80" s="652"/>
      <c r="V80" s="652"/>
      <c r="W80" s="652"/>
      <c r="X80" s="652"/>
      <c r="Y80" s="652"/>
      <c r="Z80" s="652"/>
      <c r="AA80" s="652"/>
      <c r="AB80" s="640"/>
    </row>
    <row r="81" spans="2:28" ht="15.75" customHeight="1" x14ac:dyDescent="0.25">
      <c r="B81" s="650"/>
      <c r="C81" s="640"/>
      <c r="D81" s="36"/>
      <c r="E81" s="650"/>
      <c r="F81" s="640"/>
      <c r="G81" s="675"/>
      <c r="H81" s="652"/>
      <c r="I81" s="652"/>
      <c r="J81" s="652"/>
      <c r="K81" s="652"/>
      <c r="L81" s="652"/>
      <c r="M81" s="652"/>
      <c r="N81" s="652"/>
      <c r="O81" s="640"/>
      <c r="P81" s="675"/>
      <c r="Q81" s="652"/>
      <c r="R81" s="652"/>
      <c r="S81" s="652"/>
      <c r="T81" s="652"/>
      <c r="U81" s="652"/>
      <c r="V81" s="652"/>
      <c r="W81" s="652"/>
      <c r="X81" s="652"/>
      <c r="Y81" s="652"/>
      <c r="Z81" s="652"/>
      <c r="AA81" s="652"/>
      <c r="AB81" s="640"/>
    </row>
    <row r="82" spans="2:28" ht="15.75" customHeight="1" x14ac:dyDescent="0.25">
      <c r="B82" s="650"/>
      <c r="C82" s="640"/>
      <c r="D82" s="36"/>
      <c r="E82" s="650"/>
      <c r="F82" s="640"/>
      <c r="G82" s="675"/>
      <c r="H82" s="652"/>
      <c r="I82" s="652"/>
      <c r="J82" s="652"/>
      <c r="K82" s="652"/>
      <c r="L82" s="652"/>
      <c r="M82" s="652"/>
      <c r="N82" s="652"/>
      <c r="O82" s="640"/>
      <c r="P82" s="675"/>
      <c r="Q82" s="652"/>
      <c r="R82" s="652"/>
      <c r="S82" s="652"/>
      <c r="T82" s="652"/>
      <c r="U82" s="652"/>
      <c r="V82" s="652"/>
      <c r="W82" s="652"/>
      <c r="X82" s="652"/>
      <c r="Y82" s="652"/>
      <c r="Z82" s="652"/>
      <c r="AA82" s="652"/>
      <c r="AB82" s="640"/>
    </row>
    <row r="83" spans="2:28" ht="26.25" customHeight="1" x14ac:dyDescent="0.25">
      <c r="B83" s="674" t="s">
        <v>181</v>
      </c>
      <c r="C83" s="652"/>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40"/>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row>
    <row r="3" spans="2:28"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row>
    <row r="4" spans="2:28"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row>
    <row r="5" spans="2:28"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row>
    <row r="6" spans="2:28"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row>
    <row r="7" spans="2:28"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row>
    <row r="9" spans="2:28"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row>
    <row r="10" spans="2:28" ht="30" customHeight="1" x14ac:dyDescent="0.25">
      <c r="B10" s="30"/>
      <c r="C10" s="649" t="s">
        <v>123</v>
      </c>
      <c r="D10" s="648"/>
      <c r="E10" s="650" t="s">
        <v>1296</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row>
    <row r="11" spans="2:28"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row>
    <row r="12" spans="2:28" ht="29.25" customHeight="1" x14ac:dyDescent="0.25">
      <c r="B12" s="30"/>
      <c r="C12" s="649" t="s">
        <v>125</v>
      </c>
      <c r="D12" s="648"/>
      <c r="E12" s="661" t="s">
        <v>1292</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row>
    <row r="13" spans="2:28"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row>
    <row r="14" spans="2:28" ht="15" customHeight="1" x14ac:dyDescent="0.25">
      <c r="B14" s="30"/>
      <c r="C14" s="649" t="s">
        <v>1255</v>
      </c>
      <c r="D14" s="648"/>
      <c r="E14" s="665" t="s">
        <v>1297</v>
      </c>
      <c r="F14" s="666"/>
      <c r="G14" s="666"/>
      <c r="H14" s="666"/>
      <c r="I14" s="666"/>
      <c r="J14" s="666"/>
      <c r="K14" s="666"/>
      <c r="L14" s="666"/>
      <c r="M14" s="666"/>
      <c r="N14" s="666"/>
      <c r="O14" s="666"/>
      <c r="P14" s="666"/>
      <c r="Q14" s="666"/>
      <c r="R14" s="666"/>
      <c r="S14" s="666"/>
      <c r="T14" s="666"/>
      <c r="U14" s="666"/>
      <c r="V14" s="666"/>
      <c r="W14" s="666"/>
      <c r="X14" s="666"/>
      <c r="Y14" s="666"/>
      <c r="Z14" s="666"/>
      <c r="AA14" s="667"/>
      <c r="AB14" s="311"/>
    </row>
    <row r="15" spans="2:28" ht="15.75" customHeight="1" x14ac:dyDescent="0.25">
      <c r="B15" s="30"/>
      <c r="C15" s="313"/>
      <c r="D15" s="313"/>
      <c r="E15" s="669"/>
      <c r="F15" s="670"/>
      <c r="G15" s="670"/>
      <c r="H15" s="670"/>
      <c r="I15" s="670"/>
      <c r="J15" s="670"/>
      <c r="K15" s="670"/>
      <c r="L15" s="670"/>
      <c r="M15" s="670"/>
      <c r="N15" s="670"/>
      <c r="O15" s="670"/>
      <c r="P15" s="670"/>
      <c r="Q15" s="670"/>
      <c r="R15" s="670"/>
      <c r="S15" s="670"/>
      <c r="T15" s="670"/>
      <c r="U15" s="670"/>
      <c r="V15" s="670"/>
      <c r="W15" s="670"/>
      <c r="X15" s="670"/>
      <c r="Y15" s="670"/>
      <c r="Z15" s="670"/>
      <c r="AA15" s="671"/>
      <c r="AB15" s="311"/>
    </row>
    <row r="17" spans="3:28" ht="15" customHeight="1" x14ac:dyDescent="0.25">
      <c r="C17" s="649" t="s">
        <v>1257</v>
      </c>
      <c r="D17" s="648"/>
      <c r="E17" s="1235" t="s">
        <v>1298</v>
      </c>
      <c r="F17" s="666"/>
      <c r="G17" s="666"/>
      <c r="H17" s="666"/>
      <c r="I17" s="666"/>
      <c r="J17" s="666"/>
      <c r="K17" s="666"/>
      <c r="L17" s="666"/>
      <c r="M17" s="666"/>
      <c r="N17" s="666"/>
      <c r="O17" s="666"/>
      <c r="P17" s="666"/>
      <c r="Q17" s="666"/>
      <c r="R17" s="666"/>
      <c r="S17" s="666"/>
      <c r="T17" s="666"/>
      <c r="U17" s="666"/>
      <c r="V17" s="666"/>
      <c r="W17" s="666"/>
      <c r="X17" s="666"/>
      <c r="Y17" s="666"/>
      <c r="Z17" s="666"/>
      <c r="AA17" s="667"/>
      <c r="AB17" s="311"/>
    </row>
    <row r="18" spans="3:28" ht="15" customHeight="1" x14ac:dyDescent="0.25">
      <c r="C18" s="313"/>
      <c r="D18" s="313"/>
      <c r="E18" s="669"/>
      <c r="F18" s="670"/>
      <c r="G18" s="670"/>
      <c r="H18" s="670"/>
      <c r="I18" s="670"/>
      <c r="J18" s="670"/>
      <c r="K18" s="670"/>
      <c r="L18" s="670"/>
      <c r="M18" s="670"/>
      <c r="N18" s="670"/>
      <c r="O18" s="670"/>
      <c r="P18" s="670"/>
      <c r="Q18" s="670"/>
      <c r="R18" s="670"/>
      <c r="S18" s="670"/>
      <c r="T18" s="670"/>
      <c r="U18" s="670"/>
      <c r="V18" s="670"/>
      <c r="W18" s="670"/>
      <c r="X18" s="670"/>
      <c r="Y18" s="670"/>
      <c r="Z18" s="670"/>
      <c r="AA18" s="671"/>
      <c r="AB18" s="311"/>
    </row>
    <row r="19" spans="3:28" ht="15" customHeight="1" x14ac:dyDescent="0.25">
      <c r="C19" s="313"/>
      <c r="D19" s="313"/>
      <c r="E19" s="313"/>
      <c r="F19" s="303"/>
      <c r="G19" s="303"/>
      <c r="H19" s="303"/>
      <c r="I19" s="303"/>
      <c r="J19" s="303"/>
      <c r="K19" s="303"/>
      <c r="L19" s="303"/>
      <c r="M19" s="303"/>
      <c r="N19" s="303"/>
      <c r="O19" s="303"/>
      <c r="P19" s="303"/>
      <c r="Q19" s="303"/>
      <c r="R19" s="303"/>
      <c r="S19" s="303"/>
      <c r="T19" s="303"/>
      <c r="U19" s="303"/>
      <c r="V19" s="303"/>
      <c r="W19" s="303"/>
      <c r="X19" s="303"/>
      <c r="Y19" s="303"/>
      <c r="Z19" s="303"/>
      <c r="AA19" s="303"/>
      <c r="AB19" s="311"/>
    </row>
    <row r="20" spans="3:28" ht="15" customHeight="1" x14ac:dyDescent="0.25">
      <c r="C20" s="313"/>
      <c r="D20" s="313"/>
      <c r="E20" s="313"/>
      <c r="F20" s="303"/>
      <c r="G20" s="303"/>
      <c r="H20" s="303"/>
      <c r="I20" s="303"/>
      <c r="J20" s="303"/>
      <c r="K20" s="303"/>
      <c r="L20" s="303"/>
      <c r="M20" s="303"/>
      <c r="N20" s="303"/>
      <c r="O20" s="303"/>
      <c r="P20" s="303"/>
      <c r="Q20" s="303"/>
      <c r="R20" s="303"/>
      <c r="S20" s="303"/>
      <c r="T20" s="303"/>
      <c r="U20" s="303"/>
      <c r="V20" s="303"/>
      <c r="W20" s="303"/>
      <c r="X20" s="303"/>
      <c r="Y20" s="303"/>
      <c r="Z20" s="303"/>
      <c r="AA20" s="303"/>
      <c r="AB20" s="311"/>
    </row>
    <row r="21" spans="3:28" ht="15" customHeight="1" x14ac:dyDescent="0.25">
      <c r="C21" s="649" t="s">
        <v>127</v>
      </c>
      <c r="D21" s="648"/>
      <c r="E21" s="314"/>
      <c r="F21" s="647"/>
      <c r="G21" s="648"/>
      <c r="H21" s="648"/>
      <c r="I21" s="648"/>
      <c r="J21" s="648"/>
      <c r="K21" s="648"/>
      <c r="L21" s="648"/>
      <c r="M21" s="648"/>
      <c r="N21" s="648"/>
      <c r="O21" s="648"/>
      <c r="P21" s="648"/>
      <c r="Q21" s="648"/>
      <c r="R21" s="648"/>
      <c r="S21" s="648"/>
      <c r="T21" s="648"/>
      <c r="U21" s="648"/>
      <c r="V21" s="648"/>
      <c r="W21" s="648"/>
      <c r="X21" s="648"/>
      <c r="Y21" s="648"/>
      <c r="Z21" s="648"/>
      <c r="AA21" s="648"/>
      <c r="AB21" s="660"/>
    </row>
    <row r="22" spans="3:28" ht="29.25" customHeight="1" x14ac:dyDescent="0.25">
      <c r="C22" s="1237" t="s">
        <v>1299</v>
      </c>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40"/>
      <c r="AB22" s="315"/>
    </row>
    <row r="23" spans="3:28" ht="15" customHeight="1" x14ac:dyDescent="0.25">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5"/>
    </row>
    <row r="24" spans="3:28" ht="15" customHeight="1" x14ac:dyDescent="0.25">
      <c r="C24" s="317" t="s">
        <v>128</v>
      </c>
      <c r="D24" s="317"/>
      <c r="E24" s="303"/>
      <c r="F24" s="303"/>
      <c r="G24" s="303"/>
      <c r="H24" s="303"/>
      <c r="I24" s="303"/>
      <c r="J24" s="316"/>
      <c r="K24" s="316"/>
      <c r="L24" s="316"/>
      <c r="M24" s="316"/>
      <c r="N24" s="316"/>
      <c r="O24" s="316"/>
      <c r="P24" s="316"/>
      <c r="Q24" s="316"/>
      <c r="R24" s="316" t="s">
        <v>129</v>
      </c>
      <c r="S24" s="316"/>
      <c r="T24" s="316"/>
      <c r="U24" s="316"/>
      <c r="V24" s="316"/>
      <c r="W24" s="316"/>
      <c r="X24" s="316"/>
      <c r="Y24" s="316"/>
      <c r="Z24" s="316"/>
      <c r="AA24" s="316"/>
      <c r="AB24" s="315"/>
    </row>
    <row r="25" spans="3:28" ht="15" customHeight="1" x14ac:dyDescent="0.25">
      <c r="C25" s="1234" t="s">
        <v>1295</v>
      </c>
      <c r="D25" s="666"/>
      <c r="E25" s="666"/>
      <c r="F25" s="666"/>
      <c r="G25" s="666"/>
      <c r="H25" s="666"/>
      <c r="I25" s="666"/>
      <c r="J25" s="666"/>
      <c r="K25" s="666"/>
      <c r="L25" s="666"/>
      <c r="M25" s="666"/>
      <c r="N25" s="666"/>
      <c r="O25" s="666"/>
      <c r="P25" s="667"/>
      <c r="Q25" s="303"/>
      <c r="R25" s="651"/>
      <c r="S25" s="652"/>
      <c r="T25" s="652"/>
      <c r="U25" s="652"/>
      <c r="V25" s="652"/>
      <c r="W25" s="652"/>
      <c r="X25" s="652"/>
      <c r="Y25" s="652"/>
      <c r="Z25" s="652"/>
      <c r="AA25" s="640"/>
      <c r="AB25" s="311"/>
    </row>
    <row r="26" spans="3:28" ht="15" customHeight="1" x14ac:dyDescent="0.25">
      <c r="C26" s="668"/>
      <c r="D26" s="622"/>
      <c r="E26" s="622"/>
      <c r="F26" s="622"/>
      <c r="G26" s="622"/>
      <c r="H26" s="622"/>
      <c r="I26" s="622"/>
      <c r="J26" s="622"/>
      <c r="K26" s="622"/>
      <c r="L26" s="622"/>
      <c r="M26" s="622"/>
      <c r="N26" s="622"/>
      <c r="O26" s="622"/>
      <c r="P26" s="660"/>
      <c r="Q26" s="303"/>
      <c r="R26" s="303"/>
      <c r="S26" s="303"/>
      <c r="T26" s="303"/>
      <c r="U26" s="303"/>
      <c r="V26" s="303"/>
      <c r="W26" s="303"/>
      <c r="X26" s="303"/>
      <c r="Y26" s="303"/>
      <c r="Z26" s="303"/>
      <c r="AA26" s="303"/>
      <c r="AB26" s="311"/>
    </row>
    <row r="27" spans="3:28" ht="15" customHeight="1" x14ac:dyDescent="0.25">
      <c r="C27" s="668"/>
      <c r="D27" s="622"/>
      <c r="E27" s="622"/>
      <c r="F27" s="622"/>
      <c r="G27" s="622"/>
      <c r="H27" s="622"/>
      <c r="I27" s="622"/>
      <c r="J27" s="622"/>
      <c r="K27" s="622"/>
      <c r="L27" s="622"/>
      <c r="M27" s="622"/>
      <c r="N27" s="622"/>
      <c r="O27" s="622"/>
      <c r="P27" s="660"/>
      <c r="Q27" s="313"/>
      <c r="R27" s="316" t="s">
        <v>130</v>
      </c>
      <c r="S27" s="316"/>
      <c r="T27" s="316"/>
      <c r="U27" s="316"/>
      <c r="V27" s="316"/>
      <c r="W27" s="313"/>
      <c r="X27" s="313"/>
      <c r="Y27" s="313"/>
      <c r="Z27" s="303"/>
      <c r="AA27" s="313"/>
      <c r="AB27" s="311"/>
    </row>
    <row r="28" spans="3:28" ht="15" customHeight="1" x14ac:dyDescent="0.25">
      <c r="C28" s="668"/>
      <c r="D28" s="622"/>
      <c r="E28" s="622"/>
      <c r="F28" s="622"/>
      <c r="G28" s="622"/>
      <c r="H28" s="622"/>
      <c r="I28" s="622"/>
      <c r="J28" s="622"/>
      <c r="K28" s="622"/>
      <c r="L28" s="622"/>
      <c r="M28" s="622"/>
      <c r="N28" s="622"/>
      <c r="O28" s="622"/>
      <c r="P28" s="660"/>
      <c r="Q28" s="303"/>
      <c r="R28" s="36"/>
      <c r="S28" s="303" t="s">
        <v>15</v>
      </c>
      <c r="T28" s="303"/>
      <c r="U28" s="36"/>
      <c r="V28" s="303" t="s">
        <v>27</v>
      </c>
      <c r="W28" s="303"/>
      <c r="X28" s="36"/>
      <c r="Y28" s="318" t="s">
        <v>46</v>
      </c>
      <c r="Z28" s="303"/>
      <c r="AA28" s="303"/>
      <c r="AB28" s="311"/>
    </row>
    <row r="29" spans="3:28" ht="15" customHeight="1" x14ac:dyDescent="0.25">
      <c r="C29" s="668"/>
      <c r="D29" s="622"/>
      <c r="E29" s="622"/>
      <c r="F29" s="622"/>
      <c r="G29" s="622"/>
      <c r="H29" s="622"/>
      <c r="I29" s="622"/>
      <c r="J29" s="622"/>
      <c r="K29" s="622"/>
      <c r="L29" s="622"/>
      <c r="M29" s="622"/>
      <c r="N29" s="622"/>
      <c r="O29" s="622"/>
      <c r="P29" s="660"/>
      <c r="Q29" s="303"/>
      <c r="R29" s="303"/>
      <c r="S29" s="303"/>
      <c r="T29" s="303"/>
      <c r="U29" s="303"/>
      <c r="V29" s="303"/>
      <c r="W29" s="303"/>
      <c r="X29" s="303"/>
      <c r="Y29" s="303"/>
      <c r="Z29" s="303"/>
      <c r="AA29" s="303"/>
      <c r="AB29" s="311"/>
    </row>
    <row r="30" spans="3:28" ht="15" customHeight="1" x14ac:dyDescent="0.25">
      <c r="C30" s="669"/>
      <c r="D30" s="670"/>
      <c r="E30" s="670"/>
      <c r="F30" s="670"/>
      <c r="G30" s="670"/>
      <c r="H30" s="670"/>
      <c r="I30" s="670"/>
      <c r="J30" s="670"/>
      <c r="K30" s="670"/>
      <c r="L30" s="670"/>
      <c r="M30" s="670"/>
      <c r="N30" s="670"/>
      <c r="O30" s="670"/>
      <c r="P30" s="671"/>
      <c r="Q30" s="303"/>
      <c r="R30" s="316" t="s">
        <v>131</v>
      </c>
      <c r="S30" s="303"/>
      <c r="T30" s="303"/>
      <c r="U30" s="303"/>
      <c r="V30" s="303"/>
      <c r="W30" s="658" t="s">
        <v>23</v>
      </c>
      <c r="X30" s="652"/>
      <c r="Y30" s="652"/>
      <c r="Z30" s="652"/>
      <c r="AA30" s="640"/>
      <c r="AB30" s="311"/>
    </row>
    <row r="31" spans="3:28" ht="15" customHeight="1" x14ac:dyDescent="0.25">
      <c r="C31" s="313"/>
      <c r="D31" s="313"/>
      <c r="E31" s="313"/>
      <c r="F31" s="313"/>
      <c r="G31" s="313"/>
      <c r="H31" s="303"/>
      <c r="I31" s="303"/>
      <c r="J31" s="303"/>
      <c r="K31" s="303"/>
      <c r="L31" s="303"/>
      <c r="M31" s="303"/>
      <c r="N31" s="303"/>
      <c r="O31" s="303"/>
      <c r="P31" s="303"/>
      <c r="Q31" s="303"/>
      <c r="R31" s="316"/>
      <c r="S31" s="303"/>
      <c r="T31" s="303"/>
      <c r="U31" s="303"/>
      <c r="V31" s="303"/>
      <c r="W31" s="303"/>
      <c r="X31" s="303"/>
      <c r="Y31" s="303"/>
      <c r="Z31" s="303"/>
      <c r="AA31" s="303"/>
      <c r="AB31" s="311"/>
    </row>
    <row r="32" spans="3:28" ht="15" customHeight="1" x14ac:dyDescent="0.25">
      <c r="C32" s="316" t="s">
        <v>132</v>
      </c>
      <c r="D32" s="313"/>
      <c r="E32" s="313"/>
      <c r="F32" s="313"/>
      <c r="G32" s="313"/>
      <c r="H32" s="313"/>
      <c r="I32" s="303"/>
      <c r="J32" s="303"/>
      <c r="K32" s="303"/>
      <c r="L32" s="303"/>
      <c r="M32" s="303"/>
      <c r="N32" s="303"/>
      <c r="O32" s="303"/>
      <c r="P32" s="303"/>
      <c r="Q32" s="303"/>
      <c r="R32" s="303"/>
      <c r="S32" s="303"/>
      <c r="T32" s="303"/>
      <c r="U32" s="303"/>
      <c r="V32" s="303"/>
      <c r="W32" s="303"/>
      <c r="X32" s="303"/>
      <c r="Y32" s="303"/>
      <c r="Z32" s="303"/>
      <c r="AA32" s="303"/>
      <c r="AB32" s="311"/>
    </row>
    <row r="33" spans="3:27" ht="39.75" customHeight="1" x14ac:dyDescent="0.25">
      <c r="C33" s="1236" t="s">
        <v>1300</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40"/>
    </row>
    <row r="34" spans="3:27" ht="15" customHeight="1" x14ac:dyDescent="0.25">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row>
    <row r="35" spans="3:27" ht="15" customHeight="1" x14ac:dyDescent="0.25">
      <c r="C35" s="307" t="s">
        <v>134</v>
      </c>
      <c r="D35" s="313"/>
      <c r="E35" s="313"/>
      <c r="F35" s="313"/>
      <c r="G35" s="313"/>
      <c r="H35" s="313"/>
      <c r="I35" s="313"/>
      <c r="J35" s="313"/>
      <c r="K35" s="313"/>
      <c r="L35" s="313"/>
      <c r="M35" s="307" t="s">
        <v>134</v>
      </c>
      <c r="N35" s="313"/>
      <c r="O35" s="313"/>
      <c r="P35" s="313"/>
      <c r="Q35" s="313"/>
      <c r="R35" s="313"/>
      <c r="S35" s="313"/>
      <c r="T35" s="313"/>
      <c r="U35" s="313"/>
      <c r="V35" s="313"/>
      <c r="W35" s="313"/>
      <c r="X35" s="313"/>
      <c r="Y35" s="313"/>
      <c r="Z35" s="313"/>
      <c r="AA35" s="313"/>
    </row>
    <row r="36" spans="3:27" ht="29.25" customHeight="1" x14ac:dyDescent="0.25">
      <c r="C36" s="658" t="s">
        <v>1301</v>
      </c>
      <c r="D36" s="652"/>
      <c r="E36" s="652"/>
      <c r="F36" s="652"/>
      <c r="G36" s="652"/>
      <c r="H36" s="652"/>
      <c r="I36" s="652"/>
      <c r="J36" s="652"/>
      <c r="K36" s="640"/>
      <c r="L36" s="313"/>
      <c r="M36" s="658"/>
      <c r="N36" s="652"/>
      <c r="O36" s="652"/>
      <c r="P36" s="652"/>
      <c r="Q36" s="652"/>
      <c r="R36" s="652"/>
      <c r="S36" s="652"/>
      <c r="T36" s="652"/>
      <c r="U36" s="652"/>
      <c r="V36" s="652"/>
      <c r="W36" s="652"/>
      <c r="X36" s="652"/>
      <c r="Y36" s="652"/>
      <c r="Z36" s="652"/>
      <c r="AA36" s="640"/>
    </row>
    <row r="37" spans="3:27" ht="15" customHeight="1" x14ac:dyDescent="0.25">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row>
    <row r="38" spans="3:27" ht="15" customHeight="1" x14ac:dyDescent="0.25">
      <c r="C38" s="320" t="s">
        <v>137</v>
      </c>
      <c r="D38" s="320"/>
      <c r="E38" s="320"/>
      <c r="F38" s="320"/>
      <c r="G38" s="321"/>
      <c r="H38" s="322"/>
      <c r="I38" s="322"/>
      <c r="J38" s="322"/>
      <c r="K38" s="322"/>
      <c r="L38" s="322"/>
      <c r="M38" s="322"/>
      <c r="N38" s="322"/>
      <c r="O38" s="322"/>
      <c r="P38" s="322"/>
      <c r="Q38" s="322"/>
      <c r="R38" s="322"/>
      <c r="S38" s="322"/>
      <c r="T38" s="322"/>
      <c r="U38" s="322"/>
      <c r="V38" s="322"/>
      <c r="W38" s="322"/>
      <c r="X38" s="322"/>
      <c r="Y38" s="322"/>
      <c r="Z38" s="322"/>
      <c r="AA38" s="322"/>
    </row>
    <row r="39" spans="3:27" ht="90" customHeight="1" x14ac:dyDescent="0.25">
      <c r="C39" s="657" t="s">
        <v>1302</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40"/>
    </row>
    <row r="40" spans="3:27" ht="15" customHeight="1" x14ac:dyDescent="0.25">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row>
    <row r="41" spans="3:27" ht="15.75" customHeight="1" x14ac:dyDescent="0.25">
      <c r="C41" s="656" t="s">
        <v>139</v>
      </c>
      <c r="D41" s="648"/>
      <c r="E41" s="316"/>
      <c r="F41" s="650" t="s">
        <v>22</v>
      </c>
      <c r="G41" s="640"/>
      <c r="H41" s="316"/>
      <c r="I41" s="303"/>
      <c r="J41" s="323" t="s">
        <v>140</v>
      </c>
      <c r="K41" s="650">
        <v>40</v>
      </c>
      <c r="L41" s="652"/>
      <c r="M41" s="652"/>
      <c r="N41" s="640"/>
      <c r="O41" s="316"/>
      <c r="P41" s="316"/>
      <c r="Q41" s="307" t="s">
        <v>141</v>
      </c>
      <c r="R41" s="303"/>
      <c r="S41" s="316"/>
      <c r="T41" s="316"/>
      <c r="U41" s="316"/>
      <c r="V41" s="316"/>
      <c r="W41" s="650" t="s">
        <v>20</v>
      </c>
      <c r="X41" s="652"/>
      <c r="Y41" s="652"/>
      <c r="Z41" s="652"/>
      <c r="AA41" s="640"/>
    </row>
    <row r="42" spans="3:27" ht="15.75" customHeight="1" x14ac:dyDescent="0.25">
      <c r="C42" s="303"/>
      <c r="D42" s="303"/>
      <c r="E42" s="303"/>
      <c r="F42" s="318"/>
      <c r="G42" s="318"/>
      <c r="H42" s="318"/>
      <c r="I42" s="318"/>
      <c r="J42" s="318"/>
      <c r="K42" s="318"/>
      <c r="L42" s="318"/>
      <c r="M42" s="303"/>
      <c r="N42" s="303"/>
      <c r="O42" s="303"/>
      <c r="P42" s="303"/>
      <c r="Q42" s="303"/>
      <c r="R42" s="303"/>
      <c r="S42" s="303"/>
      <c r="T42" s="303"/>
      <c r="U42" s="303"/>
      <c r="V42" s="303"/>
      <c r="W42" s="303"/>
      <c r="X42" s="303"/>
      <c r="Y42" s="303"/>
      <c r="Z42" s="303"/>
      <c r="AA42" s="303"/>
    </row>
    <row r="43" spans="3:27" ht="32.25" customHeight="1" x14ac:dyDescent="0.25">
      <c r="C43" s="303"/>
      <c r="D43" s="323" t="s">
        <v>142</v>
      </c>
      <c r="E43" s="316"/>
      <c r="F43" s="657"/>
      <c r="G43" s="652"/>
      <c r="H43" s="652"/>
      <c r="I43" s="652"/>
      <c r="J43" s="652"/>
      <c r="K43" s="652"/>
      <c r="L43" s="652"/>
      <c r="M43" s="640"/>
      <c r="N43" s="303"/>
      <c r="O43" s="323" t="s">
        <v>144</v>
      </c>
      <c r="P43" s="658">
        <v>0</v>
      </c>
      <c r="Q43" s="652"/>
      <c r="R43" s="652"/>
      <c r="S43" s="652"/>
      <c r="T43" s="652"/>
      <c r="U43" s="652"/>
      <c r="V43" s="652"/>
      <c r="W43" s="652"/>
      <c r="X43" s="652"/>
      <c r="Y43" s="652"/>
      <c r="Z43" s="652"/>
      <c r="AA43" s="640"/>
    </row>
    <row r="44" spans="3:27" ht="15.75" customHeight="1" x14ac:dyDescent="0.25">
      <c r="C44" s="316"/>
      <c r="D44" s="316"/>
      <c r="E44" s="316"/>
      <c r="F44" s="318"/>
      <c r="G44" s="318"/>
      <c r="H44" s="318"/>
      <c r="I44" s="318"/>
      <c r="J44" s="318"/>
      <c r="K44" s="318"/>
      <c r="L44" s="318"/>
      <c r="M44" s="316"/>
      <c r="N44" s="316"/>
      <c r="O44" s="316"/>
      <c r="P44" s="316"/>
      <c r="Q44" s="316"/>
      <c r="R44" s="316"/>
      <c r="S44" s="316"/>
      <c r="T44" s="316"/>
      <c r="U44" s="316"/>
      <c r="V44" s="316"/>
      <c r="W44" s="316"/>
      <c r="X44" s="316"/>
      <c r="Y44" s="316"/>
      <c r="Z44" s="316"/>
      <c r="AA44" s="316"/>
    </row>
    <row r="45" spans="3:27" ht="15.75" customHeight="1" x14ac:dyDescent="0.25">
      <c r="C45" s="303"/>
      <c r="D45" s="323" t="s">
        <v>145</v>
      </c>
      <c r="E45" s="303"/>
      <c r="F45" s="651" t="s">
        <v>146</v>
      </c>
      <c r="G45" s="640"/>
      <c r="H45" s="303"/>
      <c r="I45" s="303"/>
      <c r="J45" s="316" t="s">
        <v>147</v>
      </c>
      <c r="K45" s="303"/>
      <c r="L45" s="651" t="s">
        <v>148</v>
      </c>
      <c r="M45" s="652"/>
      <c r="N45" s="640"/>
      <c r="O45" s="316"/>
      <c r="P45" s="316"/>
      <c r="Q45" s="303"/>
      <c r="R45" s="316" t="s">
        <v>149</v>
      </c>
      <c r="S45" s="316"/>
      <c r="T45" s="316"/>
      <c r="U45" s="316"/>
      <c r="V45" s="316"/>
      <c r="W45" s="659"/>
      <c r="X45" s="652"/>
      <c r="Y45" s="652"/>
      <c r="Z45" s="652"/>
      <c r="AA45" s="640"/>
    </row>
    <row r="46" spans="3:27" ht="15.75" customHeight="1" x14ac:dyDescent="0.25">
      <c r="C46" s="303"/>
      <c r="D46" s="303"/>
      <c r="E46" s="303"/>
      <c r="F46" s="28"/>
      <c r="G46" s="303"/>
      <c r="H46" s="303"/>
      <c r="I46" s="307"/>
      <c r="J46" s="307"/>
      <c r="K46" s="307"/>
      <c r="L46" s="307"/>
      <c r="M46" s="307"/>
      <c r="N46" s="307"/>
      <c r="O46" s="307"/>
      <c r="P46" s="307"/>
      <c r="Q46" s="307"/>
      <c r="R46" s="307"/>
      <c r="S46" s="307"/>
      <c r="T46" s="307"/>
      <c r="U46" s="307"/>
      <c r="V46" s="307"/>
      <c r="W46" s="307"/>
      <c r="X46" s="307"/>
      <c r="Y46" s="307"/>
      <c r="Z46" s="307"/>
      <c r="AA46" s="307"/>
    </row>
    <row r="47" spans="3:27" ht="15.75" customHeight="1" x14ac:dyDescent="0.25">
      <c r="C47" s="324" t="s">
        <v>150</v>
      </c>
      <c r="D47" s="653">
        <v>2024</v>
      </c>
      <c r="E47" s="654"/>
      <c r="F47" s="655"/>
      <c r="G47" s="34"/>
      <c r="H47" s="307"/>
      <c r="I47" s="307"/>
      <c r="J47" s="307"/>
      <c r="K47" s="307"/>
      <c r="L47" s="307"/>
      <c r="M47" s="307"/>
      <c r="N47" s="307"/>
      <c r="O47" s="307"/>
      <c r="P47" s="307"/>
      <c r="Q47" s="647"/>
      <c r="R47" s="648"/>
      <c r="S47" s="648"/>
      <c r="T47" s="648"/>
      <c r="U47" s="648"/>
      <c r="V47" s="307"/>
      <c r="W47" s="307"/>
      <c r="X47" s="649"/>
      <c r="Y47" s="648"/>
      <c r="Z47" s="648"/>
      <c r="AA47" s="648"/>
    </row>
    <row r="49" spans="3:27" ht="15.75" customHeight="1" x14ac:dyDescent="0.25">
      <c r="C49" s="316" t="s">
        <v>140</v>
      </c>
      <c r="D49" s="658">
        <v>40</v>
      </c>
      <c r="E49" s="652"/>
      <c r="F49" s="640"/>
      <c r="G49" s="303"/>
      <c r="H49" s="307"/>
      <c r="I49" s="307"/>
      <c r="J49" s="307"/>
      <c r="K49" s="307"/>
      <c r="L49" s="307"/>
      <c r="M49" s="307"/>
      <c r="N49" s="307"/>
      <c r="O49" s="307"/>
      <c r="P49" s="307"/>
      <c r="Q49" s="647"/>
      <c r="R49" s="648"/>
      <c r="S49" s="648"/>
      <c r="T49" s="648"/>
      <c r="U49" s="648"/>
      <c r="V49" s="307"/>
      <c r="W49" s="307"/>
      <c r="X49" s="649"/>
      <c r="Y49" s="648"/>
      <c r="Z49" s="648"/>
      <c r="AA49" s="648"/>
    </row>
    <row r="50" spans="3:27" ht="15.75" customHeight="1" x14ac:dyDescent="0.25">
      <c r="C50" s="303"/>
      <c r="D50" s="303"/>
      <c r="E50" s="303"/>
      <c r="F50" s="303"/>
      <c r="G50" s="303"/>
      <c r="H50" s="303"/>
      <c r="I50" s="307"/>
      <c r="J50" s="307"/>
      <c r="K50" s="316"/>
      <c r="L50" s="316"/>
      <c r="M50" s="316"/>
      <c r="N50" s="316"/>
      <c r="O50" s="316"/>
      <c r="P50" s="316"/>
      <c r="Q50" s="316"/>
      <c r="R50" s="316"/>
      <c r="S50" s="316"/>
      <c r="T50" s="316"/>
      <c r="U50" s="316"/>
      <c r="V50" s="316"/>
      <c r="W50" s="316"/>
      <c r="X50" s="316"/>
      <c r="Y50" s="316"/>
      <c r="Z50" s="316"/>
      <c r="AA50" s="316"/>
    </row>
    <row r="51" spans="3:27" ht="15.75" customHeight="1" x14ac:dyDescent="0.25">
      <c r="C51" s="316"/>
      <c r="D51" s="650" t="s">
        <v>151</v>
      </c>
      <c r="E51" s="652"/>
      <c r="F51" s="652"/>
      <c r="G51" s="652"/>
      <c r="H51" s="652"/>
      <c r="I51" s="652"/>
      <c r="J51" s="652"/>
      <c r="K51" s="652"/>
      <c r="L51" s="652"/>
      <c r="M51" s="652"/>
      <c r="N51" s="652"/>
      <c r="O51" s="652"/>
      <c r="P51" s="652"/>
      <c r="Q51" s="652"/>
      <c r="R51" s="652"/>
      <c r="S51" s="652"/>
      <c r="T51" s="652"/>
      <c r="U51" s="652"/>
      <c r="V51" s="652"/>
      <c r="W51" s="652"/>
      <c r="X51" s="652"/>
      <c r="Y51" s="640"/>
      <c r="Z51" s="317"/>
      <c r="AA51" s="317"/>
    </row>
    <row r="52" spans="3:27" ht="15.75" customHeight="1" x14ac:dyDescent="0.25">
      <c r="C52" s="303"/>
      <c r="D52" s="689" t="s">
        <v>152</v>
      </c>
      <c r="E52" s="652"/>
      <c r="F52" s="652"/>
      <c r="G52" s="652"/>
      <c r="H52" s="640"/>
      <c r="I52" s="685" t="s">
        <v>153</v>
      </c>
      <c r="J52" s="652"/>
      <c r="K52" s="652"/>
      <c r="L52" s="652"/>
      <c r="M52" s="652"/>
      <c r="N52" s="652"/>
      <c r="O52" s="652"/>
      <c r="P52" s="640"/>
      <c r="Q52" s="686" t="s">
        <v>154</v>
      </c>
      <c r="R52" s="652"/>
      <c r="S52" s="652"/>
      <c r="T52" s="652"/>
      <c r="U52" s="652"/>
      <c r="V52" s="652"/>
      <c r="W52" s="652"/>
      <c r="X52" s="652"/>
      <c r="Y52" s="640"/>
      <c r="Z52" s="317"/>
      <c r="AA52" s="317"/>
    </row>
    <row r="53" spans="3:27" ht="15.75" customHeight="1" x14ac:dyDescent="0.25">
      <c r="C53" s="38"/>
      <c r="D53" s="690" t="s">
        <v>155</v>
      </c>
      <c r="E53" s="652"/>
      <c r="F53" s="652"/>
      <c r="G53" s="652"/>
      <c r="H53" s="640"/>
      <c r="I53" s="687" t="s">
        <v>156</v>
      </c>
      <c r="J53" s="652"/>
      <c r="K53" s="652"/>
      <c r="L53" s="652"/>
      <c r="M53" s="652"/>
      <c r="N53" s="652"/>
      <c r="O53" s="652"/>
      <c r="P53" s="640"/>
      <c r="Q53" s="688" t="s">
        <v>157</v>
      </c>
      <c r="R53" s="652"/>
      <c r="S53" s="652"/>
      <c r="T53" s="652"/>
      <c r="U53" s="652"/>
      <c r="V53" s="652"/>
      <c r="W53" s="652"/>
      <c r="X53" s="652"/>
      <c r="Y53" s="640"/>
      <c r="Z53" s="326"/>
      <c r="AA53" s="326"/>
    </row>
    <row r="54" spans="3:27" ht="15.75" customHeight="1" x14ac:dyDescent="0.25">
      <c r="C54" s="327"/>
      <c r="D54" s="327"/>
      <c r="E54" s="327"/>
      <c r="F54" s="327"/>
      <c r="G54" s="328"/>
      <c r="H54" s="328"/>
      <c r="I54" s="328"/>
      <c r="J54" s="328"/>
      <c r="K54" s="328"/>
      <c r="L54" s="328"/>
      <c r="M54" s="328"/>
      <c r="N54" s="328"/>
      <c r="O54" s="328"/>
      <c r="P54" s="328"/>
      <c r="Q54" s="328"/>
      <c r="R54" s="328"/>
      <c r="S54" s="328"/>
      <c r="T54" s="328"/>
      <c r="U54" s="328"/>
      <c r="V54" s="328"/>
      <c r="W54" s="328"/>
      <c r="X54" s="328"/>
      <c r="Y54" s="328"/>
      <c r="Z54" s="327"/>
      <c r="AA54" s="327"/>
    </row>
    <row r="55" spans="3:27" ht="15.75" customHeight="1" x14ac:dyDescent="0.25">
      <c r="C55" s="678" t="s">
        <v>158</v>
      </c>
      <c r="D55" s="652"/>
      <c r="E55" s="652"/>
      <c r="F55" s="640"/>
      <c r="G55" s="683" t="s">
        <v>159</v>
      </c>
      <c r="H55" s="684" t="s">
        <v>160</v>
      </c>
      <c r="I55" s="666"/>
      <c r="J55" s="666"/>
      <c r="K55" s="666"/>
      <c r="L55" s="666"/>
      <c r="M55" s="666"/>
      <c r="N55" s="666"/>
      <c r="O55" s="666"/>
      <c r="P55" s="666"/>
      <c r="Q55" s="666"/>
      <c r="R55" s="666"/>
      <c r="S55" s="666"/>
      <c r="T55" s="666"/>
      <c r="U55" s="666"/>
      <c r="V55" s="666"/>
      <c r="W55" s="666"/>
      <c r="X55" s="666"/>
      <c r="Y55" s="666"/>
      <c r="Z55" s="666"/>
      <c r="AA55" s="667"/>
    </row>
    <row r="56" spans="3:27" ht="15.75" customHeight="1" x14ac:dyDescent="0.25">
      <c r="C56" s="40" t="s">
        <v>161</v>
      </c>
      <c r="D56" s="41" t="s">
        <v>1262</v>
      </c>
      <c r="E56" s="678" t="s">
        <v>162</v>
      </c>
      <c r="F56" s="640"/>
      <c r="G56" s="624"/>
      <c r="H56" s="669"/>
      <c r="I56" s="670"/>
      <c r="J56" s="670"/>
      <c r="K56" s="670"/>
      <c r="L56" s="670"/>
      <c r="M56" s="670"/>
      <c r="N56" s="670"/>
      <c r="O56" s="670"/>
      <c r="P56" s="670"/>
      <c r="Q56" s="670"/>
      <c r="R56" s="670"/>
      <c r="S56" s="670"/>
      <c r="T56" s="670"/>
      <c r="U56" s="670"/>
      <c r="V56" s="670"/>
      <c r="W56" s="670"/>
      <c r="X56" s="670"/>
      <c r="Y56" s="670"/>
      <c r="Z56" s="670"/>
      <c r="AA56" s="671"/>
    </row>
    <row r="57" spans="3:27" ht="15.75" customHeight="1" x14ac:dyDescent="0.25">
      <c r="C57" s="42">
        <v>2024</v>
      </c>
      <c r="D57" s="43">
        <v>45474</v>
      </c>
      <c r="E57" s="677">
        <v>45656</v>
      </c>
      <c r="F57" s="640"/>
      <c r="G57" s="44">
        <v>40</v>
      </c>
      <c r="H57" s="682"/>
      <c r="I57" s="652"/>
      <c r="J57" s="652"/>
      <c r="K57" s="652"/>
      <c r="L57" s="652"/>
      <c r="M57" s="652"/>
      <c r="N57" s="652"/>
      <c r="O57" s="652"/>
      <c r="P57" s="652"/>
      <c r="Q57" s="652"/>
      <c r="R57" s="652"/>
      <c r="S57" s="652"/>
      <c r="T57" s="652"/>
      <c r="U57" s="652"/>
      <c r="V57" s="652"/>
      <c r="W57" s="652"/>
      <c r="X57" s="652"/>
      <c r="Y57" s="652"/>
      <c r="Z57" s="652"/>
      <c r="AA57" s="640"/>
    </row>
    <row r="58" spans="3:27" ht="15.75" customHeight="1" x14ac:dyDescent="0.25">
      <c r="C58" s="42">
        <v>2025</v>
      </c>
      <c r="D58" s="43">
        <v>45658</v>
      </c>
      <c r="E58" s="677">
        <v>46021</v>
      </c>
      <c r="F58" s="640"/>
      <c r="G58" s="44">
        <v>40</v>
      </c>
      <c r="H58" s="682"/>
      <c r="I58" s="652"/>
      <c r="J58" s="652"/>
      <c r="K58" s="652"/>
      <c r="L58" s="652"/>
      <c r="M58" s="652"/>
      <c r="N58" s="652"/>
      <c r="O58" s="652"/>
      <c r="P58" s="652"/>
      <c r="Q58" s="652"/>
      <c r="R58" s="652"/>
      <c r="S58" s="652"/>
      <c r="T58" s="652"/>
      <c r="U58" s="652"/>
      <c r="V58" s="652"/>
      <c r="W58" s="652"/>
      <c r="X58" s="652"/>
      <c r="Y58" s="652"/>
      <c r="Z58" s="652"/>
      <c r="AA58" s="640"/>
    </row>
    <row r="59" spans="3:27" ht="15.75" customHeight="1" x14ac:dyDescent="0.25">
      <c r="C59" s="42">
        <v>2026</v>
      </c>
      <c r="D59" s="43">
        <v>46023</v>
      </c>
      <c r="E59" s="677">
        <v>46386</v>
      </c>
      <c r="F59" s="640"/>
      <c r="G59" s="44">
        <v>40</v>
      </c>
      <c r="H59" s="682"/>
      <c r="I59" s="652"/>
      <c r="J59" s="652"/>
      <c r="K59" s="652"/>
      <c r="L59" s="652"/>
      <c r="M59" s="652"/>
      <c r="N59" s="652"/>
      <c r="O59" s="652"/>
      <c r="P59" s="652"/>
      <c r="Q59" s="652"/>
      <c r="R59" s="652"/>
      <c r="S59" s="652"/>
      <c r="T59" s="652"/>
      <c r="U59" s="652"/>
      <c r="V59" s="652"/>
      <c r="W59" s="652"/>
      <c r="X59" s="652"/>
      <c r="Y59" s="652"/>
      <c r="Z59" s="652"/>
      <c r="AA59" s="640"/>
    </row>
    <row r="60" spans="3:27" ht="15.75" customHeight="1" x14ac:dyDescent="0.25">
      <c r="C60" s="42">
        <v>2027</v>
      </c>
      <c r="D60" s="43">
        <v>46388</v>
      </c>
      <c r="E60" s="677">
        <v>46751</v>
      </c>
      <c r="F60" s="640"/>
      <c r="G60" s="44">
        <v>40</v>
      </c>
      <c r="H60" s="682"/>
      <c r="I60" s="652"/>
      <c r="J60" s="652"/>
      <c r="K60" s="652"/>
      <c r="L60" s="652"/>
      <c r="M60" s="652"/>
      <c r="N60" s="652"/>
      <c r="O60" s="652"/>
      <c r="P60" s="652"/>
      <c r="Q60" s="652"/>
      <c r="R60" s="652"/>
      <c r="S60" s="652"/>
      <c r="T60" s="652"/>
      <c r="U60" s="652"/>
      <c r="V60" s="652"/>
      <c r="W60" s="652"/>
      <c r="X60" s="652"/>
      <c r="Y60" s="652"/>
      <c r="Z60" s="652"/>
      <c r="AA60" s="640"/>
    </row>
    <row r="61" spans="3:27" ht="15.75" customHeight="1" x14ac:dyDescent="0.25">
      <c r="C61" s="42"/>
      <c r="D61" s="42"/>
      <c r="E61" s="678"/>
      <c r="F61" s="640"/>
      <c r="G61" s="41"/>
      <c r="H61" s="678"/>
      <c r="I61" s="652"/>
      <c r="J61" s="652"/>
      <c r="K61" s="652"/>
      <c r="L61" s="652"/>
      <c r="M61" s="652"/>
      <c r="N61" s="652"/>
      <c r="O61" s="652"/>
      <c r="P61" s="652"/>
      <c r="Q61" s="652"/>
      <c r="R61" s="652"/>
      <c r="S61" s="652"/>
      <c r="T61" s="652"/>
      <c r="U61" s="652"/>
      <c r="V61" s="652"/>
      <c r="W61" s="652"/>
      <c r="X61" s="652"/>
      <c r="Y61" s="652"/>
      <c r="Z61" s="652"/>
      <c r="AA61" s="640"/>
    </row>
    <row r="62" spans="3:27" ht="15.75" customHeight="1" x14ac:dyDescent="0.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row>
    <row r="63" spans="3:27" ht="15.75" customHeight="1" x14ac:dyDescent="0.25">
      <c r="C63" s="656" t="s">
        <v>163</v>
      </c>
      <c r="D63" s="648"/>
      <c r="E63" s="316"/>
      <c r="F63" s="307" t="s">
        <v>164</v>
      </c>
      <c r="G63" s="45"/>
      <c r="H63" s="318"/>
      <c r="I63" s="307" t="s">
        <v>165</v>
      </c>
      <c r="J63" s="303"/>
      <c r="K63" s="651"/>
      <c r="L63" s="640"/>
      <c r="M63" s="316"/>
      <c r="N63" s="303"/>
      <c r="O63" s="303"/>
      <c r="P63" s="303"/>
      <c r="Q63" s="303"/>
      <c r="R63" s="303"/>
      <c r="S63" s="303"/>
      <c r="T63" s="303"/>
      <c r="U63" s="303"/>
      <c r="V63" s="303"/>
      <c r="W63" s="303"/>
      <c r="X63" s="303"/>
      <c r="Y63" s="303"/>
      <c r="Z63" s="303"/>
      <c r="AA63" s="303"/>
    </row>
    <row r="65" spans="2:28" ht="15.75" customHeight="1" x14ac:dyDescent="0.25">
      <c r="B65" s="676" t="s">
        <v>166</v>
      </c>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40"/>
    </row>
    <row r="66" spans="2:28" ht="15.75" customHeight="1" x14ac:dyDescent="0.25">
      <c r="B66" s="46"/>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47"/>
    </row>
    <row r="67" spans="2:28" ht="29.25" customHeight="1" x14ac:dyDescent="0.25">
      <c r="B67" s="678" t="s">
        <v>161</v>
      </c>
      <c r="C67" s="640"/>
      <c r="D67" s="41"/>
      <c r="E67" s="678" t="s">
        <v>167</v>
      </c>
      <c r="F67" s="640"/>
      <c r="G67" s="41"/>
      <c r="H67" s="650" t="s">
        <v>168</v>
      </c>
      <c r="I67" s="640"/>
      <c r="J67" s="678"/>
      <c r="K67" s="640"/>
      <c r="L67" s="681"/>
      <c r="M67" s="648"/>
      <c r="N67" s="41" t="s">
        <v>169</v>
      </c>
      <c r="O67" s="678"/>
      <c r="P67" s="652"/>
      <c r="Q67" s="640"/>
      <c r="R67" s="678" t="s">
        <v>170</v>
      </c>
      <c r="S67" s="652"/>
      <c r="T67" s="640"/>
      <c r="U67" s="678"/>
      <c r="V67" s="652"/>
      <c r="W67" s="640"/>
      <c r="X67" s="678" t="s">
        <v>171</v>
      </c>
      <c r="Y67" s="640"/>
      <c r="Z67" s="678"/>
      <c r="AA67" s="652"/>
      <c r="AB67" s="640"/>
    </row>
    <row r="68" spans="2:28" ht="15.75" customHeight="1" x14ac:dyDescent="0.25">
      <c r="B68" s="46"/>
      <c r="C68" s="331"/>
      <c r="D68" s="331"/>
      <c r="E68" s="331"/>
      <c r="F68" s="326"/>
      <c r="G68" s="332"/>
      <c r="H68" s="333"/>
      <c r="I68" s="333"/>
      <c r="J68" s="326"/>
      <c r="K68" s="326"/>
      <c r="L68" s="326"/>
      <c r="M68" s="326"/>
      <c r="N68" s="333"/>
      <c r="O68" s="326"/>
      <c r="P68" s="326"/>
      <c r="Q68" s="326"/>
      <c r="R68" s="326"/>
      <c r="S68" s="333"/>
      <c r="T68" s="313"/>
      <c r="U68" s="313"/>
      <c r="V68" s="303"/>
      <c r="W68" s="333"/>
      <c r="X68" s="323"/>
      <c r="Y68" s="323"/>
      <c r="Z68" s="48"/>
      <c r="AA68" s="27"/>
      <c r="AB68" s="49"/>
    </row>
    <row r="69" spans="2:28" ht="15.75" customHeight="1" x14ac:dyDescent="0.25">
      <c r="B69" s="676" t="s">
        <v>172</v>
      </c>
      <c r="C69" s="640"/>
      <c r="D69" s="679"/>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1"/>
    </row>
    <row r="70" spans="2:28" ht="15.75" customHeight="1" x14ac:dyDescent="0.25">
      <c r="B70" s="46"/>
      <c r="C70" s="331"/>
      <c r="D70" s="331"/>
      <c r="E70" s="331"/>
      <c r="F70" s="326"/>
      <c r="G70" s="332"/>
      <c r="H70" s="333"/>
      <c r="I70" s="333"/>
      <c r="J70" s="326"/>
      <c r="K70" s="326"/>
      <c r="L70" s="326"/>
      <c r="M70" s="326"/>
      <c r="N70" s="333"/>
      <c r="O70" s="326"/>
      <c r="P70" s="326"/>
      <c r="Q70" s="326"/>
      <c r="R70" s="326"/>
      <c r="S70" s="333"/>
      <c r="T70" s="313"/>
      <c r="U70" s="313"/>
      <c r="V70" s="303"/>
      <c r="W70" s="333"/>
      <c r="X70" s="323"/>
      <c r="Y70" s="323"/>
      <c r="Z70" s="48"/>
      <c r="AA70" s="27"/>
      <c r="AB70" s="49"/>
    </row>
    <row r="71" spans="2:28" ht="15.75" customHeight="1" x14ac:dyDescent="0.25">
      <c r="B71" s="676" t="s">
        <v>173</v>
      </c>
      <c r="C71" s="640"/>
      <c r="D71" s="68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1"/>
    </row>
    <row r="72" spans="2:28" ht="15.75" customHeight="1" x14ac:dyDescent="0.25">
      <c r="B72" s="46"/>
      <c r="C72" s="331"/>
      <c r="D72" s="331"/>
      <c r="E72" s="331"/>
      <c r="F72" s="326"/>
      <c r="G72" s="332"/>
      <c r="H72" s="333"/>
      <c r="I72" s="333"/>
      <c r="J72" s="326"/>
      <c r="K72" s="326"/>
      <c r="L72" s="326"/>
      <c r="M72" s="326"/>
      <c r="N72" s="333"/>
      <c r="O72" s="326"/>
      <c r="P72" s="326"/>
      <c r="Q72" s="326"/>
      <c r="R72" s="326"/>
      <c r="S72" s="333"/>
      <c r="T72" s="313"/>
      <c r="U72" s="313"/>
      <c r="V72" s="303"/>
      <c r="W72" s="333"/>
      <c r="X72" s="323"/>
      <c r="Y72" s="323"/>
      <c r="Z72" s="323"/>
      <c r="AA72" s="313"/>
      <c r="AB72" s="319"/>
    </row>
    <row r="73" spans="2:28" ht="15.75" customHeight="1" x14ac:dyDescent="0.25">
      <c r="B73" s="676" t="s">
        <v>174</v>
      </c>
      <c r="C73" s="640"/>
      <c r="D73" s="68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1"/>
    </row>
    <row r="74" spans="2:28" ht="15.75" customHeight="1" x14ac:dyDescent="0.25">
      <c r="B74" s="46"/>
      <c r="C74" s="331"/>
      <c r="D74" s="331"/>
      <c r="E74" s="331"/>
      <c r="F74" s="326"/>
      <c r="G74" s="332"/>
      <c r="H74" s="333"/>
      <c r="I74" s="333"/>
      <c r="J74" s="326"/>
      <c r="K74" s="326"/>
      <c r="L74" s="326"/>
      <c r="M74" s="326"/>
      <c r="N74" s="333"/>
      <c r="O74" s="326"/>
      <c r="P74" s="326"/>
      <c r="Q74" s="326"/>
      <c r="R74" s="326"/>
      <c r="S74" s="333"/>
      <c r="T74" s="313"/>
      <c r="U74" s="313"/>
      <c r="V74" s="303"/>
      <c r="W74" s="333"/>
      <c r="X74" s="323"/>
      <c r="Y74" s="323"/>
      <c r="Z74" s="48"/>
      <c r="AA74" s="27"/>
      <c r="AB74" s="49"/>
    </row>
    <row r="75" spans="2:28" ht="15.75" customHeight="1" x14ac:dyDescent="0.25">
      <c r="B75" s="676" t="s">
        <v>175</v>
      </c>
      <c r="C75" s="640"/>
      <c r="D75" s="68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1"/>
    </row>
    <row r="76" spans="2:28" ht="15.75" customHeight="1" x14ac:dyDescent="0.25">
      <c r="B76" s="46"/>
      <c r="C76" s="331"/>
      <c r="D76" s="331"/>
      <c r="E76" s="331"/>
      <c r="F76" s="326"/>
      <c r="G76" s="332"/>
      <c r="H76" s="333"/>
      <c r="I76" s="333"/>
      <c r="J76" s="326"/>
      <c r="K76" s="326"/>
      <c r="L76" s="326"/>
      <c r="M76" s="326"/>
      <c r="N76" s="333"/>
      <c r="O76" s="326"/>
      <c r="P76" s="326"/>
      <c r="Q76" s="326"/>
      <c r="R76" s="326"/>
      <c r="S76" s="333"/>
      <c r="T76" s="313"/>
      <c r="U76" s="313"/>
      <c r="V76" s="303"/>
      <c r="W76" s="333"/>
      <c r="X76" s="323"/>
      <c r="Y76" s="323"/>
      <c r="Z76" s="48"/>
      <c r="AA76" s="27"/>
      <c r="AB76" s="49"/>
    </row>
    <row r="77" spans="2:28" ht="15.75" customHeight="1" x14ac:dyDescent="0.25">
      <c r="B77" s="676" t="s">
        <v>176</v>
      </c>
      <c r="C77" s="640"/>
      <c r="D77" s="68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1"/>
    </row>
    <row r="78" spans="2:28" ht="15.75" customHeight="1" x14ac:dyDescent="0.25">
      <c r="B78" s="46"/>
      <c r="C78" s="331"/>
      <c r="D78" s="331"/>
      <c r="E78" s="331"/>
      <c r="F78" s="326"/>
      <c r="G78" s="332"/>
      <c r="H78" s="333"/>
      <c r="I78" s="333"/>
      <c r="J78" s="326"/>
      <c r="K78" s="326"/>
      <c r="L78" s="326"/>
      <c r="M78" s="326"/>
      <c r="N78" s="333"/>
      <c r="O78" s="326"/>
      <c r="P78" s="326"/>
      <c r="Q78" s="326"/>
      <c r="R78" s="326"/>
      <c r="S78" s="333"/>
      <c r="T78" s="313"/>
      <c r="U78" s="313"/>
      <c r="V78" s="303"/>
      <c r="W78" s="333"/>
      <c r="X78" s="323"/>
      <c r="Y78" s="323"/>
      <c r="Z78" s="48"/>
      <c r="AA78" s="27"/>
      <c r="AB78" s="49"/>
    </row>
    <row r="79" spans="2:28" ht="15.75" customHeight="1" x14ac:dyDescent="0.25">
      <c r="B79" s="676" t="s">
        <v>177</v>
      </c>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40"/>
    </row>
    <row r="80" spans="2:28" ht="15.75" customHeight="1" x14ac:dyDescent="0.25">
      <c r="B80" s="650" t="s">
        <v>122</v>
      </c>
      <c r="C80" s="640"/>
      <c r="D80" s="50" t="s">
        <v>178</v>
      </c>
      <c r="E80" s="650" t="s">
        <v>179</v>
      </c>
      <c r="F80" s="640"/>
      <c r="G80" s="650" t="s">
        <v>177</v>
      </c>
      <c r="H80" s="652"/>
      <c r="I80" s="652"/>
      <c r="J80" s="652"/>
      <c r="K80" s="652"/>
      <c r="L80" s="652"/>
      <c r="M80" s="652"/>
      <c r="N80" s="652"/>
      <c r="O80" s="640"/>
      <c r="P80" s="650" t="s">
        <v>180</v>
      </c>
      <c r="Q80" s="652"/>
      <c r="R80" s="652"/>
      <c r="S80" s="652"/>
      <c r="T80" s="652"/>
      <c r="U80" s="652"/>
      <c r="V80" s="652"/>
      <c r="W80" s="652"/>
      <c r="X80" s="652"/>
      <c r="Y80" s="652"/>
      <c r="Z80" s="652"/>
      <c r="AA80" s="652"/>
      <c r="AB80" s="640"/>
    </row>
    <row r="81" spans="2:28" ht="15.75" customHeight="1" x14ac:dyDescent="0.25">
      <c r="B81" s="650"/>
      <c r="C81" s="640"/>
      <c r="D81" s="36"/>
      <c r="E81" s="650"/>
      <c r="F81" s="640"/>
      <c r="G81" s="675"/>
      <c r="H81" s="652"/>
      <c r="I81" s="652"/>
      <c r="J81" s="652"/>
      <c r="K81" s="652"/>
      <c r="L81" s="652"/>
      <c r="M81" s="652"/>
      <c r="N81" s="652"/>
      <c r="O81" s="640"/>
      <c r="P81" s="675"/>
      <c r="Q81" s="652"/>
      <c r="R81" s="652"/>
      <c r="S81" s="652"/>
      <c r="T81" s="652"/>
      <c r="U81" s="652"/>
      <c r="V81" s="652"/>
      <c r="W81" s="652"/>
      <c r="X81" s="652"/>
      <c r="Y81" s="652"/>
      <c r="Z81" s="652"/>
      <c r="AA81" s="652"/>
      <c r="AB81" s="640"/>
    </row>
    <row r="82" spans="2:28" ht="15.75" customHeight="1" x14ac:dyDescent="0.25">
      <c r="B82" s="650"/>
      <c r="C82" s="640"/>
      <c r="D82" s="36"/>
      <c r="E82" s="650"/>
      <c r="F82" s="640"/>
      <c r="G82" s="675"/>
      <c r="H82" s="652"/>
      <c r="I82" s="652"/>
      <c r="J82" s="652"/>
      <c r="K82" s="652"/>
      <c r="L82" s="652"/>
      <c r="M82" s="652"/>
      <c r="N82" s="652"/>
      <c r="O82" s="640"/>
      <c r="P82" s="675"/>
      <c r="Q82" s="652"/>
      <c r="R82" s="652"/>
      <c r="S82" s="652"/>
      <c r="T82" s="652"/>
      <c r="U82" s="652"/>
      <c r="V82" s="652"/>
      <c r="W82" s="652"/>
      <c r="X82" s="652"/>
      <c r="Y82" s="652"/>
      <c r="Z82" s="652"/>
      <c r="AA82" s="652"/>
      <c r="AB82" s="640"/>
    </row>
    <row r="83" spans="2:28" ht="26.25" customHeight="1" x14ac:dyDescent="0.25">
      <c r="B83" s="674" t="s">
        <v>181</v>
      </c>
      <c r="C83" s="652"/>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40"/>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665"/>
      <c r="C2" s="666"/>
      <c r="D2" s="667"/>
      <c r="E2" s="24"/>
      <c r="F2" s="672" t="s">
        <v>120</v>
      </c>
      <c r="G2" s="666"/>
      <c r="H2" s="666"/>
      <c r="I2" s="666"/>
      <c r="J2" s="666"/>
      <c r="K2" s="666"/>
      <c r="L2" s="666"/>
      <c r="M2" s="666"/>
      <c r="N2" s="666"/>
      <c r="O2" s="666"/>
      <c r="P2" s="666"/>
      <c r="Q2" s="666"/>
      <c r="R2" s="666"/>
      <c r="S2" s="666"/>
      <c r="T2" s="666"/>
      <c r="U2" s="666"/>
      <c r="V2" s="666"/>
      <c r="W2" s="666"/>
      <c r="X2" s="666"/>
      <c r="Y2" s="666"/>
      <c r="Z2" s="666"/>
      <c r="AA2" s="666"/>
      <c r="AB2" s="667"/>
      <c r="AC2" s="303"/>
      <c r="AD2" s="303"/>
      <c r="AE2" s="303"/>
      <c r="AF2" s="303"/>
      <c r="AG2" s="303"/>
      <c r="AH2" s="303"/>
    </row>
    <row r="3" spans="2:34" ht="12.75" customHeight="1" x14ac:dyDescent="0.25">
      <c r="B3" s="668"/>
      <c r="C3" s="622"/>
      <c r="D3" s="660"/>
      <c r="E3" s="25"/>
      <c r="F3" s="648"/>
      <c r="G3" s="622"/>
      <c r="H3" s="622"/>
      <c r="I3" s="622"/>
      <c r="J3" s="622"/>
      <c r="K3" s="622"/>
      <c r="L3" s="622"/>
      <c r="M3" s="622"/>
      <c r="N3" s="622"/>
      <c r="O3" s="622"/>
      <c r="P3" s="622"/>
      <c r="Q3" s="622"/>
      <c r="R3" s="622"/>
      <c r="S3" s="622"/>
      <c r="T3" s="622"/>
      <c r="U3" s="622"/>
      <c r="V3" s="622"/>
      <c r="W3" s="622"/>
      <c r="X3" s="622"/>
      <c r="Y3" s="622"/>
      <c r="Z3" s="622"/>
      <c r="AA3" s="622"/>
      <c r="AB3" s="660"/>
      <c r="AC3" s="303"/>
      <c r="AD3" s="303"/>
      <c r="AE3" s="303"/>
      <c r="AF3" s="303"/>
      <c r="AG3" s="303"/>
      <c r="AH3" s="303"/>
    </row>
    <row r="4" spans="2:34" ht="12.75" customHeight="1" x14ac:dyDescent="0.25">
      <c r="B4" s="668"/>
      <c r="C4" s="622"/>
      <c r="D4" s="660"/>
      <c r="E4" s="25"/>
      <c r="F4" s="648"/>
      <c r="G4" s="622"/>
      <c r="H4" s="622"/>
      <c r="I4" s="622"/>
      <c r="J4" s="622"/>
      <c r="K4" s="622"/>
      <c r="L4" s="622"/>
      <c r="M4" s="622"/>
      <c r="N4" s="622"/>
      <c r="O4" s="622"/>
      <c r="P4" s="622"/>
      <c r="Q4" s="622"/>
      <c r="R4" s="622"/>
      <c r="S4" s="622"/>
      <c r="T4" s="622"/>
      <c r="U4" s="622"/>
      <c r="V4" s="622"/>
      <c r="W4" s="622"/>
      <c r="X4" s="622"/>
      <c r="Y4" s="622"/>
      <c r="Z4" s="622"/>
      <c r="AA4" s="622"/>
      <c r="AB4" s="660"/>
      <c r="AC4" s="303"/>
      <c r="AD4" s="303"/>
      <c r="AE4" s="303"/>
      <c r="AF4" s="303"/>
      <c r="AG4" s="303"/>
      <c r="AH4" s="303"/>
    </row>
    <row r="5" spans="2:34" ht="12.75" customHeight="1" x14ac:dyDescent="0.25">
      <c r="B5" s="668"/>
      <c r="C5" s="622"/>
      <c r="D5" s="660"/>
      <c r="E5" s="25"/>
      <c r="F5" s="648"/>
      <c r="G5" s="622"/>
      <c r="H5" s="622"/>
      <c r="I5" s="622"/>
      <c r="J5" s="622"/>
      <c r="K5" s="622"/>
      <c r="L5" s="622"/>
      <c r="M5" s="622"/>
      <c r="N5" s="622"/>
      <c r="O5" s="622"/>
      <c r="P5" s="622"/>
      <c r="Q5" s="622"/>
      <c r="R5" s="622"/>
      <c r="S5" s="622"/>
      <c r="T5" s="622"/>
      <c r="U5" s="622"/>
      <c r="V5" s="622"/>
      <c r="W5" s="622"/>
      <c r="X5" s="622"/>
      <c r="Y5" s="622"/>
      <c r="Z5" s="622"/>
      <c r="AA5" s="622"/>
      <c r="AB5" s="660"/>
      <c r="AC5" s="303"/>
      <c r="AD5" s="303"/>
      <c r="AE5" s="303"/>
      <c r="AF5" s="303"/>
      <c r="AG5" s="303"/>
      <c r="AH5" s="303"/>
    </row>
    <row r="6" spans="2:34" ht="37.5" customHeight="1" x14ac:dyDescent="0.25">
      <c r="B6" s="669"/>
      <c r="C6" s="670"/>
      <c r="D6" s="671"/>
      <c r="E6" s="304"/>
      <c r="F6" s="670"/>
      <c r="G6" s="670"/>
      <c r="H6" s="670"/>
      <c r="I6" s="670"/>
      <c r="J6" s="670"/>
      <c r="K6" s="670"/>
      <c r="L6" s="670"/>
      <c r="M6" s="670"/>
      <c r="N6" s="670"/>
      <c r="O6" s="670"/>
      <c r="P6" s="670"/>
      <c r="Q6" s="670"/>
      <c r="R6" s="670"/>
      <c r="S6" s="670"/>
      <c r="T6" s="670"/>
      <c r="U6" s="670"/>
      <c r="V6" s="670"/>
      <c r="W6" s="670"/>
      <c r="X6" s="670"/>
      <c r="Y6" s="670"/>
      <c r="Z6" s="670"/>
      <c r="AA6" s="670"/>
      <c r="AB6" s="671"/>
      <c r="AC6" s="303"/>
      <c r="AD6" s="303"/>
      <c r="AE6" s="303"/>
      <c r="AF6" s="303"/>
      <c r="AG6" s="303"/>
      <c r="AH6" s="303"/>
    </row>
    <row r="7" spans="2:34" ht="15" customHeight="1" x14ac:dyDescent="0.25">
      <c r="B7" s="26"/>
      <c r="C7" s="673"/>
      <c r="D7" s="666"/>
      <c r="E7" s="27"/>
      <c r="F7" s="28"/>
      <c r="G7" s="28"/>
      <c r="H7" s="28"/>
      <c r="I7" s="28"/>
      <c r="J7" s="28"/>
      <c r="K7" s="28"/>
      <c r="L7" s="28"/>
      <c r="M7" s="28"/>
      <c r="N7" s="28"/>
      <c r="O7" s="28"/>
      <c r="P7" s="28"/>
      <c r="Q7" s="28"/>
      <c r="R7" s="28"/>
      <c r="S7" s="28"/>
      <c r="T7" s="28"/>
      <c r="U7" s="28"/>
      <c r="V7" s="28"/>
      <c r="W7" s="28"/>
      <c r="X7" s="28"/>
      <c r="Y7" s="28"/>
      <c r="Z7" s="28"/>
      <c r="AA7" s="28"/>
      <c r="AB7" s="29"/>
      <c r="AC7" s="303"/>
      <c r="AD7" s="303"/>
      <c r="AE7" s="303"/>
      <c r="AF7" s="303"/>
      <c r="AG7" s="303"/>
      <c r="AH7" s="303"/>
    </row>
    <row r="8" spans="2:34" ht="15" customHeight="1" x14ac:dyDescent="0.25">
      <c r="B8" s="30"/>
      <c r="C8" s="305" t="s">
        <v>121</v>
      </c>
      <c r="D8" s="31"/>
      <c r="E8" s="32"/>
      <c r="F8" s="306" t="s">
        <v>122</v>
      </c>
      <c r="G8" s="33"/>
      <c r="H8" s="34"/>
      <c r="I8" s="303"/>
      <c r="J8" s="303"/>
      <c r="K8" s="307"/>
      <c r="L8" s="307"/>
      <c r="M8" s="307"/>
      <c r="N8" s="307"/>
      <c r="O8" s="307"/>
      <c r="P8" s="307"/>
      <c r="Q8" s="307"/>
      <c r="R8" s="307"/>
      <c r="S8" s="307"/>
      <c r="T8" s="307"/>
      <c r="U8" s="307"/>
      <c r="V8" s="307"/>
      <c r="W8" s="307"/>
      <c r="X8" s="307"/>
      <c r="Y8" s="307"/>
      <c r="Z8" s="307"/>
      <c r="AA8" s="307"/>
      <c r="AB8" s="308"/>
      <c r="AC8" s="303"/>
      <c r="AD8" s="303"/>
      <c r="AE8" s="303"/>
      <c r="AF8" s="303"/>
      <c r="AG8" s="303"/>
      <c r="AH8" s="303"/>
    </row>
    <row r="9" spans="2:34" ht="15" customHeight="1" x14ac:dyDescent="0.25">
      <c r="B9" s="30"/>
      <c r="C9" s="649"/>
      <c r="D9" s="648"/>
      <c r="E9" s="648"/>
      <c r="F9" s="648"/>
      <c r="G9" s="310"/>
      <c r="H9" s="303"/>
      <c r="I9" s="303"/>
      <c r="J9" s="303"/>
      <c r="K9" s="303"/>
      <c r="L9" s="303"/>
      <c r="M9" s="303"/>
      <c r="N9" s="303"/>
      <c r="O9" s="303"/>
      <c r="P9" s="303"/>
      <c r="Q9" s="303"/>
      <c r="R9" s="303"/>
      <c r="S9" s="303"/>
      <c r="T9" s="303"/>
      <c r="U9" s="303"/>
      <c r="V9" s="303"/>
      <c r="W9" s="303"/>
      <c r="X9" s="303"/>
      <c r="Y9" s="303"/>
      <c r="Z9" s="303"/>
      <c r="AA9" s="303"/>
      <c r="AB9" s="311"/>
      <c r="AC9" s="303"/>
      <c r="AD9" s="303"/>
      <c r="AE9" s="303"/>
      <c r="AF9" s="303"/>
      <c r="AG9" s="303"/>
      <c r="AH9" s="303"/>
    </row>
    <row r="10" spans="2:34" ht="30" customHeight="1" x14ac:dyDescent="0.25">
      <c r="B10" s="30"/>
      <c r="C10" s="649" t="s">
        <v>123</v>
      </c>
      <c r="D10" s="648"/>
      <c r="E10" s="650" t="s">
        <v>1303</v>
      </c>
      <c r="F10" s="652"/>
      <c r="G10" s="652"/>
      <c r="H10" s="652"/>
      <c r="I10" s="652"/>
      <c r="J10" s="652"/>
      <c r="K10" s="652"/>
      <c r="L10" s="652"/>
      <c r="M10" s="652"/>
      <c r="N10" s="652"/>
      <c r="O10" s="652"/>
      <c r="P10" s="652"/>
      <c r="Q10" s="652"/>
      <c r="R10" s="652"/>
      <c r="S10" s="652"/>
      <c r="T10" s="652"/>
      <c r="U10" s="652"/>
      <c r="V10" s="652"/>
      <c r="W10" s="652"/>
      <c r="X10" s="652"/>
      <c r="Y10" s="652"/>
      <c r="Z10" s="652"/>
      <c r="AA10" s="640"/>
      <c r="AB10" s="312"/>
      <c r="AC10" s="303"/>
      <c r="AD10" s="303"/>
      <c r="AE10" s="303"/>
      <c r="AF10" s="303"/>
      <c r="AG10" s="1233" t="s">
        <v>1232</v>
      </c>
      <c r="AH10" s="648"/>
    </row>
    <row r="11" spans="2:34" ht="15" customHeight="1" x14ac:dyDescent="0.25">
      <c r="B11" s="30"/>
      <c r="C11" s="649"/>
      <c r="D11" s="648"/>
      <c r="E11" s="648"/>
      <c r="F11" s="648"/>
      <c r="G11" s="303"/>
      <c r="H11" s="303"/>
      <c r="I11" s="303"/>
      <c r="J11" s="303"/>
      <c r="K11" s="303"/>
      <c r="L11" s="303"/>
      <c r="M11" s="303"/>
      <c r="N11" s="303"/>
      <c r="O11" s="303"/>
      <c r="P11" s="303"/>
      <c r="Q11" s="303"/>
      <c r="R11" s="303"/>
      <c r="S11" s="303"/>
      <c r="T11" s="303"/>
      <c r="U11" s="303"/>
      <c r="V11" s="303"/>
      <c r="W11" s="303"/>
      <c r="X11" s="303"/>
      <c r="Y11" s="303"/>
      <c r="Z11" s="303"/>
      <c r="AA11" s="647"/>
      <c r="AB11" s="660"/>
      <c r="AC11" s="303"/>
      <c r="AD11" s="303"/>
      <c r="AE11" s="303"/>
      <c r="AF11" s="303"/>
      <c r="AG11" s="303"/>
      <c r="AH11" s="303"/>
    </row>
    <row r="12" spans="2:34" ht="29.25" customHeight="1" x14ac:dyDescent="0.25">
      <c r="B12" s="30"/>
      <c r="C12" s="663" t="s">
        <v>125</v>
      </c>
      <c r="D12" s="664"/>
      <c r="E12" s="661" t="s">
        <v>1304</v>
      </c>
      <c r="F12" s="662"/>
      <c r="G12" s="662"/>
      <c r="H12" s="662"/>
      <c r="I12" s="662"/>
      <c r="J12" s="662"/>
      <c r="K12" s="662"/>
      <c r="L12" s="662"/>
      <c r="M12" s="662"/>
      <c r="N12" s="662"/>
      <c r="O12" s="662"/>
      <c r="P12" s="662"/>
      <c r="Q12" s="662"/>
      <c r="R12" s="662"/>
      <c r="S12" s="662"/>
      <c r="T12" s="662"/>
      <c r="U12" s="662"/>
      <c r="V12" s="662"/>
      <c r="W12" s="662"/>
      <c r="X12" s="662"/>
      <c r="Y12" s="662"/>
      <c r="Z12" s="662"/>
      <c r="AA12" s="662"/>
      <c r="AB12" s="35"/>
      <c r="AC12" s="303"/>
      <c r="AD12" s="303"/>
      <c r="AE12" s="303"/>
      <c r="AF12" s="303"/>
      <c r="AG12" s="303"/>
      <c r="AH12" s="303"/>
    </row>
    <row r="13" spans="2:34" ht="15" customHeight="1" x14ac:dyDescent="0.25">
      <c r="B13" s="30"/>
      <c r="C13" s="647"/>
      <c r="D13" s="648"/>
      <c r="E13" s="313"/>
      <c r="F13" s="303"/>
      <c r="G13" s="303"/>
      <c r="H13" s="303"/>
      <c r="I13" s="303"/>
      <c r="J13" s="303"/>
      <c r="K13" s="303"/>
      <c r="L13" s="303"/>
      <c r="M13" s="303"/>
      <c r="N13" s="303"/>
      <c r="O13" s="303"/>
      <c r="P13" s="303"/>
      <c r="Q13" s="303"/>
      <c r="R13" s="303"/>
      <c r="S13" s="303"/>
      <c r="T13" s="303"/>
      <c r="U13" s="303"/>
      <c r="V13" s="303"/>
      <c r="W13" s="303"/>
      <c r="X13" s="303"/>
      <c r="Y13" s="303"/>
      <c r="Z13" s="303"/>
      <c r="AA13" s="303"/>
      <c r="AB13" s="311"/>
      <c r="AC13" s="303"/>
      <c r="AD13" s="303"/>
      <c r="AE13" s="303"/>
      <c r="AF13" s="303"/>
      <c r="AG13" s="50" t="s">
        <v>1233</v>
      </c>
      <c r="AH13" s="50" t="s">
        <v>1234</v>
      </c>
    </row>
    <row r="14" spans="2:34" ht="15" customHeight="1" x14ac:dyDescent="0.25">
      <c r="B14" s="30"/>
      <c r="C14" s="649" t="s">
        <v>1255</v>
      </c>
      <c r="D14" s="648"/>
      <c r="E14" s="665"/>
      <c r="F14" s="666"/>
      <c r="G14" s="666"/>
      <c r="H14" s="666"/>
      <c r="I14" s="666"/>
      <c r="J14" s="666"/>
      <c r="K14" s="666"/>
      <c r="L14" s="666"/>
      <c r="M14" s="666"/>
      <c r="N14" s="666"/>
      <c r="O14" s="666"/>
      <c r="P14" s="666"/>
      <c r="Q14" s="666"/>
      <c r="R14" s="666"/>
      <c r="S14" s="666"/>
      <c r="T14" s="666"/>
      <c r="U14" s="666"/>
      <c r="V14" s="666"/>
      <c r="W14" s="666"/>
      <c r="X14" s="666"/>
      <c r="Y14" s="666"/>
      <c r="Z14" s="666"/>
      <c r="AA14" s="667"/>
      <c r="AB14" s="311"/>
      <c r="AC14" s="303"/>
      <c r="AD14" s="303"/>
      <c r="AE14" s="303"/>
      <c r="AF14" s="303"/>
      <c r="AG14" s="36" t="s">
        <v>1264</v>
      </c>
      <c r="AH14" s="36">
        <v>25</v>
      </c>
    </row>
    <row r="15" spans="2:34" ht="15.75" customHeight="1" x14ac:dyDescent="0.25">
      <c r="B15" s="30"/>
      <c r="C15" s="313"/>
      <c r="D15" s="313"/>
      <c r="E15" s="669"/>
      <c r="F15" s="670"/>
      <c r="G15" s="670"/>
      <c r="H15" s="670"/>
      <c r="I15" s="670"/>
      <c r="J15" s="670"/>
      <c r="K15" s="670"/>
      <c r="L15" s="670"/>
      <c r="M15" s="670"/>
      <c r="N15" s="670"/>
      <c r="O15" s="670"/>
      <c r="P15" s="670"/>
      <c r="Q15" s="670"/>
      <c r="R15" s="670"/>
      <c r="S15" s="670"/>
      <c r="T15" s="670"/>
      <c r="U15" s="670"/>
      <c r="V15" s="670"/>
      <c r="W15" s="670"/>
      <c r="X15" s="670"/>
      <c r="Y15" s="670"/>
      <c r="Z15" s="670"/>
      <c r="AA15" s="671"/>
      <c r="AB15" s="311"/>
      <c r="AC15" s="303"/>
      <c r="AD15" s="303"/>
      <c r="AE15" s="303"/>
      <c r="AF15" s="303"/>
      <c r="AG15" s="36" t="s">
        <v>1266</v>
      </c>
      <c r="AH15" s="36">
        <v>12</v>
      </c>
    </row>
    <row r="16" spans="2:34" ht="15" customHeight="1" x14ac:dyDescent="0.25">
      <c r="B16" s="30"/>
      <c r="C16" s="313"/>
      <c r="D16" s="313"/>
      <c r="E16" s="313"/>
      <c r="F16" s="303"/>
      <c r="G16" s="303"/>
      <c r="H16" s="303"/>
      <c r="I16" s="303"/>
      <c r="J16" s="303"/>
      <c r="K16" s="303"/>
      <c r="L16" s="303"/>
      <c r="M16" s="303"/>
      <c r="N16" s="303"/>
      <c r="O16" s="303"/>
      <c r="P16" s="303"/>
      <c r="Q16" s="303"/>
      <c r="R16" s="303"/>
      <c r="S16" s="303"/>
      <c r="T16" s="303"/>
      <c r="U16" s="303"/>
      <c r="V16" s="303"/>
      <c r="W16" s="303"/>
      <c r="X16" s="303"/>
      <c r="Y16" s="303"/>
      <c r="Z16" s="303"/>
      <c r="AA16" s="303"/>
      <c r="AB16" s="311"/>
      <c r="AC16" s="303"/>
      <c r="AD16" s="303"/>
      <c r="AE16" s="303"/>
      <c r="AF16" s="303"/>
      <c r="AG16" s="36" t="s">
        <v>1267</v>
      </c>
      <c r="AH16" s="36">
        <v>12</v>
      </c>
    </row>
    <row r="17" spans="3:34" ht="15" customHeight="1" x14ac:dyDescent="0.25">
      <c r="C17" s="649" t="s">
        <v>1257</v>
      </c>
      <c r="D17" s="648"/>
      <c r="E17" s="665"/>
      <c r="F17" s="666"/>
      <c r="G17" s="666"/>
      <c r="H17" s="666"/>
      <c r="I17" s="666"/>
      <c r="J17" s="666"/>
      <c r="K17" s="666"/>
      <c r="L17" s="666"/>
      <c r="M17" s="666"/>
      <c r="N17" s="666"/>
      <c r="O17" s="666"/>
      <c r="P17" s="666"/>
      <c r="Q17" s="666"/>
      <c r="R17" s="666"/>
      <c r="S17" s="666"/>
      <c r="T17" s="666"/>
      <c r="U17" s="666"/>
      <c r="V17" s="666"/>
      <c r="W17" s="666"/>
      <c r="X17" s="666"/>
      <c r="Y17" s="666"/>
      <c r="Z17" s="666"/>
      <c r="AA17" s="667"/>
      <c r="AB17" s="311"/>
      <c r="AC17" s="303"/>
      <c r="AD17" s="303"/>
      <c r="AE17" s="303"/>
      <c r="AF17" s="303"/>
      <c r="AG17" s="36" t="s">
        <v>1269</v>
      </c>
      <c r="AH17" s="36">
        <v>25</v>
      </c>
    </row>
    <row r="18" spans="3:34" ht="15" customHeight="1" x14ac:dyDescent="0.25">
      <c r="C18" s="313"/>
      <c r="D18" s="313"/>
      <c r="E18" s="669"/>
      <c r="F18" s="670"/>
      <c r="G18" s="670"/>
      <c r="H18" s="670"/>
      <c r="I18" s="670"/>
      <c r="J18" s="670"/>
      <c r="K18" s="670"/>
      <c r="L18" s="670"/>
      <c r="M18" s="670"/>
      <c r="N18" s="670"/>
      <c r="O18" s="670"/>
      <c r="P18" s="670"/>
      <c r="Q18" s="670"/>
      <c r="R18" s="670"/>
      <c r="S18" s="670"/>
      <c r="T18" s="670"/>
      <c r="U18" s="670"/>
      <c r="V18" s="670"/>
      <c r="W18" s="670"/>
      <c r="X18" s="670"/>
      <c r="Y18" s="670"/>
      <c r="Z18" s="670"/>
      <c r="AA18" s="671"/>
      <c r="AB18" s="311"/>
      <c r="AC18" s="303"/>
      <c r="AD18" s="303"/>
      <c r="AE18" s="303"/>
      <c r="AF18" s="303"/>
      <c r="AG18" s="36" t="s">
        <v>1270</v>
      </c>
      <c r="AH18" s="36">
        <v>12</v>
      </c>
    </row>
    <row r="19" spans="3:34" ht="15" customHeight="1" x14ac:dyDescent="0.25">
      <c r="C19" s="313"/>
      <c r="D19" s="313"/>
      <c r="E19" s="313"/>
      <c r="F19" s="303"/>
      <c r="G19" s="303"/>
      <c r="H19" s="303"/>
      <c r="I19" s="303"/>
      <c r="J19" s="303"/>
      <c r="K19" s="303"/>
      <c r="L19" s="303"/>
      <c r="M19" s="303"/>
      <c r="N19" s="303"/>
      <c r="O19" s="303"/>
      <c r="P19" s="303"/>
      <c r="Q19" s="303"/>
      <c r="R19" s="303"/>
      <c r="S19" s="303"/>
      <c r="T19" s="303"/>
      <c r="U19" s="303"/>
      <c r="V19" s="303"/>
      <c r="W19" s="303"/>
      <c r="X19" s="303"/>
      <c r="Y19" s="303"/>
      <c r="Z19" s="303"/>
      <c r="AA19" s="303"/>
      <c r="AB19" s="311"/>
      <c r="AC19" s="303"/>
      <c r="AD19" s="303"/>
      <c r="AE19" s="303"/>
      <c r="AF19" s="303"/>
      <c r="AG19" s="36" t="s">
        <v>1267</v>
      </c>
      <c r="AH19" s="36">
        <v>12</v>
      </c>
    </row>
    <row r="20" spans="3:34" ht="15" customHeight="1" x14ac:dyDescent="0.25">
      <c r="C20" s="313"/>
      <c r="D20" s="313"/>
      <c r="E20" s="313"/>
      <c r="F20" s="303"/>
      <c r="G20" s="303"/>
      <c r="H20" s="303"/>
      <c r="I20" s="303"/>
      <c r="J20" s="303"/>
      <c r="K20" s="303"/>
      <c r="L20" s="303"/>
      <c r="M20" s="303"/>
      <c r="N20" s="303"/>
      <c r="O20" s="303"/>
      <c r="P20" s="303"/>
      <c r="Q20" s="303"/>
      <c r="R20" s="303"/>
      <c r="S20" s="303"/>
      <c r="T20" s="303"/>
      <c r="U20" s="303"/>
      <c r="V20" s="303"/>
      <c r="W20" s="303"/>
      <c r="X20" s="303"/>
      <c r="Y20" s="303"/>
      <c r="Z20" s="303"/>
      <c r="AA20" s="303"/>
      <c r="AB20" s="311"/>
      <c r="AC20" s="303"/>
      <c r="AD20" s="303"/>
      <c r="AE20" s="303"/>
      <c r="AF20" s="303"/>
      <c r="AG20" s="36" t="s">
        <v>1305</v>
      </c>
      <c r="AH20" s="36">
        <v>25</v>
      </c>
    </row>
    <row r="21" spans="3:34" ht="15" customHeight="1" x14ac:dyDescent="0.25">
      <c r="C21" s="649" t="s">
        <v>127</v>
      </c>
      <c r="D21" s="648"/>
      <c r="E21" s="314"/>
      <c r="F21" s="647"/>
      <c r="G21" s="648"/>
      <c r="H21" s="648"/>
      <c r="I21" s="648"/>
      <c r="J21" s="648"/>
      <c r="K21" s="648"/>
      <c r="L21" s="648"/>
      <c r="M21" s="648"/>
      <c r="N21" s="648"/>
      <c r="O21" s="648"/>
      <c r="P21" s="648"/>
      <c r="Q21" s="648"/>
      <c r="R21" s="648"/>
      <c r="S21" s="648"/>
      <c r="T21" s="648"/>
      <c r="U21" s="648"/>
      <c r="V21" s="648"/>
      <c r="W21" s="648"/>
      <c r="X21" s="648"/>
      <c r="Y21" s="648"/>
      <c r="Z21" s="648"/>
      <c r="AA21" s="648"/>
      <c r="AB21" s="660"/>
      <c r="AC21" s="303"/>
      <c r="AD21" s="303"/>
      <c r="AE21" s="303"/>
      <c r="AF21" s="303"/>
      <c r="AG21" s="36" t="s">
        <v>1306</v>
      </c>
      <c r="AH21" s="36">
        <v>12</v>
      </c>
    </row>
    <row r="22" spans="3:34" ht="29.25" customHeight="1" x14ac:dyDescent="0.25">
      <c r="C22" s="650" t="s">
        <v>1307</v>
      </c>
      <c r="D22" s="652"/>
      <c r="E22" s="652"/>
      <c r="F22" s="652"/>
      <c r="G22" s="652"/>
      <c r="H22" s="652"/>
      <c r="I22" s="652"/>
      <c r="J22" s="652"/>
      <c r="K22" s="652"/>
      <c r="L22" s="652"/>
      <c r="M22" s="652"/>
      <c r="N22" s="652"/>
      <c r="O22" s="652"/>
      <c r="P22" s="652"/>
      <c r="Q22" s="652"/>
      <c r="R22" s="652"/>
      <c r="S22" s="652"/>
      <c r="T22" s="652"/>
      <c r="U22" s="652"/>
      <c r="V22" s="652"/>
      <c r="W22" s="652"/>
      <c r="X22" s="652"/>
      <c r="Y22" s="652"/>
      <c r="Z22" s="652"/>
      <c r="AA22" s="640"/>
      <c r="AB22" s="315"/>
      <c r="AC22" s="303"/>
      <c r="AD22" s="303"/>
      <c r="AE22" s="303"/>
      <c r="AF22" s="303"/>
      <c r="AG22" s="36" t="s">
        <v>1267</v>
      </c>
      <c r="AH22" s="36">
        <v>12</v>
      </c>
    </row>
    <row r="23" spans="3:34" ht="15" customHeight="1" x14ac:dyDescent="0.25">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5"/>
      <c r="AC23" s="303"/>
      <c r="AD23" s="303"/>
      <c r="AE23" s="303"/>
      <c r="AF23" s="303"/>
      <c r="AG23" s="36" t="s">
        <v>1308</v>
      </c>
      <c r="AH23" s="36">
        <v>25</v>
      </c>
    </row>
    <row r="24" spans="3:34" ht="15" customHeight="1" x14ac:dyDescent="0.25">
      <c r="C24" s="317" t="s">
        <v>128</v>
      </c>
      <c r="D24" s="317"/>
      <c r="E24" s="303"/>
      <c r="F24" s="303"/>
      <c r="G24" s="303"/>
      <c r="H24" s="303"/>
      <c r="I24" s="303"/>
      <c r="J24" s="316"/>
      <c r="K24" s="316"/>
      <c r="L24" s="316"/>
      <c r="M24" s="316"/>
      <c r="N24" s="316"/>
      <c r="O24" s="316"/>
      <c r="P24" s="316"/>
      <c r="Q24" s="316"/>
      <c r="R24" s="316" t="s">
        <v>129</v>
      </c>
      <c r="S24" s="316"/>
      <c r="T24" s="316"/>
      <c r="U24" s="316"/>
      <c r="V24" s="316"/>
      <c r="W24" s="316"/>
      <c r="X24" s="316"/>
      <c r="Y24" s="316"/>
      <c r="Z24" s="316"/>
      <c r="AA24" s="316"/>
      <c r="AB24" s="315"/>
      <c r="AC24" s="303"/>
      <c r="AD24" s="303"/>
      <c r="AE24" s="303"/>
      <c r="AF24" s="303"/>
      <c r="AG24" s="36" t="s">
        <v>1309</v>
      </c>
      <c r="AH24" s="36">
        <v>12</v>
      </c>
    </row>
    <row r="25" spans="3:34" ht="15" customHeight="1" x14ac:dyDescent="0.25">
      <c r="C25" s="1235" t="s">
        <v>1310</v>
      </c>
      <c r="D25" s="666"/>
      <c r="E25" s="666"/>
      <c r="F25" s="666"/>
      <c r="G25" s="666"/>
      <c r="H25" s="666"/>
      <c r="I25" s="666"/>
      <c r="J25" s="666"/>
      <c r="K25" s="666"/>
      <c r="L25" s="666"/>
      <c r="M25" s="666"/>
      <c r="N25" s="666"/>
      <c r="O25" s="666"/>
      <c r="P25" s="667"/>
      <c r="Q25" s="303"/>
      <c r="R25" s="651"/>
      <c r="S25" s="652"/>
      <c r="T25" s="652"/>
      <c r="U25" s="652"/>
      <c r="V25" s="652"/>
      <c r="W25" s="652"/>
      <c r="X25" s="652"/>
      <c r="Y25" s="652"/>
      <c r="Z25" s="652"/>
      <c r="AA25" s="640"/>
      <c r="AB25" s="311"/>
      <c r="AC25" s="303"/>
      <c r="AD25" s="303"/>
      <c r="AE25" s="303"/>
      <c r="AF25" s="303"/>
      <c r="AG25" s="36" t="s">
        <v>1267</v>
      </c>
      <c r="AH25" s="36">
        <v>12</v>
      </c>
    </row>
    <row r="26" spans="3:34" ht="15" customHeight="1" x14ac:dyDescent="0.25">
      <c r="C26" s="668"/>
      <c r="D26" s="622"/>
      <c r="E26" s="622"/>
      <c r="F26" s="622"/>
      <c r="G26" s="622"/>
      <c r="H26" s="622"/>
      <c r="I26" s="622"/>
      <c r="J26" s="622"/>
      <c r="K26" s="622"/>
      <c r="L26" s="622"/>
      <c r="M26" s="622"/>
      <c r="N26" s="622"/>
      <c r="O26" s="622"/>
      <c r="P26" s="660"/>
      <c r="Q26" s="303"/>
      <c r="R26" s="303"/>
      <c r="S26" s="303"/>
      <c r="T26" s="303"/>
      <c r="U26" s="303"/>
      <c r="V26" s="303"/>
      <c r="W26" s="303"/>
      <c r="X26" s="303"/>
      <c r="Y26" s="303"/>
      <c r="Z26" s="303"/>
      <c r="AA26" s="303"/>
      <c r="AB26" s="311"/>
      <c r="AC26" s="303"/>
      <c r="AD26" s="303"/>
      <c r="AE26" s="303"/>
      <c r="AF26" s="303"/>
      <c r="AG26" s="303"/>
      <c r="AH26" s="303"/>
    </row>
    <row r="27" spans="3:34" ht="15" customHeight="1" x14ac:dyDescent="0.25">
      <c r="C27" s="668"/>
      <c r="D27" s="622"/>
      <c r="E27" s="622"/>
      <c r="F27" s="622"/>
      <c r="G27" s="622"/>
      <c r="H27" s="622"/>
      <c r="I27" s="622"/>
      <c r="J27" s="622"/>
      <c r="K27" s="622"/>
      <c r="L27" s="622"/>
      <c r="M27" s="622"/>
      <c r="N27" s="622"/>
      <c r="O27" s="622"/>
      <c r="P27" s="660"/>
      <c r="Q27" s="313"/>
      <c r="R27" s="316" t="s">
        <v>130</v>
      </c>
      <c r="S27" s="316"/>
      <c r="T27" s="316"/>
      <c r="U27" s="316"/>
      <c r="V27" s="316"/>
      <c r="W27" s="313"/>
      <c r="X27" s="313"/>
      <c r="Y27" s="313"/>
      <c r="Z27" s="303"/>
      <c r="AA27" s="313"/>
      <c r="AB27" s="311"/>
      <c r="AC27" s="303"/>
      <c r="AD27" s="303"/>
      <c r="AE27" s="303"/>
      <c r="AF27" s="303"/>
      <c r="AG27" s="303"/>
      <c r="AH27" s="303"/>
    </row>
    <row r="28" spans="3:34" ht="15" customHeight="1" x14ac:dyDescent="0.25">
      <c r="C28" s="668"/>
      <c r="D28" s="622"/>
      <c r="E28" s="622"/>
      <c r="F28" s="622"/>
      <c r="G28" s="622"/>
      <c r="H28" s="622"/>
      <c r="I28" s="622"/>
      <c r="J28" s="622"/>
      <c r="K28" s="622"/>
      <c r="L28" s="622"/>
      <c r="M28" s="622"/>
      <c r="N28" s="622"/>
      <c r="O28" s="622"/>
      <c r="P28" s="660"/>
      <c r="Q28" s="303"/>
      <c r="R28" s="36"/>
      <c r="S28" s="303" t="s">
        <v>15</v>
      </c>
      <c r="T28" s="303"/>
      <c r="U28" s="36"/>
      <c r="V28" s="303" t="s">
        <v>27</v>
      </c>
      <c r="W28" s="303"/>
      <c r="X28" s="36"/>
      <c r="Y28" s="318" t="s">
        <v>46</v>
      </c>
      <c r="Z28" s="303"/>
      <c r="AA28" s="303"/>
      <c r="AB28" s="311"/>
      <c r="AC28" s="303"/>
      <c r="AD28" s="303"/>
      <c r="AE28" s="303"/>
      <c r="AF28" s="303"/>
      <c r="AG28" s="335">
        <f>+(((AH14/AH15)*AH16)+((AH17/AH18)*AH19)+((AH20/AH21)*AH22)+((AH23/AH24)*AH25))*4/100</f>
        <v>4</v>
      </c>
      <c r="AH28" s="303"/>
    </row>
    <row r="29" spans="3:34" ht="15" customHeight="1" x14ac:dyDescent="0.25">
      <c r="C29" s="668"/>
      <c r="D29" s="622"/>
      <c r="E29" s="622"/>
      <c r="F29" s="622"/>
      <c r="G29" s="622"/>
      <c r="H29" s="622"/>
      <c r="I29" s="622"/>
      <c r="J29" s="622"/>
      <c r="K29" s="622"/>
      <c r="L29" s="622"/>
      <c r="M29" s="622"/>
      <c r="N29" s="622"/>
      <c r="O29" s="622"/>
      <c r="P29" s="660"/>
      <c r="Q29" s="303"/>
      <c r="R29" s="303"/>
      <c r="S29" s="303"/>
      <c r="T29" s="303"/>
      <c r="U29" s="303"/>
      <c r="V29" s="303"/>
      <c r="W29" s="303"/>
      <c r="X29" s="303"/>
      <c r="Y29" s="303"/>
      <c r="Z29" s="303"/>
      <c r="AA29" s="303"/>
      <c r="AB29" s="311"/>
      <c r="AC29" s="303"/>
      <c r="AD29" s="303"/>
      <c r="AE29" s="303"/>
      <c r="AF29" s="303"/>
      <c r="AG29" s="303"/>
      <c r="AH29" s="303"/>
    </row>
    <row r="30" spans="3:34" ht="15" customHeight="1" x14ac:dyDescent="0.25">
      <c r="C30" s="669"/>
      <c r="D30" s="670"/>
      <c r="E30" s="670"/>
      <c r="F30" s="670"/>
      <c r="G30" s="670"/>
      <c r="H30" s="670"/>
      <c r="I30" s="670"/>
      <c r="J30" s="670"/>
      <c r="K30" s="670"/>
      <c r="L30" s="670"/>
      <c r="M30" s="670"/>
      <c r="N30" s="670"/>
      <c r="O30" s="670"/>
      <c r="P30" s="671"/>
      <c r="Q30" s="303"/>
      <c r="R30" s="316" t="s">
        <v>131</v>
      </c>
      <c r="S30" s="303"/>
      <c r="T30" s="303"/>
      <c r="U30" s="303"/>
      <c r="V30" s="303"/>
      <c r="W30" s="658" t="s">
        <v>23</v>
      </c>
      <c r="X30" s="652"/>
      <c r="Y30" s="652"/>
      <c r="Z30" s="652"/>
      <c r="AA30" s="640"/>
      <c r="AB30" s="311"/>
      <c r="AC30" s="303"/>
      <c r="AD30" s="303"/>
      <c r="AE30" s="303"/>
      <c r="AF30" s="303"/>
      <c r="AG30" s="303"/>
      <c r="AH30" s="303"/>
    </row>
    <row r="31" spans="3:34" ht="15" customHeight="1" x14ac:dyDescent="0.25">
      <c r="C31" s="313"/>
      <c r="D31" s="313"/>
      <c r="E31" s="313"/>
      <c r="F31" s="313"/>
      <c r="G31" s="313"/>
      <c r="H31" s="303"/>
      <c r="I31" s="303"/>
      <c r="J31" s="303"/>
      <c r="K31" s="303"/>
      <c r="L31" s="303"/>
      <c r="M31" s="303"/>
      <c r="N31" s="303"/>
      <c r="O31" s="303"/>
      <c r="P31" s="303"/>
      <c r="Q31" s="303"/>
      <c r="R31" s="316"/>
      <c r="S31" s="303"/>
      <c r="T31" s="303"/>
      <c r="U31" s="303"/>
      <c r="V31" s="303"/>
      <c r="W31" s="303"/>
      <c r="X31" s="303"/>
      <c r="Y31" s="303"/>
      <c r="Z31" s="303"/>
      <c r="AA31" s="303"/>
      <c r="AB31" s="311"/>
      <c r="AC31" s="303"/>
      <c r="AD31" s="303"/>
      <c r="AE31" s="303"/>
      <c r="AF31" s="303"/>
      <c r="AG31" s="303"/>
      <c r="AH31" s="303"/>
    </row>
    <row r="32" spans="3:34" ht="15" customHeight="1" x14ac:dyDescent="0.25">
      <c r="C32" s="316" t="s">
        <v>132</v>
      </c>
      <c r="D32" s="313"/>
      <c r="E32" s="313"/>
      <c r="F32" s="313"/>
      <c r="G32" s="313"/>
      <c r="H32" s="313"/>
      <c r="I32" s="303"/>
      <c r="J32" s="303"/>
      <c r="K32" s="303"/>
      <c r="L32" s="303"/>
      <c r="M32" s="303"/>
      <c r="N32" s="303"/>
      <c r="O32" s="303"/>
      <c r="P32" s="303"/>
      <c r="Q32" s="303"/>
      <c r="R32" s="303"/>
      <c r="S32" s="303"/>
      <c r="T32" s="303"/>
      <c r="U32" s="303"/>
      <c r="V32" s="303"/>
      <c r="W32" s="303"/>
      <c r="X32" s="303"/>
      <c r="Y32" s="303"/>
      <c r="Z32" s="303"/>
      <c r="AA32" s="303"/>
      <c r="AB32" s="311"/>
      <c r="AC32" s="303"/>
      <c r="AD32" s="303"/>
      <c r="AE32" s="303"/>
      <c r="AF32" s="303"/>
      <c r="AG32" s="303"/>
      <c r="AH32" s="303"/>
    </row>
    <row r="33" spans="3:27" ht="39.75" customHeight="1" x14ac:dyDescent="0.25">
      <c r="C33" s="1232" t="s">
        <v>1311</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40"/>
    </row>
    <row r="34" spans="3:27" ht="15" customHeight="1" x14ac:dyDescent="0.25">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row>
    <row r="35" spans="3:27" ht="15" customHeight="1" x14ac:dyDescent="0.25">
      <c r="C35" s="307" t="s">
        <v>134</v>
      </c>
      <c r="D35" s="313"/>
      <c r="E35" s="313"/>
      <c r="F35" s="313"/>
      <c r="G35" s="313"/>
      <c r="H35" s="313"/>
      <c r="I35" s="313"/>
      <c r="J35" s="313"/>
      <c r="K35" s="313"/>
      <c r="L35" s="313"/>
      <c r="M35" s="307" t="s">
        <v>134</v>
      </c>
      <c r="N35" s="313"/>
      <c r="O35" s="313"/>
      <c r="P35" s="313"/>
      <c r="Q35" s="313"/>
      <c r="R35" s="313"/>
      <c r="S35" s="313"/>
      <c r="T35" s="313"/>
      <c r="U35" s="313"/>
      <c r="V35" s="313"/>
      <c r="W35" s="313"/>
      <c r="X35" s="313"/>
      <c r="Y35" s="313"/>
      <c r="Z35" s="313"/>
      <c r="AA35" s="313"/>
    </row>
    <row r="36" spans="3:27" ht="29.25" customHeight="1" x14ac:dyDescent="0.25">
      <c r="C36" s="658"/>
      <c r="D36" s="652"/>
      <c r="E36" s="652"/>
      <c r="F36" s="652"/>
      <c r="G36" s="652"/>
      <c r="H36" s="652"/>
      <c r="I36" s="652"/>
      <c r="J36" s="652"/>
      <c r="K36" s="640"/>
      <c r="L36" s="313"/>
      <c r="M36" s="658"/>
      <c r="N36" s="652"/>
      <c r="O36" s="652"/>
      <c r="P36" s="652"/>
      <c r="Q36" s="652"/>
      <c r="R36" s="652"/>
      <c r="S36" s="652"/>
      <c r="T36" s="652"/>
      <c r="U36" s="652"/>
      <c r="V36" s="652"/>
      <c r="W36" s="652"/>
      <c r="X36" s="652"/>
      <c r="Y36" s="652"/>
      <c r="Z36" s="652"/>
      <c r="AA36" s="640"/>
    </row>
    <row r="37" spans="3:27" ht="15" customHeight="1" x14ac:dyDescent="0.25">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c r="AA37" s="303"/>
    </row>
    <row r="38" spans="3:27" ht="15" customHeight="1" x14ac:dyDescent="0.25">
      <c r="C38" s="320" t="s">
        <v>137</v>
      </c>
      <c r="D38" s="320"/>
      <c r="E38" s="320"/>
      <c r="F38" s="320"/>
      <c r="G38" s="321"/>
      <c r="H38" s="322"/>
      <c r="I38" s="322"/>
      <c r="J38" s="322"/>
      <c r="K38" s="322"/>
      <c r="L38" s="322"/>
      <c r="M38" s="322"/>
      <c r="N38" s="322"/>
      <c r="O38" s="322"/>
      <c r="P38" s="322"/>
      <c r="Q38" s="322"/>
      <c r="R38" s="322"/>
      <c r="S38" s="322"/>
      <c r="T38" s="322"/>
      <c r="U38" s="322"/>
      <c r="V38" s="322"/>
      <c r="W38" s="322"/>
      <c r="X38" s="322"/>
      <c r="Y38" s="322"/>
      <c r="Z38" s="322"/>
      <c r="AA38" s="322"/>
    </row>
    <row r="39" spans="3:27" ht="90" customHeight="1" x14ac:dyDescent="0.25">
      <c r="C39" s="657" t="s">
        <v>1229</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40"/>
    </row>
    <row r="40" spans="3:27" ht="15" customHeight="1" x14ac:dyDescent="0.25">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row>
    <row r="41" spans="3:27" ht="15.75" customHeight="1" x14ac:dyDescent="0.25">
      <c r="C41" s="656" t="s">
        <v>139</v>
      </c>
      <c r="D41" s="648"/>
      <c r="E41" s="316"/>
      <c r="F41" s="650" t="s">
        <v>34</v>
      </c>
      <c r="G41" s="640"/>
      <c r="H41" s="316"/>
      <c r="I41" s="303"/>
      <c r="J41" s="323" t="s">
        <v>140</v>
      </c>
      <c r="K41" s="650">
        <v>2</v>
      </c>
      <c r="L41" s="652"/>
      <c r="M41" s="652"/>
      <c r="N41" s="640"/>
      <c r="O41" s="316"/>
      <c r="P41" s="316"/>
      <c r="Q41" s="307" t="s">
        <v>141</v>
      </c>
      <c r="R41" s="303"/>
      <c r="S41" s="316"/>
      <c r="T41" s="316"/>
      <c r="U41" s="316"/>
      <c r="V41" s="316"/>
      <c r="W41" s="650" t="s">
        <v>20</v>
      </c>
      <c r="X41" s="652"/>
      <c r="Y41" s="652"/>
      <c r="Z41" s="652"/>
      <c r="AA41" s="640"/>
    </row>
    <row r="42" spans="3:27" ht="15.75" customHeight="1" x14ac:dyDescent="0.25">
      <c r="C42" s="303"/>
      <c r="D42" s="303"/>
      <c r="E42" s="303"/>
      <c r="F42" s="318"/>
      <c r="G42" s="318"/>
      <c r="H42" s="318"/>
      <c r="I42" s="318"/>
      <c r="J42" s="318"/>
      <c r="K42" s="318"/>
      <c r="L42" s="318"/>
      <c r="M42" s="303"/>
      <c r="N42" s="303"/>
      <c r="O42" s="303"/>
      <c r="P42" s="303"/>
      <c r="Q42" s="303"/>
      <c r="R42" s="303"/>
      <c r="S42" s="303"/>
      <c r="T42" s="303"/>
      <c r="U42" s="303"/>
      <c r="V42" s="303"/>
      <c r="W42" s="303"/>
      <c r="X42" s="303"/>
      <c r="Y42" s="303"/>
      <c r="Z42" s="303"/>
      <c r="AA42" s="303"/>
    </row>
    <row r="43" spans="3:27" ht="32.25" customHeight="1" x14ac:dyDescent="0.25">
      <c r="C43" s="303"/>
      <c r="D43" s="323" t="s">
        <v>142</v>
      </c>
      <c r="E43" s="316"/>
      <c r="F43" s="657" t="s">
        <v>1261</v>
      </c>
      <c r="G43" s="652"/>
      <c r="H43" s="652"/>
      <c r="I43" s="652"/>
      <c r="J43" s="652"/>
      <c r="K43" s="652"/>
      <c r="L43" s="652"/>
      <c r="M43" s="640"/>
      <c r="N43" s="303"/>
      <c r="O43" s="323" t="s">
        <v>144</v>
      </c>
      <c r="P43" s="658">
        <v>0</v>
      </c>
      <c r="Q43" s="652"/>
      <c r="R43" s="652"/>
      <c r="S43" s="652"/>
      <c r="T43" s="652"/>
      <c r="U43" s="652"/>
      <c r="V43" s="652"/>
      <c r="W43" s="652"/>
      <c r="X43" s="652"/>
      <c r="Y43" s="652"/>
      <c r="Z43" s="652"/>
      <c r="AA43" s="640"/>
    </row>
    <row r="44" spans="3:27" ht="15.75" customHeight="1" x14ac:dyDescent="0.25">
      <c r="C44" s="316"/>
      <c r="D44" s="316"/>
      <c r="E44" s="316"/>
      <c r="F44" s="318"/>
      <c r="G44" s="318"/>
      <c r="H44" s="318"/>
      <c r="I44" s="318"/>
      <c r="J44" s="318"/>
      <c r="K44" s="318"/>
      <c r="L44" s="318"/>
      <c r="M44" s="316"/>
      <c r="N44" s="316"/>
      <c r="O44" s="316"/>
      <c r="P44" s="316"/>
      <c r="Q44" s="316"/>
      <c r="R44" s="316"/>
      <c r="S44" s="316"/>
      <c r="T44" s="316"/>
      <c r="U44" s="316"/>
      <c r="V44" s="316"/>
      <c r="W44" s="316"/>
      <c r="X44" s="316"/>
      <c r="Y44" s="316"/>
      <c r="Z44" s="316"/>
      <c r="AA44" s="316"/>
    </row>
    <row r="45" spans="3:27" ht="15.75" customHeight="1" x14ac:dyDescent="0.25">
      <c r="C45" s="303"/>
      <c r="D45" s="323" t="s">
        <v>145</v>
      </c>
      <c r="E45" s="303"/>
      <c r="F45" s="651" t="s">
        <v>146</v>
      </c>
      <c r="G45" s="640"/>
      <c r="H45" s="303"/>
      <c r="I45" s="303"/>
      <c r="J45" s="316" t="s">
        <v>147</v>
      </c>
      <c r="K45" s="303"/>
      <c r="L45" s="651" t="s">
        <v>148</v>
      </c>
      <c r="M45" s="652"/>
      <c r="N45" s="640"/>
      <c r="O45" s="316"/>
      <c r="P45" s="316"/>
      <c r="Q45" s="303"/>
      <c r="R45" s="316" t="s">
        <v>149</v>
      </c>
      <c r="S45" s="316"/>
      <c r="T45" s="316"/>
      <c r="U45" s="316"/>
      <c r="V45" s="316"/>
      <c r="W45" s="659"/>
      <c r="X45" s="652"/>
      <c r="Y45" s="652"/>
      <c r="Z45" s="652"/>
      <c r="AA45" s="640"/>
    </row>
    <row r="46" spans="3:27" ht="15.75" customHeight="1" x14ac:dyDescent="0.25">
      <c r="C46" s="303"/>
      <c r="D46" s="303"/>
      <c r="E46" s="303"/>
      <c r="F46" s="28"/>
      <c r="G46" s="303"/>
      <c r="H46" s="303"/>
      <c r="I46" s="307"/>
      <c r="J46" s="307"/>
      <c r="K46" s="307"/>
      <c r="L46" s="307"/>
      <c r="M46" s="307"/>
      <c r="N46" s="307"/>
      <c r="O46" s="307"/>
      <c r="P46" s="307"/>
      <c r="Q46" s="307"/>
      <c r="R46" s="307"/>
      <c r="S46" s="307"/>
      <c r="T46" s="307"/>
      <c r="U46" s="307"/>
      <c r="V46" s="307"/>
      <c r="W46" s="307"/>
      <c r="X46" s="307"/>
      <c r="Y46" s="307"/>
      <c r="Z46" s="307"/>
      <c r="AA46" s="307"/>
    </row>
    <row r="47" spans="3:27" ht="15.75" customHeight="1" x14ac:dyDescent="0.25">
      <c r="C47" s="324" t="s">
        <v>150</v>
      </c>
      <c r="D47" s="653">
        <v>2024</v>
      </c>
      <c r="E47" s="654"/>
      <c r="F47" s="655"/>
      <c r="G47" s="34"/>
      <c r="H47" s="307"/>
      <c r="I47" s="307"/>
      <c r="J47" s="307"/>
      <c r="K47" s="307"/>
      <c r="L47" s="307"/>
      <c r="M47" s="307"/>
      <c r="N47" s="307"/>
      <c r="O47" s="307"/>
      <c r="P47" s="307"/>
      <c r="Q47" s="647"/>
      <c r="R47" s="648"/>
      <c r="S47" s="648"/>
      <c r="T47" s="648"/>
      <c r="U47" s="648"/>
      <c r="V47" s="307"/>
      <c r="W47" s="307"/>
      <c r="X47" s="649"/>
      <c r="Y47" s="648"/>
      <c r="Z47" s="648"/>
      <c r="AA47" s="648"/>
    </row>
    <row r="49" spans="3:27" ht="15.75" customHeight="1" x14ac:dyDescent="0.25">
      <c r="C49" s="316" t="s">
        <v>140</v>
      </c>
      <c r="D49" s="658">
        <v>1.2</v>
      </c>
      <c r="E49" s="652"/>
      <c r="F49" s="640"/>
      <c r="G49" s="303"/>
      <c r="H49" s="307"/>
      <c r="I49" s="307"/>
      <c r="J49" s="307"/>
      <c r="K49" s="307"/>
      <c r="L49" s="307"/>
      <c r="M49" s="307"/>
      <c r="N49" s="307"/>
      <c r="O49" s="307"/>
      <c r="P49" s="307"/>
      <c r="Q49" s="647"/>
      <c r="R49" s="648"/>
      <c r="S49" s="648"/>
      <c r="T49" s="648"/>
      <c r="U49" s="648"/>
      <c r="V49" s="307"/>
      <c r="W49" s="307"/>
      <c r="X49" s="649"/>
      <c r="Y49" s="648"/>
      <c r="Z49" s="648"/>
      <c r="AA49" s="648"/>
    </row>
    <row r="50" spans="3:27" ht="15.75" customHeight="1" x14ac:dyDescent="0.25">
      <c r="C50" s="303"/>
      <c r="D50" s="303"/>
      <c r="E50" s="303"/>
      <c r="F50" s="303"/>
      <c r="G50" s="303"/>
      <c r="H50" s="303"/>
      <c r="I50" s="307"/>
      <c r="J50" s="307"/>
      <c r="K50" s="316"/>
      <c r="L50" s="316"/>
      <c r="M50" s="316"/>
      <c r="N50" s="316"/>
      <c r="O50" s="316"/>
      <c r="P50" s="316"/>
      <c r="Q50" s="316"/>
      <c r="R50" s="316"/>
      <c r="S50" s="316"/>
      <c r="T50" s="316"/>
      <c r="U50" s="316"/>
      <c r="V50" s="316"/>
      <c r="W50" s="316"/>
      <c r="X50" s="316"/>
      <c r="Y50" s="316"/>
      <c r="Z50" s="316"/>
      <c r="AA50" s="316"/>
    </row>
    <row r="51" spans="3:27" ht="15.75" customHeight="1" x14ac:dyDescent="0.25">
      <c r="C51" s="316"/>
      <c r="D51" s="650" t="s">
        <v>151</v>
      </c>
      <c r="E51" s="652"/>
      <c r="F51" s="652"/>
      <c r="G51" s="652"/>
      <c r="H51" s="652"/>
      <c r="I51" s="652"/>
      <c r="J51" s="652"/>
      <c r="K51" s="652"/>
      <c r="L51" s="652"/>
      <c r="M51" s="652"/>
      <c r="N51" s="652"/>
      <c r="O51" s="652"/>
      <c r="P51" s="652"/>
      <c r="Q51" s="652"/>
      <c r="R51" s="652"/>
      <c r="S51" s="652"/>
      <c r="T51" s="652"/>
      <c r="U51" s="652"/>
      <c r="V51" s="652"/>
      <c r="W51" s="652"/>
      <c r="X51" s="652"/>
      <c r="Y51" s="640"/>
      <c r="Z51" s="317"/>
      <c r="AA51" s="317"/>
    </row>
    <row r="52" spans="3:27" ht="15.75" customHeight="1" x14ac:dyDescent="0.25">
      <c r="C52" s="303"/>
      <c r="D52" s="689" t="s">
        <v>152</v>
      </c>
      <c r="E52" s="652"/>
      <c r="F52" s="652"/>
      <c r="G52" s="652"/>
      <c r="H52" s="640"/>
      <c r="I52" s="685" t="s">
        <v>153</v>
      </c>
      <c r="J52" s="652"/>
      <c r="K52" s="652"/>
      <c r="L52" s="652"/>
      <c r="M52" s="652"/>
      <c r="N52" s="652"/>
      <c r="O52" s="652"/>
      <c r="P52" s="640"/>
      <c r="Q52" s="686" t="s">
        <v>154</v>
      </c>
      <c r="R52" s="652"/>
      <c r="S52" s="652"/>
      <c r="T52" s="652"/>
      <c r="U52" s="652"/>
      <c r="V52" s="652"/>
      <c r="W52" s="652"/>
      <c r="X52" s="652"/>
      <c r="Y52" s="640"/>
      <c r="Z52" s="317"/>
      <c r="AA52" s="317"/>
    </row>
    <row r="53" spans="3:27" ht="15.75" customHeight="1" x14ac:dyDescent="0.25">
      <c r="C53" s="38"/>
      <c r="D53" s="690" t="s">
        <v>155</v>
      </c>
      <c r="E53" s="652"/>
      <c r="F53" s="652"/>
      <c r="G53" s="652"/>
      <c r="H53" s="640"/>
      <c r="I53" s="687" t="s">
        <v>156</v>
      </c>
      <c r="J53" s="652"/>
      <c r="K53" s="652"/>
      <c r="L53" s="652"/>
      <c r="M53" s="652"/>
      <c r="N53" s="652"/>
      <c r="O53" s="652"/>
      <c r="P53" s="640"/>
      <c r="Q53" s="688" t="s">
        <v>157</v>
      </c>
      <c r="R53" s="652"/>
      <c r="S53" s="652"/>
      <c r="T53" s="652"/>
      <c r="U53" s="652"/>
      <c r="V53" s="652"/>
      <c r="W53" s="652"/>
      <c r="X53" s="652"/>
      <c r="Y53" s="640"/>
      <c r="Z53" s="326"/>
      <c r="AA53" s="326"/>
    </row>
    <row r="54" spans="3:27" ht="15.75" customHeight="1" x14ac:dyDescent="0.25">
      <c r="C54" s="327"/>
      <c r="D54" s="327"/>
      <c r="E54" s="327"/>
      <c r="F54" s="327"/>
      <c r="G54" s="328"/>
      <c r="H54" s="328"/>
      <c r="I54" s="328"/>
      <c r="J54" s="328"/>
      <c r="K54" s="328"/>
      <c r="L54" s="328"/>
      <c r="M54" s="328"/>
      <c r="N54" s="328"/>
      <c r="O54" s="328"/>
      <c r="P54" s="328"/>
      <c r="Q54" s="328"/>
      <c r="R54" s="328"/>
      <c r="S54" s="328"/>
      <c r="T54" s="328"/>
      <c r="U54" s="328"/>
      <c r="V54" s="328"/>
      <c r="W54" s="328"/>
      <c r="X54" s="328"/>
      <c r="Y54" s="328"/>
      <c r="Z54" s="327"/>
      <c r="AA54" s="327"/>
    </row>
    <row r="55" spans="3:27" ht="15.75" customHeight="1" x14ac:dyDescent="0.25">
      <c r="C55" s="678" t="s">
        <v>158</v>
      </c>
      <c r="D55" s="652"/>
      <c r="E55" s="652"/>
      <c r="F55" s="640"/>
      <c r="G55" s="683" t="s">
        <v>159</v>
      </c>
      <c r="H55" s="684" t="s">
        <v>160</v>
      </c>
      <c r="I55" s="666"/>
      <c r="J55" s="666"/>
      <c r="K55" s="666"/>
      <c r="L55" s="666"/>
      <c r="M55" s="666"/>
      <c r="N55" s="666"/>
      <c r="O55" s="666"/>
      <c r="P55" s="666"/>
      <c r="Q55" s="666"/>
      <c r="R55" s="666"/>
      <c r="S55" s="666"/>
      <c r="T55" s="666"/>
      <c r="U55" s="666"/>
      <c r="V55" s="666"/>
      <c r="W55" s="666"/>
      <c r="X55" s="666"/>
      <c r="Y55" s="666"/>
      <c r="Z55" s="666"/>
      <c r="AA55" s="667"/>
    </row>
    <row r="56" spans="3:27" ht="15.75" customHeight="1" x14ac:dyDescent="0.25">
      <c r="C56" s="40" t="s">
        <v>161</v>
      </c>
      <c r="D56" s="41" t="s">
        <v>1262</v>
      </c>
      <c r="E56" s="678" t="s">
        <v>162</v>
      </c>
      <c r="F56" s="640"/>
      <c r="G56" s="624"/>
      <c r="H56" s="669"/>
      <c r="I56" s="670"/>
      <c r="J56" s="670"/>
      <c r="K56" s="670"/>
      <c r="L56" s="670"/>
      <c r="M56" s="670"/>
      <c r="N56" s="670"/>
      <c r="O56" s="670"/>
      <c r="P56" s="670"/>
      <c r="Q56" s="670"/>
      <c r="R56" s="670"/>
      <c r="S56" s="670"/>
      <c r="T56" s="670"/>
      <c r="U56" s="670"/>
      <c r="V56" s="670"/>
      <c r="W56" s="670"/>
      <c r="X56" s="670"/>
      <c r="Y56" s="670"/>
      <c r="Z56" s="670"/>
      <c r="AA56" s="671"/>
    </row>
    <row r="57" spans="3:27" ht="15.75" customHeight="1" x14ac:dyDescent="0.25">
      <c r="C57" s="42">
        <v>2024</v>
      </c>
      <c r="D57" s="43">
        <v>45474</v>
      </c>
      <c r="E57" s="677">
        <v>45656</v>
      </c>
      <c r="F57" s="640"/>
      <c r="G57" s="44">
        <v>0.5</v>
      </c>
      <c r="H57" s="682"/>
      <c r="I57" s="652"/>
      <c r="J57" s="652"/>
      <c r="K57" s="652"/>
      <c r="L57" s="652"/>
      <c r="M57" s="652"/>
      <c r="N57" s="652"/>
      <c r="O57" s="652"/>
      <c r="P57" s="652"/>
      <c r="Q57" s="652"/>
      <c r="R57" s="652"/>
      <c r="S57" s="652"/>
      <c r="T57" s="652"/>
      <c r="U57" s="652"/>
      <c r="V57" s="652"/>
      <c r="W57" s="652"/>
      <c r="X57" s="652"/>
      <c r="Y57" s="652"/>
      <c r="Z57" s="652"/>
      <c r="AA57" s="640"/>
    </row>
    <row r="58" spans="3:27" ht="15.75" customHeight="1" x14ac:dyDescent="0.25">
      <c r="C58" s="42">
        <v>2025</v>
      </c>
      <c r="D58" s="43">
        <v>45658</v>
      </c>
      <c r="E58" s="677">
        <v>46021</v>
      </c>
      <c r="F58" s="640"/>
      <c r="G58" s="44">
        <v>0.8</v>
      </c>
      <c r="H58" s="682"/>
      <c r="I58" s="652"/>
      <c r="J58" s="652"/>
      <c r="K58" s="652"/>
      <c r="L58" s="652"/>
      <c r="M58" s="652"/>
      <c r="N58" s="652"/>
      <c r="O58" s="652"/>
      <c r="P58" s="652"/>
      <c r="Q58" s="652"/>
      <c r="R58" s="652"/>
      <c r="S58" s="652"/>
      <c r="T58" s="652"/>
      <c r="U58" s="652"/>
      <c r="V58" s="652"/>
      <c r="W58" s="652"/>
      <c r="X58" s="652"/>
      <c r="Y58" s="652"/>
      <c r="Z58" s="652"/>
      <c r="AA58" s="640"/>
    </row>
    <row r="59" spans="3:27" ht="15.75" customHeight="1" x14ac:dyDescent="0.25">
      <c r="C59" s="42">
        <v>2026</v>
      </c>
      <c r="D59" s="43">
        <v>46023</v>
      </c>
      <c r="E59" s="677">
        <v>46386</v>
      </c>
      <c r="F59" s="640"/>
      <c r="G59" s="44">
        <v>0.4</v>
      </c>
      <c r="H59" s="682"/>
      <c r="I59" s="652"/>
      <c r="J59" s="652"/>
      <c r="K59" s="652"/>
      <c r="L59" s="652"/>
      <c r="M59" s="652"/>
      <c r="N59" s="652"/>
      <c r="O59" s="652"/>
      <c r="P59" s="652"/>
      <c r="Q59" s="652"/>
      <c r="R59" s="652"/>
      <c r="S59" s="652"/>
      <c r="T59" s="652"/>
      <c r="U59" s="652"/>
      <c r="V59" s="652"/>
      <c r="W59" s="652"/>
      <c r="X59" s="652"/>
      <c r="Y59" s="652"/>
      <c r="Z59" s="652"/>
      <c r="AA59" s="640"/>
    </row>
    <row r="60" spans="3:27" ht="15.75" customHeight="1" x14ac:dyDescent="0.25">
      <c r="C60" s="42">
        <v>2027</v>
      </c>
      <c r="D60" s="43">
        <v>46388</v>
      </c>
      <c r="E60" s="677">
        <v>46751</v>
      </c>
      <c r="F60" s="640"/>
      <c r="G60" s="44">
        <v>0.3</v>
      </c>
      <c r="H60" s="682"/>
      <c r="I60" s="652"/>
      <c r="J60" s="652"/>
      <c r="K60" s="652"/>
      <c r="L60" s="652"/>
      <c r="M60" s="652"/>
      <c r="N60" s="652"/>
      <c r="O60" s="652"/>
      <c r="P60" s="652"/>
      <c r="Q60" s="652"/>
      <c r="R60" s="652"/>
      <c r="S60" s="652"/>
      <c r="T60" s="652"/>
      <c r="U60" s="652"/>
      <c r="V60" s="652"/>
      <c r="W60" s="652"/>
      <c r="X60" s="652"/>
      <c r="Y60" s="652"/>
      <c r="Z60" s="652"/>
      <c r="AA60" s="640"/>
    </row>
    <row r="61" spans="3:27" ht="15.75" customHeight="1" x14ac:dyDescent="0.25">
      <c r="C61" s="42"/>
      <c r="D61" s="42"/>
      <c r="E61" s="678"/>
      <c r="F61" s="640"/>
      <c r="G61" s="41"/>
      <c r="H61" s="678"/>
      <c r="I61" s="652"/>
      <c r="J61" s="652"/>
      <c r="K61" s="652"/>
      <c r="L61" s="652"/>
      <c r="M61" s="652"/>
      <c r="N61" s="652"/>
      <c r="O61" s="652"/>
      <c r="P61" s="652"/>
      <c r="Q61" s="652"/>
      <c r="R61" s="652"/>
      <c r="S61" s="652"/>
      <c r="T61" s="652"/>
      <c r="U61" s="652"/>
      <c r="V61" s="652"/>
      <c r="W61" s="652"/>
      <c r="X61" s="652"/>
      <c r="Y61" s="652"/>
      <c r="Z61" s="652"/>
      <c r="AA61" s="640"/>
    </row>
    <row r="62" spans="3:27" ht="15.75" customHeight="1" x14ac:dyDescent="0.25">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row>
    <row r="63" spans="3:27" ht="15.75" customHeight="1" x14ac:dyDescent="0.25">
      <c r="C63" s="656" t="s">
        <v>163</v>
      </c>
      <c r="D63" s="648"/>
      <c r="E63" s="316"/>
      <c r="F63" s="307" t="s">
        <v>164</v>
      </c>
      <c r="G63" s="45"/>
      <c r="H63" s="318"/>
      <c r="I63" s="307" t="s">
        <v>165</v>
      </c>
      <c r="J63" s="303"/>
      <c r="K63" s="651"/>
      <c r="L63" s="640"/>
      <c r="M63" s="316"/>
      <c r="N63" s="303"/>
      <c r="O63" s="303"/>
      <c r="P63" s="303"/>
      <c r="Q63" s="303"/>
      <c r="R63" s="303"/>
      <c r="S63" s="303"/>
      <c r="T63" s="303"/>
      <c r="U63" s="303"/>
      <c r="V63" s="303"/>
      <c r="W63" s="303"/>
      <c r="X63" s="303"/>
      <c r="Y63" s="303"/>
      <c r="Z63" s="303"/>
      <c r="AA63" s="303"/>
    </row>
    <row r="65" spans="2:28" ht="15.75" customHeight="1" x14ac:dyDescent="0.25">
      <c r="B65" s="676" t="s">
        <v>166</v>
      </c>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40"/>
    </row>
    <row r="66" spans="2:28" ht="15.75" customHeight="1" x14ac:dyDescent="0.25">
      <c r="B66" s="46"/>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47"/>
    </row>
    <row r="67" spans="2:28" ht="29.25" customHeight="1" x14ac:dyDescent="0.25">
      <c r="B67" s="678" t="s">
        <v>161</v>
      </c>
      <c r="C67" s="640"/>
      <c r="D67" s="41"/>
      <c r="E67" s="678" t="s">
        <v>167</v>
      </c>
      <c r="F67" s="640"/>
      <c r="G67" s="41"/>
      <c r="H67" s="650" t="s">
        <v>168</v>
      </c>
      <c r="I67" s="640"/>
      <c r="J67" s="678"/>
      <c r="K67" s="640"/>
      <c r="L67" s="681"/>
      <c r="M67" s="648"/>
      <c r="N67" s="41" t="s">
        <v>169</v>
      </c>
      <c r="O67" s="678"/>
      <c r="P67" s="652"/>
      <c r="Q67" s="640"/>
      <c r="R67" s="678" t="s">
        <v>170</v>
      </c>
      <c r="S67" s="652"/>
      <c r="T67" s="640"/>
      <c r="U67" s="678"/>
      <c r="V67" s="652"/>
      <c r="W67" s="640"/>
      <c r="X67" s="678" t="s">
        <v>171</v>
      </c>
      <c r="Y67" s="640"/>
      <c r="Z67" s="678"/>
      <c r="AA67" s="652"/>
      <c r="AB67" s="640"/>
    </row>
    <row r="68" spans="2:28" ht="15.75" customHeight="1" x14ac:dyDescent="0.25">
      <c r="B68" s="46"/>
      <c r="C68" s="331"/>
      <c r="D68" s="331"/>
      <c r="E68" s="331"/>
      <c r="F68" s="326"/>
      <c r="G68" s="332"/>
      <c r="H68" s="333"/>
      <c r="I68" s="333"/>
      <c r="J68" s="326"/>
      <c r="K68" s="326"/>
      <c r="L68" s="326"/>
      <c r="M68" s="326"/>
      <c r="N68" s="333"/>
      <c r="O68" s="326"/>
      <c r="P68" s="326"/>
      <c r="Q68" s="326"/>
      <c r="R68" s="326"/>
      <c r="S68" s="333"/>
      <c r="T68" s="313"/>
      <c r="U68" s="313"/>
      <c r="V68" s="303"/>
      <c r="W68" s="333"/>
      <c r="X68" s="323"/>
      <c r="Y68" s="323"/>
      <c r="Z68" s="48"/>
      <c r="AA68" s="27"/>
      <c r="AB68" s="49"/>
    </row>
    <row r="69" spans="2:28" ht="15.75" customHeight="1" x14ac:dyDescent="0.25">
      <c r="B69" s="676" t="s">
        <v>172</v>
      </c>
      <c r="C69" s="640"/>
      <c r="D69" s="679"/>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1"/>
    </row>
    <row r="70" spans="2:28" ht="15.75" customHeight="1" x14ac:dyDescent="0.25">
      <c r="B70" s="46"/>
      <c r="C70" s="331"/>
      <c r="D70" s="331"/>
      <c r="E70" s="331"/>
      <c r="F70" s="326"/>
      <c r="G70" s="332"/>
      <c r="H70" s="333"/>
      <c r="I70" s="333"/>
      <c r="J70" s="326"/>
      <c r="K70" s="326"/>
      <c r="L70" s="326"/>
      <c r="M70" s="326"/>
      <c r="N70" s="333"/>
      <c r="O70" s="326"/>
      <c r="P70" s="326"/>
      <c r="Q70" s="326"/>
      <c r="R70" s="326"/>
      <c r="S70" s="333"/>
      <c r="T70" s="313"/>
      <c r="U70" s="313"/>
      <c r="V70" s="303"/>
      <c r="W70" s="333"/>
      <c r="X70" s="323"/>
      <c r="Y70" s="323"/>
      <c r="Z70" s="48"/>
      <c r="AA70" s="27"/>
      <c r="AB70" s="49"/>
    </row>
    <row r="71" spans="2:28" ht="15.75" customHeight="1" x14ac:dyDescent="0.25">
      <c r="B71" s="676" t="s">
        <v>173</v>
      </c>
      <c r="C71" s="640"/>
      <c r="D71" s="680"/>
      <c r="E71" s="670"/>
      <c r="F71" s="670"/>
      <c r="G71" s="670"/>
      <c r="H71" s="670"/>
      <c r="I71" s="670"/>
      <c r="J71" s="670"/>
      <c r="K71" s="670"/>
      <c r="L71" s="670"/>
      <c r="M71" s="670"/>
      <c r="N71" s="670"/>
      <c r="O71" s="670"/>
      <c r="P71" s="670"/>
      <c r="Q71" s="670"/>
      <c r="R71" s="670"/>
      <c r="S71" s="670"/>
      <c r="T71" s="670"/>
      <c r="U71" s="670"/>
      <c r="V71" s="670"/>
      <c r="W71" s="670"/>
      <c r="X71" s="670"/>
      <c r="Y71" s="670"/>
      <c r="Z71" s="670"/>
      <c r="AA71" s="670"/>
      <c r="AB71" s="671"/>
    </row>
    <row r="72" spans="2:28" ht="15.75" customHeight="1" x14ac:dyDescent="0.25">
      <c r="B72" s="46"/>
      <c r="C72" s="331"/>
      <c r="D72" s="331"/>
      <c r="E72" s="331"/>
      <c r="F72" s="326"/>
      <c r="G72" s="332"/>
      <c r="H72" s="333"/>
      <c r="I72" s="333"/>
      <c r="J72" s="326"/>
      <c r="K72" s="326"/>
      <c r="L72" s="326"/>
      <c r="M72" s="326"/>
      <c r="N72" s="333"/>
      <c r="O72" s="326"/>
      <c r="P72" s="326"/>
      <c r="Q72" s="326"/>
      <c r="R72" s="326"/>
      <c r="S72" s="333"/>
      <c r="T72" s="313"/>
      <c r="U72" s="313"/>
      <c r="V72" s="303"/>
      <c r="W72" s="333"/>
      <c r="X72" s="323"/>
      <c r="Y72" s="323"/>
      <c r="Z72" s="323"/>
      <c r="AA72" s="313"/>
      <c r="AB72" s="319"/>
    </row>
    <row r="73" spans="2:28" ht="15.75" customHeight="1" x14ac:dyDescent="0.25">
      <c r="B73" s="676" t="s">
        <v>174</v>
      </c>
      <c r="C73" s="640"/>
      <c r="D73" s="680"/>
      <c r="E73" s="670"/>
      <c r="F73" s="670"/>
      <c r="G73" s="670"/>
      <c r="H73" s="670"/>
      <c r="I73" s="670"/>
      <c r="J73" s="670"/>
      <c r="K73" s="670"/>
      <c r="L73" s="670"/>
      <c r="M73" s="670"/>
      <c r="N73" s="670"/>
      <c r="O73" s="670"/>
      <c r="P73" s="670"/>
      <c r="Q73" s="670"/>
      <c r="R73" s="670"/>
      <c r="S73" s="670"/>
      <c r="T73" s="670"/>
      <c r="U73" s="670"/>
      <c r="V73" s="670"/>
      <c r="W73" s="670"/>
      <c r="X73" s="670"/>
      <c r="Y73" s="670"/>
      <c r="Z73" s="670"/>
      <c r="AA73" s="670"/>
      <c r="AB73" s="671"/>
    </row>
    <row r="74" spans="2:28" ht="15.75" customHeight="1" x14ac:dyDescent="0.25">
      <c r="B74" s="46"/>
      <c r="C74" s="331"/>
      <c r="D74" s="331"/>
      <c r="E74" s="331"/>
      <c r="F74" s="326"/>
      <c r="G74" s="332"/>
      <c r="H74" s="333"/>
      <c r="I74" s="333"/>
      <c r="J74" s="326"/>
      <c r="K74" s="326"/>
      <c r="L74" s="326"/>
      <c r="M74" s="326"/>
      <c r="N74" s="333"/>
      <c r="O74" s="326"/>
      <c r="P74" s="326"/>
      <c r="Q74" s="326"/>
      <c r="R74" s="326"/>
      <c r="S74" s="333"/>
      <c r="T74" s="313"/>
      <c r="U74" s="313"/>
      <c r="V74" s="303"/>
      <c r="W74" s="333"/>
      <c r="X74" s="323"/>
      <c r="Y74" s="323"/>
      <c r="Z74" s="48"/>
      <c r="AA74" s="27"/>
      <c r="AB74" s="49"/>
    </row>
    <row r="75" spans="2:28" ht="15.75" customHeight="1" x14ac:dyDescent="0.25">
      <c r="B75" s="676" t="s">
        <v>175</v>
      </c>
      <c r="C75" s="640"/>
      <c r="D75" s="680"/>
      <c r="E75" s="670"/>
      <c r="F75" s="670"/>
      <c r="G75" s="670"/>
      <c r="H75" s="670"/>
      <c r="I75" s="670"/>
      <c r="J75" s="670"/>
      <c r="K75" s="670"/>
      <c r="L75" s="670"/>
      <c r="M75" s="670"/>
      <c r="N75" s="670"/>
      <c r="O75" s="670"/>
      <c r="P75" s="670"/>
      <c r="Q75" s="670"/>
      <c r="R75" s="670"/>
      <c r="S75" s="670"/>
      <c r="T75" s="670"/>
      <c r="U75" s="670"/>
      <c r="V75" s="670"/>
      <c r="W75" s="670"/>
      <c r="X75" s="670"/>
      <c r="Y75" s="670"/>
      <c r="Z75" s="670"/>
      <c r="AA75" s="670"/>
      <c r="AB75" s="671"/>
    </row>
    <row r="76" spans="2:28" ht="15.75" customHeight="1" x14ac:dyDescent="0.25">
      <c r="B76" s="46"/>
      <c r="C76" s="331"/>
      <c r="D76" s="331"/>
      <c r="E76" s="331"/>
      <c r="F76" s="326"/>
      <c r="G76" s="332"/>
      <c r="H76" s="333"/>
      <c r="I76" s="333"/>
      <c r="J76" s="326"/>
      <c r="K76" s="326"/>
      <c r="L76" s="326"/>
      <c r="M76" s="326"/>
      <c r="N76" s="333"/>
      <c r="O76" s="326"/>
      <c r="P76" s="326"/>
      <c r="Q76" s="326"/>
      <c r="R76" s="326"/>
      <c r="S76" s="333"/>
      <c r="T76" s="313"/>
      <c r="U76" s="313"/>
      <c r="V76" s="303"/>
      <c r="W76" s="333"/>
      <c r="X76" s="323"/>
      <c r="Y76" s="323"/>
      <c r="Z76" s="48"/>
      <c r="AA76" s="27"/>
      <c r="AB76" s="49"/>
    </row>
    <row r="77" spans="2:28" ht="15.75" customHeight="1" x14ac:dyDescent="0.25">
      <c r="B77" s="676" t="s">
        <v>176</v>
      </c>
      <c r="C77" s="640"/>
      <c r="D77" s="68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1"/>
    </row>
    <row r="78" spans="2:28" ht="15.75" customHeight="1" x14ac:dyDescent="0.25">
      <c r="B78" s="46"/>
      <c r="C78" s="331"/>
      <c r="D78" s="331"/>
      <c r="E78" s="331"/>
      <c r="F78" s="326"/>
      <c r="G78" s="332"/>
      <c r="H78" s="333"/>
      <c r="I78" s="333"/>
      <c r="J78" s="326"/>
      <c r="K78" s="326"/>
      <c r="L78" s="326"/>
      <c r="M78" s="326"/>
      <c r="N78" s="333"/>
      <c r="O78" s="326"/>
      <c r="P78" s="326"/>
      <c r="Q78" s="326"/>
      <c r="R78" s="326"/>
      <c r="S78" s="333"/>
      <c r="T78" s="313"/>
      <c r="U78" s="313"/>
      <c r="V78" s="303"/>
      <c r="W78" s="333"/>
      <c r="X78" s="323"/>
      <c r="Y78" s="323"/>
      <c r="Z78" s="48"/>
      <c r="AA78" s="27"/>
      <c r="AB78" s="49"/>
    </row>
    <row r="79" spans="2:28" ht="15.75" customHeight="1" x14ac:dyDescent="0.25">
      <c r="B79" s="676" t="s">
        <v>177</v>
      </c>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40"/>
    </row>
    <row r="80" spans="2:28" ht="15.75" customHeight="1" x14ac:dyDescent="0.25">
      <c r="B80" s="650" t="s">
        <v>122</v>
      </c>
      <c r="C80" s="640"/>
      <c r="D80" s="50" t="s">
        <v>178</v>
      </c>
      <c r="E80" s="650" t="s">
        <v>179</v>
      </c>
      <c r="F80" s="640"/>
      <c r="G80" s="650" t="s">
        <v>177</v>
      </c>
      <c r="H80" s="652"/>
      <c r="I80" s="652"/>
      <c r="J80" s="652"/>
      <c r="K80" s="652"/>
      <c r="L80" s="652"/>
      <c r="M80" s="652"/>
      <c r="N80" s="652"/>
      <c r="O80" s="640"/>
      <c r="P80" s="650" t="s">
        <v>180</v>
      </c>
      <c r="Q80" s="652"/>
      <c r="R80" s="652"/>
      <c r="S80" s="652"/>
      <c r="T80" s="652"/>
      <c r="U80" s="652"/>
      <c r="V80" s="652"/>
      <c r="W80" s="652"/>
      <c r="X80" s="652"/>
      <c r="Y80" s="652"/>
      <c r="Z80" s="652"/>
      <c r="AA80" s="652"/>
      <c r="AB80" s="640"/>
    </row>
    <row r="81" spans="2:28" ht="15.75" customHeight="1" x14ac:dyDescent="0.25">
      <c r="B81" s="650"/>
      <c r="C81" s="640"/>
      <c r="D81" s="36"/>
      <c r="E81" s="650"/>
      <c r="F81" s="640"/>
      <c r="G81" s="675"/>
      <c r="H81" s="652"/>
      <c r="I81" s="652"/>
      <c r="J81" s="652"/>
      <c r="K81" s="652"/>
      <c r="L81" s="652"/>
      <c r="M81" s="652"/>
      <c r="N81" s="652"/>
      <c r="O81" s="640"/>
      <c r="P81" s="675"/>
      <c r="Q81" s="652"/>
      <c r="R81" s="652"/>
      <c r="S81" s="652"/>
      <c r="T81" s="652"/>
      <c r="U81" s="652"/>
      <c r="V81" s="652"/>
      <c r="W81" s="652"/>
      <c r="X81" s="652"/>
      <c r="Y81" s="652"/>
      <c r="Z81" s="652"/>
      <c r="AA81" s="652"/>
      <c r="AB81" s="640"/>
    </row>
    <row r="82" spans="2:28" ht="15.75" customHeight="1" x14ac:dyDescent="0.25">
      <c r="B82" s="650"/>
      <c r="C82" s="640"/>
      <c r="D82" s="36"/>
      <c r="E82" s="650"/>
      <c r="F82" s="640"/>
      <c r="G82" s="675"/>
      <c r="H82" s="652"/>
      <c r="I82" s="652"/>
      <c r="J82" s="652"/>
      <c r="K82" s="652"/>
      <c r="L82" s="652"/>
      <c r="M82" s="652"/>
      <c r="N82" s="652"/>
      <c r="O82" s="640"/>
      <c r="P82" s="675"/>
      <c r="Q82" s="652"/>
      <c r="R82" s="652"/>
      <c r="S82" s="652"/>
      <c r="T82" s="652"/>
      <c r="U82" s="652"/>
      <c r="V82" s="652"/>
      <c r="W82" s="652"/>
      <c r="X82" s="652"/>
      <c r="Y82" s="652"/>
      <c r="Z82" s="652"/>
      <c r="AA82" s="652"/>
      <c r="AB82" s="640"/>
    </row>
    <row r="83" spans="2:28" ht="26.25" customHeight="1" x14ac:dyDescent="0.25">
      <c r="B83" s="674" t="s">
        <v>181</v>
      </c>
      <c r="C83" s="652"/>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40"/>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60" t="s">
        <v>1312</v>
      </c>
    </row>
    <row r="3" spans="1:15" x14ac:dyDescent="0.25">
      <c r="A3" s="160" t="s">
        <v>1313</v>
      </c>
      <c r="C3" s="160" t="s">
        <v>1314</v>
      </c>
      <c r="E3" s="160" t="s">
        <v>1315</v>
      </c>
      <c r="G3" s="160" t="s">
        <v>1316</v>
      </c>
      <c r="I3" s="160" t="s">
        <v>1317</v>
      </c>
      <c r="K3" s="160" t="s">
        <v>1318</v>
      </c>
      <c r="M3" s="160" t="s">
        <v>1319</v>
      </c>
      <c r="O3" s="160" t="s">
        <v>1320</v>
      </c>
    </row>
    <row r="5" spans="1:15" x14ac:dyDescent="0.25">
      <c r="A5" s="160" t="s">
        <v>21</v>
      </c>
      <c r="C5" s="160" t="s">
        <v>1321</v>
      </c>
      <c r="D5" s="160">
        <v>1</v>
      </c>
      <c r="E5" s="160" t="s">
        <v>1322</v>
      </c>
      <c r="G5" s="160" t="s">
        <v>15</v>
      </c>
      <c r="I5" s="160" t="s">
        <v>1323</v>
      </c>
      <c r="K5" s="160" t="s">
        <v>1124</v>
      </c>
      <c r="M5" s="160" t="s">
        <v>126</v>
      </c>
      <c r="O5" s="160" t="s">
        <v>1324</v>
      </c>
    </row>
    <row r="6" spans="1:15" x14ac:dyDescent="0.25">
      <c r="A6" s="160" t="s">
        <v>33</v>
      </c>
      <c r="C6" s="160" t="s">
        <v>1325</v>
      </c>
      <c r="D6" s="160">
        <v>2</v>
      </c>
      <c r="E6" s="160" t="s">
        <v>1326</v>
      </c>
      <c r="G6" s="160" t="s">
        <v>27</v>
      </c>
      <c r="I6" s="160" t="s">
        <v>1327</v>
      </c>
      <c r="M6" s="160" t="s">
        <v>1235</v>
      </c>
      <c r="O6" s="160" t="s">
        <v>1328</v>
      </c>
    </row>
    <row r="7" spans="1:15" x14ac:dyDescent="0.25">
      <c r="A7" s="160" t="s">
        <v>23</v>
      </c>
      <c r="D7" s="160">
        <v>3</v>
      </c>
      <c r="E7" s="160" t="s">
        <v>1329</v>
      </c>
      <c r="G7" s="160" t="s">
        <v>46</v>
      </c>
      <c r="I7" s="160" t="s">
        <v>20</v>
      </c>
      <c r="M7" s="160" t="s">
        <v>1265</v>
      </c>
      <c r="O7" s="160" t="s">
        <v>1330</v>
      </c>
    </row>
    <row r="8" spans="1:15" x14ac:dyDescent="0.25">
      <c r="D8" s="160">
        <v>4</v>
      </c>
      <c r="E8" s="160" t="s">
        <v>1331</v>
      </c>
      <c r="G8" s="160" t="s">
        <v>26</v>
      </c>
      <c r="I8" s="160" t="s">
        <v>42</v>
      </c>
      <c r="M8" s="160" t="s">
        <v>1292</v>
      </c>
      <c r="O8" s="160" t="s">
        <v>1332</v>
      </c>
    </row>
    <row r="9" spans="1:15" x14ac:dyDescent="0.25">
      <c r="D9" s="160">
        <v>5</v>
      </c>
      <c r="E9" s="160" t="s">
        <v>1333</v>
      </c>
      <c r="G9" s="160" t="s">
        <v>1334</v>
      </c>
      <c r="I9" s="160" t="s">
        <v>57</v>
      </c>
      <c r="O9" s="160" t="s">
        <v>1335</v>
      </c>
    </row>
    <row r="10" spans="1:15" x14ac:dyDescent="0.25">
      <c r="D10" s="160">
        <v>6</v>
      </c>
      <c r="E10" s="160" t="s">
        <v>1336</v>
      </c>
      <c r="G10" s="160" t="s">
        <v>1337</v>
      </c>
      <c r="I10" s="160" t="s">
        <v>62</v>
      </c>
      <c r="O10" s="160" t="s">
        <v>1338</v>
      </c>
    </row>
    <row r="11" spans="1:15" x14ac:dyDescent="0.25">
      <c r="D11" s="160">
        <v>7</v>
      </c>
      <c r="E11" s="160" t="s">
        <v>1339</v>
      </c>
      <c r="I11" s="160" t="s">
        <v>1337</v>
      </c>
    </row>
    <row r="12" spans="1:15" x14ac:dyDescent="0.25">
      <c r="D12" s="160">
        <v>8</v>
      </c>
      <c r="E12" s="160" t="s">
        <v>1340</v>
      </c>
    </row>
    <row r="13" spans="1:15" x14ac:dyDescent="0.25">
      <c r="D13" s="160">
        <v>9</v>
      </c>
      <c r="E13" s="160" t="s">
        <v>1341</v>
      </c>
    </row>
    <row r="14" spans="1:15" x14ac:dyDescent="0.25">
      <c r="D14" s="160">
        <v>10</v>
      </c>
      <c r="E14" s="160" t="s">
        <v>1342</v>
      </c>
    </row>
    <row r="15" spans="1:15" x14ac:dyDescent="0.25">
      <c r="D15" s="160">
        <v>11</v>
      </c>
      <c r="E15" s="160" t="s">
        <v>1343</v>
      </c>
    </row>
    <row r="16" spans="1:15" x14ac:dyDescent="0.25">
      <c r="D16" s="160">
        <v>12</v>
      </c>
      <c r="E16" s="160" t="s">
        <v>1344</v>
      </c>
    </row>
    <row r="17" spans="4:14" x14ac:dyDescent="0.25">
      <c r="D17" s="160">
        <v>13</v>
      </c>
      <c r="E17" s="160" t="s">
        <v>1345</v>
      </c>
    </row>
    <row r="18" spans="4:14" x14ac:dyDescent="0.25">
      <c r="D18" s="160">
        <v>14</v>
      </c>
      <c r="E18" s="160" t="s">
        <v>1346</v>
      </c>
    </row>
    <row r="19" spans="4:14" x14ac:dyDescent="0.25">
      <c r="D19" s="160">
        <v>15</v>
      </c>
      <c r="E19" s="160" t="s">
        <v>1347</v>
      </c>
    </row>
    <row r="20" spans="4:14" x14ac:dyDescent="0.25">
      <c r="D20" s="160">
        <v>16</v>
      </c>
      <c r="E20" s="160" t="s">
        <v>1348</v>
      </c>
    </row>
    <row r="21" spans="4:14" ht="15.75" customHeight="1" x14ac:dyDescent="0.25">
      <c r="D21" s="160">
        <v>17</v>
      </c>
      <c r="E21" s="160" t="s">
        <v>1349</v>
      </c>
      <c r="I21" s="160" t="s">
        <v>1350</v>
      </c>
      <c r="N21" s="160" t="s">
        <v>1351</v>
      </c>
    </row>
    <row r="22" spans="4:14" ht="15.75" customHeight="1" x14ac:dyDescent="0.25">
      <c r="D22" s="160">
        <v>18</v>
      </c>
      <c r="E22" s="160" t="s">
        <v>1352</v>
      </c>
    </row>
    <row r="23" spans="4:14" ht="15.75" customHeight="1" x14ac:dyDescent="0.25">
      <c r="D23" s="160">
        <v>19</v>
      </c>
      <c r="E23" s="160" t="s">
        <v>1353</v>
      </c>
      <c r="I23" s="160" t="s">
        <v>1354</v>
      </c>
      <c r="N23" s="160" t="s">
        <v>1355</v>
      </c>
    </row>
    <row r="24" spans="4:14" ht="15.75" customHeight="1" x14ac:dyDescent="0.25">
      <c r="D24" s="160">
        <v>20</v>
      </c>
      <c r="E24" s="160" t="s">
        <v>1356</v>
      </c>
      <c r="I24" s="160" t="s">
        <v>1357</v>
      </c>
      <c r="N24" s="160" t="s">
        <v>1358</v>
      </c>
    </row>
    <row r="25" spans="4:14" ht="15.75" customHeight="1" x14ac:dyDescent="0.25">
      <c r="I25" s="160" t="s">
        <v>1359</v>
      </c>
      <c r="N25" s="160" t="s">
        <v>1360</v>
      </c>
    </row>
    <row r="26" spans="4:14" ht="15.75" customHeight="1" x14ac:dyDescent="0.25">
      <c r="I26" s="160" t="s">
        <v>1361</v>
      </c>
      <c r="N26" s="160" t="s">
        <v>1362</v>
      </c>
    </row>
    <row r="27" spans="4:14" ht="15.75" customHeight="1" x14ac:dyDescent="0.25">
      <c r="I27" s="160" t="s">
        <v>1363</v>
      </c>
      <c r="N27" s="160" t="s">
        <v>1364</v>
      </c>
    </row>
    <row r="28" spans="4:14" ht="15.75" customHeight="1" x14ac:dyDescent="0.25">
      <c r="N28" s="160" t="s">
        <v>1365</v>
      </c>
    </row>
    <row r="29" spans="4:14" ht="15.75" customHeight="1" x14ac:dyDescent="0.25">
      <c r="N29" s="160" t="s">
        <v>1366</v>
      </c>
    </row>
    <row r="30" spans="4:14" ht="15.75" customHeight="1" x14ac:dyDescent="0.25">
      <c r="I30" s="160" t="s">
        <v>1367</v>
      </c>
      <c r="N30" s="160" t="s">
        <v>1368</v>
      </c>
    </row>
    <row r="31" spans="4:14" ht="15.75" customHeight="1" x14ac:dyDescent="0.25">
      <c r="N31" s="160" t="s">
        <v>1369</v>
      </c>
    </row>
    <row r="32" spans="4:14" ht="15.75" customHeight="1" x14ac:dyDescent="0.25">
      <c r="I32" s="160" t="s">
        <v>1370</v>
      </c>
      <c r="N32" s="160" t="s">
        <v>1371</v>
      </c>
    </row>
    <row r="33" spans="8:14" ht="15.75" customHeight="1" x14ac:dyDescent="0.25">
      <c r="I33" s="160" t="s">
        <v>1372</v>
      </c>
      <c r="N33" s="160" t="s">
        <v>1373</v>
      </c>
    </row>
    <row r="34" spans="8:14" ht="15.75" customHeight="1" x14ac:dyDescent="0.25">
      <c r="I34" s="160" t="s">
        <v>1374</v>
      </c>
    </row>
    <row r="35" spans="8:14" ht="15.75" customHeight="1" x14ac:dyDescent="0.25">
      <c r="I35" s="160" t="s">
        <v>1375</v>
      </c>
    </row>
    <row r="36" spans="8:14" ht="15.75" customHeight="1" x14ac:dyDescent="0.25"/>
    <row r="37" spans="8:14" ht="15.75" customHeight="1" x14ac:dyDescent="0.25"/>
    <row r="38" spans="8:14" ht="15.75" customHeight="1" x14ac:dyDescent="0.25">
      <c r="I38" s="160" t="s">
        <v>1376</v>
      </c>
      <c r="L38" s="160" t="s">
        <v>1377</v>
      </c>
      <c r="M38" s="160" t="s">
        <v>1378</v>
      </c>
      <c r="N38" s="160" t="s">
        <v>1379</v>
      </c>
    </row>
    <row r="39" spans="8:14" ht="15.75" customHeight="1" x14ac:dyDescent="0.25"/>
    <row r="40" spans="8:14" ht="15.75" customHeight="1" x14ac:dyDescent="0.25">
      <c r="H40" s="160" t="s">
        <v>1380</v>
      </c>
      <c r="I40" s="160" t="s">
        <v>1381</v>
      </c>
      <c r="L40" s="51" t="s">
        <v>1382</v>
      </c>
      <c r="M40" s="160" t="s">
        <v>1383</v>
      </c>
      <c r="N40" s="160" t="s">
        <v>1384</v>
      </c>
    </row>
    <row r="41" spans="8:14" ht="15.75" customHeight="1" x14ac:dyDescent="0.25">
      <c r="I41" s="160" t="s">
        <v>1385</v>
      </c>
      <c r="L41" s="51" t="s">
        <v>1386</v>
      </c>
      <c r="M41" s="160" t="s">
        <v>1387</v>
      </c>
      <c r="N41" s="160" t="s">
        <v>1388</v>
      </c>
    </row>
    <row r="42" spans="8:14" ht="15.75" customHeight="1" x14ac:dyDescent="0.25">
      <c r="I42" s="160" t="s">
        <v>1389</v>
      </c>
      <c r="L42" s="51" t="s">
        <v>1390</v>
      </c>
      <c r="N42" s="160" t="s">
        <v>1391</v>
      </c>
    </row>
    <row r="43" spans="8:14" ht="15.75" customHeight="1" x14ac:dyDescent="0.25">
      <c r="I43" s="160" t="s">
        <v>1392</v>
      </c>
      <c r="L43" s="51" t="s">
        <v>1393</v>
      </c>
      <c r="N43" s="160" t="s">
        <v>1394</v>
      </c>
    </row>
    <row r="44" spans="8:14" ht="15.75" customHeight="1" x14ac:dyDescent="0.25">
      <c r="I44" s="160" t="s">
        <v>1395</v>
      </c>
      <c r="N44" s="160" t="s">
        <v>1396</v>
      </c>
    </row>
    <row r="45" spans="8:14" ht="15.75" customHeight="1" x14ac:dyDescent="0.25">
      <c r="I45" s="160" t="s">
        <v>1397</v>
      </c>
      <c r="N45" s="160" t="s">
        <v>1398</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19" zoomScale="120" zoomScaleNormal="120" workbookViewId="0">
      <selection activeCell="E30" sqref="E30"/>
    </sheetView>
  </sheetViews>
  <sheetFormatPr baseColWidth="10" defaultColWidth="8.7109375" defaultRowHeight="12.75" x14ac:dyDescent="0.25"/>
  <cols>
    <col min="1" max="1" width="3.28515625" style="272" customWidth="1"/>
    <col min="2" max="2" width="9.28515625" style="272" customWidth="1"/>
    <col min="3" max="3" width="5.7109375" style="272" customWidth="1"/>
    <col min="4" max="4" width="6.7109375" style="272" customWidth="1"/>
    <col min="5" max="5" width="5.7109375" style="272" customWidth="1"/>
    <col min="6" max="6" width="10.28515625" style="272" customWidth="1"/>
    <col min="7" max="7" width="2.140625" style="272" customWidth="1"/>
    <col min="8" max="8" width="18.7109375" style="272" customWidth="1"/>
    <col min="9" max="9" width="14.140625" style="272" customWidth="1"/>
    <col min="10" max="10" width="6.7109375" style="272" customWidth="1"/>
    <col min="11" max="11" width="18.7109375" style="272" customWidth="1"/>
    <col min="12" max="12" width="25.7109375" style="272" customWidth="1"/>
    <col min="13" max="16384" width="8.7109375" style="272"/>
  </cols>
  <sheetData>
    <row r="1" spans="1:12" ht="18.75" customHeight="1" x14ac:dyDescent="0.25">
      <c r="A1" s="821"/>
      <c r="B1" s="822"/>
      <c r="C1" s="822"/>
      <c r="D1" s="822"/>
      <c r="E1" s="823"/>
      <c r="F1" s="858" t="s">
        <v>325</v>
      </c>
      <c r="G1" s="859"/>
      <c r="H1" s="859"/>
      <c r="I1" s="859"/>
      <c r="J1" s="859"/>
      <c r="K1" s="859"/>
      <c r="L1" s="271"/>
    </row>
    <row r="2" spans="1:12" ht="18.75" customHeight="1" x14ac:dyDescent="0.25">
      <c r="A2" s="854"/>
      <c r="B2" s="855"/>
      <c r="C2" s="855"/>
      <c r="D2" s="855"/>
      <c r="E2" s="856"/>
      <c r="F2" s="860"/>
      <c r="G2" s="861"/>
      <c r="H2" s="861"/>
      <c r="I2" s="861"/>
      <c r="J2" s="861"/>
      <c r="K2" s="861"/>
      <c r="L2" s="271"/>
    </row>
    <row r="3" spans="1:12" ht="18.75" customHeight="1" x14ac:dyDescent="0.25">
      <c r="A3" s="854"/>
      <c r="B3" s="855"/>
      <c r="C3" s="855"/>
      <c r="D3" s="855"/>
      <c r="E3" s="856"/>
      <c r="F3" s="858" t="s">
        <v>326</v>
      </c>
      <c r="G3" s="859"/>
      <c r="H3" s="859"/>
      <c r="I3" s="859"/>
      <c r="J3" s="859"/>
      <c r="K3" s="859"/>
      <c r="L3" s="271"/>
    </row>
    <row r="4" spans="1:12" ht="18.75" customHeight="1" x14ac:dyDescent="0.25">
      <c r="A4" s="857"/>
      <c r="B4" s="826"/>
      <c r="C4" s="826"/>
      <c r="D4" s="826"/>
      <c r="E4" s="843"/>
      <c r="F4" s="860"/>
      <c r="G4" s="861"/>
      <c r="H4" s="861"/>
      <c r="I4" s="861"/>
      <c r="J4" s="861"/>
      <c r="K4" s="861"/>
      <c r="L4" s="271"/>
    </row>
    <row r="5" spans="1:12" ht="15.75" customHeight="1" x14ac:dyDescent="0.25">
      <c r="A5" s="829" t="s">
        <v>327</v>
      </c>
      <c r="B5" s="830"/>
      <c r="C5" s="830"/>
      <c r="D5" s="830"/>
      <c r="E5" s="830"/>
      <c r="F5" s="830"/>
      <c r="G5" s="830"/>
      <c r="H5" s="830"/>
      <c r="I5" s="830"/>
      <c r="J5" s="830"/>
      <c r="K5" s="830"/>
      <c r="L5" s="842"/>
    </row>
    <row r="6" spans="1:12" ht="23.25" customHeight="1" x14ac:dyDescent="0.25">
      <c r="A6" s="829" t="s">
        <v>328</v>
      </c>
      <c r="B6" s="830"/>
      <c r="C6" s="831"/>
      <c r="D6" s="832" t="s">
        <v>12</v>
      </c>
      <c r="E6" s="833"/>
      <c r="F6" s="833"/>
      <c r="G6" s="833"/>
      <c r="H6" s="834"/>
      <c r="I6" s="829" t="s">
        <v>329</v>
      </c>
      <c r="J6" s="831"/>
      <c r="K6" s="832" t="s">
        <v>37</v>
      </c>
      <c r="L6" s="834"/>
    </row>
    <row r="7" spans="1:12" ht="17.850000000000001" customHeight="1" x14ac:dyDescent="0.25">
      <c r="A7" s="829" t="s">
        <v>330</v>
      </c>
      <c r="B7" s="830"/>
      <c r="C7" s="831"/>
      <c r="D7" s="832" t="s">
        <v>26</v>
      </c>
      <c r="E7" s="833"/>
      <c r="F7" s="833"/>
      <c r="G7" s="833"/>
      <c r="H7" s="834"/>
      <c r="I7" s="829" t="s">
        <v>98</v>
      </c>
      <c r="J7" s="831"/>
      <c r="K7" s="832" t="s">
        <v>15</v>
      </c>
      <c r="L7" s="834"/>
    </row>
    <row r="8" spans="1:12" ht="35.85" customHeight="1" x14ac:dyDescent="0.25">
      <c r="A8" s="829" t="s">
        <v>331</v>
      </c>
      <c r="B8" s="830"/>
      <c r="C8" s="831"/>
      <c r="D8" s="832" t="s">
        <v>74</v>
      </c>
      <c r="E8" s="833"/>
      <c r="F8" s="833"/>
      <c r="G8" s="833"/>
      <c r="H8" s="834"/>
      <c r="I8" s="829" t="s">
        <v>332</v>
      </c>
      <c r="J8" s="831"/>
      <c r="K8" s="832" t="s">
        <v>75</v>
      </c>
      <c r="L8" s="834"/>
    </row>
    <row r="9" spans="1:12" ht="15.75" customHeight="1" x14ac:dyDescent="0.25">
      <c r="A9" s="849" t="s">
        <v>333</v>
      </c>
      <c r="B9" s="850"/>
      <c r="C9" s="850"/>
      <c r="D9" s="850"/>
      <c r="E9" s="830"/>
      <c r="F9" s="830"/>
      <c r="G9" s="830"/>
      <c r="H9" s="830"/>
      <c r="I9" s="830"/>
      <c r="J9" s="830"/>
      <c r="K9" s="830"/>
      <c r="L9" s="842"/>
    </row>
    <row r="10" spans="1:12" ht="35.25" customHeight="1" x14ac:dyDescent="0.25">
      <c r="A10" s="827" t="s">
        <v>334</v>
      </c>
      <c r="B10" s="827"/>
      <c r="C10" s="827"/>
      <c r="D10" s="827"/>
      <c r="E10" s="828" t="str">
        <f>+ACTIVIDAD_1!B14</f>
        <v>Brindar el 100% de los tres servicios priorizados para la atención a través del modelo CIOM: primera atención profesional (trabajo social), orientación y seguimiento psicosocial y orientación, asesoría y seguimiento sociojurídico</v>
      </c>
      <c r="F10" s="828"/>
      <c r="G10" s="828"/>
      <c r="H10" s="828"/>
      <c r="I10" s="828"/>
      <c r="J10" s="828"/>
      <c r="K10" s="828"/>
      <c r="L10" s="828"/>
    </row>
    <row r="11" spans="1:12" ht="34.5" customHeight="1" x14ac:dyDescent="0.25">
      <c r="A11" s="840" t="s">
        <v>335</v>
      </c>
      <c r="B11" s="841"/>
      <c r="C11" s="841"/>
      <c r="D11" s="842"/>
      <c r="E11" s="835" t="str">
        <f>+ACTIVIDAD_1!I18</f>
        <v>Porcentaje de los tres servicios priorizados para la atención a través del modelo CIOM: primera atención profesional (trabajo social), orientación y seguimiento psicosocial y orientación, asesoría y seguimiento sociojurídico brindados</v>
      </c>
      <c r="F11" s="828"/>
      <c r="G11" s="828"/>
      <c r="H11" s="828"/>
      <c r="I11" s="828"/>
      <c r="J11" s="828"/>
      <c r="K11" s="828"/>
      <c r="L11" s="836"/>
    </row>
    <row r="12" spans="1:12" ht="47.25" customHeight="1" x14ac:dyDescent="0.25">
      <c r="A12" s="829" t="s">
        <v>336</v>
      </c>
      <c r="B12" s="830"/>
      <c r="C12" s="830"/>
      <c r="D12" s="831"/>
      <c r="E12" s="851" t="s">
        <v>337</v>
      </c>
      <c r="F12" s="852"/>
      <c r="G12" s="852"/>
      <c r="H12" s="852"/>
      <c r="I12" s="852"/>
      <c r="J12" s="852"/>
      <c r="K12" s="852"/>
      <c r="L12" s="853"/>
    </row>
    <row r="13" spans="1:12" ht="28.5" customHeight="1" x14ac:dyDescent="0.25">
      <c r="A13" s="829" t="s">
        <v>338</v>
      </c>
      <c r="B13" s="830"/>
      <c r="C13" s="831"/>
      <c r="D13" s="832"/>
      <c r="E13" s="833"/>
      <c r="F13" s="833"/>
      <c r="G13" s="833"/>
      <c r="H13" s="834"/>
      <c r="I13" s="829" t="s">
        <v>339</v>
      </c>
      <c r="J13" s="831"/>
      <c r="K13" s="832" t="s">
        <v>49</v>
      </c>
      <c r="L13" s="834"/>
    </row>
    <row r="14" spans="1:12" ht="15.75" customHeight="1" x14ac:dyDescent="0.25">
      <c r="A14" s="829" t="s">
        <v>340</v>
      </c>
      <c r="B14" s="830"/>
      <c r="C14" s="830"/>
      <c r="D14" s="830"/>
      <c r="E14" s="830"/>
      <c r="F14" s="830"/>
      <c r="G14" s="830"/>
      <c r="H14" s="830"/>
      <c r="I14" s="830"/>
      <c r="J14" s="830"/>
      <c r="K14" s="830"/>
      <c r="L14" s="842"/>
    </row>
    <row r="15" spans="1:12" ht="25.5" customHeight="1" x14ac:dyDescent="0.25">
      <c r="A15" s="829" t="s">
        <v>341</v>
      </c>
      <c r="B15" s="830"/>
      <c r="C15" s="831"/>
      <c r="D15" s="832" t="s">
        <v>19</v>
      </c>
      <c r="E15" s="833"/>
      <c r="F15" s="833"/>
      <c r="G15" s="833"/>
      <c r="H15" s="834"/>
      <c r="I15" s="829" t="s">
        <v>342</v>
      </c>
      <c r="J15" s="831"/>
      <c r="K15" s="832" t="s">
        <v>20</v>
      </c>
      <c r="L15" s="834"/>
    </row>
    <row r="16" spans="1:12" ht="25.5" customHeight="1" x14ac:dyDescent="0.25">
      <c r="A16" s="829" t="s">
        <v>343</v>
      </c>
      <c r="B16" s="830"/>
      <c r="C16" s="831"/>
      <c r="D16" s="846">
        <f>+ACTIVIDAD_1!C39</f>
        <v>1</v>
      </c>
      <c r="E16" s="847"/>
      <c r="F16" s="847"/>
      <c r="G16" s="847"/>
      <c r="H16" s="848"/>
      <c r="I16" s="829" t="s">
        <v>237</v>
      </c>
      <c r="J16" s="831"/>
      <c r="K16" s="832" t="s">
        <v>23</v>
      </c>
      <c r="L16" s="834"/>
    </row>
    <row r="17" spans="1:12" ht="27.6" customHeight="1" x14ac:dyDescent="0.25">
      <c r="A17" s="829" t="s">
        <v>344</v>
      </c>
      <c r="B17" s="830"/>
      <c r="C17" s="831"/>
      <c r="D17" s="832"/>
      <c r="E17" s="833"/>
      <c r="F17" s="833"/>
      <c r="G17" s="833"/>
      <c r="H17" s="834"/>
      <c r="I17" s="832"/>
      <c r="J17" s="833"/>
      <c r="K17" s="833"/>
      <c r="L17" s="834"/>
    </row>
    <row r="18" spans="1:12" ht="12" customHeight="1" x14ac:dyDescent="0.25">
      <c r="A18" s="278" t="s">
        <v>345</v>
      </c>
      <c r="B18" s="278" t="s">
        <v>346</v>
      </c>
      <c r="C18" s="829" t="s">
        <v>347</v>
      </c>
      <c r="D18" s="830"/>
      <c r="E18" s="830"/>
      <c r="F18" s="830"/>
      <c r="G18" s="831"/>
      <c r="H18" s="829" t="s">
        <v>348</v>
      </c>
      <c r="I18" s="831"/>
      <c r="J18" s="829" t="s">
        <v>349</v>
      </c>
      <c r="K18" s="831"/>
      <c r="L18" s="278" t="s">
        <v>350</v>
      </c>
    </row>
    <row r="19" spans="1:12" ht="80.099999999999994" customHeight="1" x14ac:dyDescent="0.25">
      <c r="A19" s="404">
        <v>1</v>
      </c>
      <c r="B19" s="274" t="s">
        <v>284</v>
      </c>
      <c r="C19" s="832" t="s">
        <v>351</v>
      </c>
      <c r="D19" s="833"/>
      <c r="E19" s="833"/>
      <c r="F19" s="833"/>
      <c r="G19" s="834"/>
      <c r="H19" s="835" t="s">
        <v>352</v>
      </c>
      <c r="I19" s="836"/>
      <c r="J19" s="832" t="s">
        <v>22</v>
      </c>
      <c r="K19" s="834"/>
      <c r="L19" s="274" t="s">
        <v>353</v>
      </c>
    </row>
    <row r="20" spans="1:12" ht="86.1" customHeight="1" x14ac:dyDescent="0.25">
      <c r="A20" s="404">
        <v>2</v>
      </c>
      <c r="B20" s="274" t="s">
        <v>284</v>
      </c>
      <c r="C20" s="832" t="s">
        <v>354</v>
      </c>
      <c r="D20" s="833"/>
      <c r="E20" s="833"/>
      <c r="F20" s="833"/>
      <c r="G20" s="834"/>
      <c r="H20" s="835" t="s">
        <v>355</v>
      </c>
      <c r="I20" s="836"/>
      <c r="J20" s="832" t="s">
        <v>22</v>
      </c>
      <c r="K20" s="834"/>
      <c r="L20" s="274" t="s">
        <v>353</v>
      </c>
    </row>
    <row r="21" spans="1:12" ht="75.599999999999994" customHeight="1" x14ac:dyDescent="0.25">
      <c r="A21" s="404">
        <v>3</v>
      </c>
      <c r="B21" s="274" t="s">
        <v>284</v>
      </c>
      <c r="C21" s="832" t="s">
        <v>356</v>
      </c>
      <c r="D21" s="833"/>
      <c r="E21" s="833"/>
      <c r="F21" s="833"/>
      <c r="G21" s="834"/>
      <c r="H21" s="835" t="s">
        <v>357</v>
      </c>
      <c r="I21" s="836"/>
      <c r="J21" s="832" t="s">
        <v>22</v>
      </c>
      <c r="K21" s="834"/>
      <c r="L21" s="274" t="s">
        <v>353</v>
      </c>
    </row>
    <row r="22" spans="1:12" ht="25.5" customHeight="1" x14ac:dyDescent="0.25">
      <c r="A22" s="278" t="s">
        <v>345</v>
      </c>
      <c r="B22" s="829" t="s">
        <v>358</v>
      </c>
      <c r="C22" s="830"/>
      <c r="D22" s="830"/>
      <c r="E22" s="830"/>
      <c r="F22" s="830"/>
      <c r="G22" s="830"/>
      <c r="H22" s="830"/>
      <c r="I22" s="830"/>
      <c r="J22" s="830"/>
      <c r="K22" s="831"/>
      <c r="L22" s="278" t="s">
        <v>359</v>
      </c>
    </row>
    <row r="23" spans="1:12" ht="28.35" customHeight="1" x14ac:dyDescent="0.25">
      <c r="A23" s="386">
        <v>1</v>
      </c>
      <c r="B23" s="821" t="s">
        <v>360</v>
      </c>
      <c r="C23" s="822"/>
      <c r="D23" s="822"/>
      <c r="E23" s="822"/>
      <c r="F23" s="822"/>
      <c r="G23" s="822"/>
      <c r="H23" s="822"/>
      <c r="I23" s="822"/>
      <c r="J23" s="822"/>
      <c r="K23" s="823"/>
      <c r="L23" s="387" t="s">
        <v>34</v>
      </c>
    </row>
    <row r="24" spans="1:12" ht="15.75" customHeight="1" x14ac:dyDescent="0.25">
      <c r="A24" s="827" t="s">
        <v>361</v>
      </c>
      <c r="B24" s="827"/>
      <c r="C24" s="827"/>
      <c r="D24" s="827"/>
      <c r="E24" s="827"/>
      <c r="F24" s="827"/>
      <c r="G24" s="827"/>
      <c r="H24" s="827"/>
      <c r="I24" s="827"/>
      <c r="J24" s="827"/>
      <c r="K24" s="827"/>
      <c r="L24" s="827"/>
    </row>
    <row r="25" spans="1:12" ht="26.25" customHeight="1" x14ac:dyDescent="0.25">
      <c r="A25" s="840" t="s">
        <v>362</v>
      </c>
      <c r="B25" s="841"/>
      <c r="C25" s="842"/>
      <c r="D25" s="825">
        <v>1</v>
      </c>
      <c r="E25" s="826"/>
      <c r="F25" s="824" t="s">
        <v>363</v>
      </c>
      <c r="G25" s="824"/>
      <c r="H25" s="388">
        <v>2024</v>
      </c>
      <c r="I25" s="824" t="s">
        <v>364</v>
      </c>
      <c r="J25" s="824"/>
      <c r="K25" s="844" t="s">
        <v>365</v>
      </c>
      <c r="L25" s="845"/>
    </row>
    <row r="26" spans="1:12" ht="26.25" customHeight="1" x14ac:dyDescent="0.25">
      <c r="A26" s="829" t="s">
        <v>366</v>
      </c>
      <c r="B26" s="830"/>
      <c r="C26" s="831"/>
      <c r="D26" s="832" t="s">
        <v>367</v>
      </c>
      <c r="E26" s="833"/>
      <c r="F26" s="826"/>
      <c r="G26" s="826"/>
      <c r="H26" s="833"/>
      <c r="I26" s="826"/>
      <c r="J26" s="826"/>
      <c r="K26" s="833"/>
      <c r="L26" s="843"/>
    </row>
    <row r="27" spans="1:12" ht="45.75" customHeight="1" x14ac:dyDescent="0.25">
      <c r="A27" s="829" t="s">
        <v>368</v>
      </c>
      <c r="B27" s="830"/>
      <c r="C27" s="831"/>
      <c r="D27" s="837"/>
      <c r="E27" s="838"/>
      <c r="F27" s="838"/>
      <c r="G27" s="838"/>
      <c r="H27" s="838"/>
      <c r="I27" s="838"/>
      <c r="J27" s="838"/>
      <c r="K27" s="838"/>
      <c r="L27" s="839"/>
    </row>
    <row r="28" spans="1:12" ht="17.850000000000001" customHeight="1" x14ac:dyDescent="0.25">
      <c r="A28" s="829" t="s">
        <v>369</v>
      </c>
      <c r="B28" s="830"/>
      <c r="C28" s="831"/>
      <c r="D28" s="832"/>
      <c r="E28" s="833"/>
      <c r="F28" s="833"/>
      <c r="G28" s="833"/>
      <c r="H28" s="833"/>
      <c r="I28" s="833"/>
      <c r="J28" s="833"/>
      <c r="K28" s="833"/>
      <c r="L28" s="834"/>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3:C13"/>
    <mergeCell ref="D13:H13"/>
    <mergeCell ref="I13:J13"/>
    <mergeCell ref="K13:L13"/>
    <mergeCell ref="A14:L14"/>
    <mergeCell ref="A9:L9"/>
    <mergeCell ref="A11:D11"/>
    <mergeCell ref="E11:L11"/>
    <mergeCell ref="A12:D12"/>
    <mergeCell ref="E12:L12"/>
    <mergeCell ref="H21:I21"/>
    <mergeCell ref="J21:K21"/>
    <mergeCell ref="I15:J15"/>
    <mergeCell ref="K15:L15"/>
    <mergeCell ref="A17:C17"/>
    <mergeCell ref="D17:H17"/>
    <mergeCell ref="I17:L17"/>
    <mergeCell ref="A16:C16"/>
    <mergeCell ref="D16:H16"/>
    <mergeCell ref="I16:J16"/>
    <mergeCell ref="K16:L16"/>
    <mergeCell ref="A15:C15"/>
    <mergeCell ref="D15:H15"/>
    <mergeCell ref="A27:C27"/>
    <mergeCell ref="D27:L27"/>
    <mergeCell ref="A28:C28"/>
    <mergeCell ref="D28:L28"/>
    <mergeCell ref="A24:L24"/>
    <mergeCell ref="A25:C25"/>
    <mergeCell ref="I25:J25"/>
    <mergeCell ref="A26:C26"/>
    <mergeCell ref="D26:L26"/>
    <mergeCell ref="K25:L2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A73" zoomScale="60" zoomScaleNormal="60" workbookViewId="0">
      <selection activeCell="F104" sqref="F104:G104"/>
    </sheetView>
  </sheetViews>
  <sheetFormatPr baseColWidth="10" defaultColWidth="10.85546875" defaultRowHeight="14.25" x14ac:dyDescent="0.25"/>
  <cols>
    <col min="1" max="1" width="49.7109375" style="66" customWidth="1"/>
    <col min="2" max="7" width="35.71093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186</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thickBot="1" x14ac:dyDescent="0.3">
      <c r="A5" s="149"/>
      <c r="B5" s="150"/>
      <c r="C5" s="150"/>
      <c r="D5" s="150"/>
      <c r="E5" s="150"/>
      <c r="F5" s="150"/>
      <c r="G5" s="150"/>
      <c r="H5" s="150"/>
      <c r="I5" s="150"/>
      <c r="J5" s="150"/>
      <c r="K5" s="150"/>
      <c r="L5" s="150"/>
      <c r="M5" s="151"/>
      <c r="N5" s="151"/>
      <c r="O5" s="151"/>
    </row>
    <row r="6" spans="1:15" s="148" customFormat="1" ht="45" customHeight="1" thickBot="1" x14ac:dyDescent="0.3">
      <c r="A6" s="118" t="s">
        <v>190</v>
      </c>
      <c r="B6" s="776" t="s">
        <v>191</v>
      </c>
      <c r="C6" s="777"/>
      <c r="D6" s="777"/>
      <c r="E6" s="777"/>
      <c r="F6" s="777"/>
      <c r="G6" s="777"/>
      <c r="H6" s="777"/>
      <c r="I6" s="777"/>
      <c r="J6" s="777"/>
      <c r="K6" s="778"/>
      <c r="L6" s="252" t="s">
        <v>192</v>
      </c>
      <c r="M6" s="500">
        <v>2024110010310</v>
      </c>
      <c r="N6" s="501"/>
      <c r="O6" s="502"/>
    </row>
    <row r="7" spans="1:15" s="148" customFormat="1" ht="11.25" customHeight="1" thickBot="1" x14ac:dyDescent="0.3">
      <c r="A7" s="149"/>
      <c r="B7" s="150"/>
      <c r="C7" s="150"/>
      <c r="D7" s="150"/>
      <c r="E7" s="150"/>
      <c r="F7" s="150"/>
      <c r="G7" s="150"/>
      <c r="H7" s="150"/>
      <c r="I7" s="150"/>
      <c r="J7" s="150"/>
      <c r="K7" s="150"/>
      <c r="L7" s="150"/>
      <c r="M7" s="151"/>
      <c r="N7" s="151"/>
      <c r="O7" s="151"/>
    </row>
    <row r="8" spans="1:15" s="148" customFormat="1" ht="21.75" customHeight="1" thickBot="1" x14ac:dyDescent="0.3">
      <c r="A8" s="767" t="s">
        <v>193</v>
      </c>
      <c r="B8" s="252" t="s">
        <v>194</v>
      </c>
      <c r="C8" s="208"/>
      <c r="D8" s="252" t="s">
        <v>195</v>
      </c>
      <c r="E8" s="209"/>
      <c r="F8" s="252" t="s">
        <v>196</v>
      </c>
      <c r="G8" s="209"/>
      <c r="H8" s="252" t="s">
        <v>197</v>
      </c>
      <c r="I8" s="210"/>
      <c r="J8" s="727" t="s">
        <v>198</v>
      </c>
      <c r="K8" s="766"/>
      <c r="L8" s="251" t="s">
        <v>199</v>
      </c>
      <c r="M8" s="724"/>
      <c r="N8" s="724"/>
      <c r="O8" s="724"/>
    </row>
    <row r="9" spans="1:15" s="148" customFormat="1" ht="21.75" customHeight="1" x14ac:dyDescent="0.25">
      <c r="A9" s="767"/>
      <c r="B9" s="253" t="s">
        <v>200</v>
      </c>
      <c r="C9" s="211"/>
      <c r="D9" s="252" t="s">
        <v>201</v>
      </c>
      <c r="E9" s="212"/>
      <c r="F9" s="252" t="s">
        <v>202</v>
      </c>
      <c r="G9" s="212"/>
      <c r="H9" s="252" t="s">
        <v>203</v>
      </c>
      <c r="I9" s="563"/>
      <c r="J9" s="727"/>
      <c r="K9" s="766"/>
      <c r="L9" s="251" t="s">
        <v>204</v>
      </c>
      <c r="M9" s="724"/>
      <c r="N9" s="724"/>
      <c r="O9" s="724"/>
    </row>
    <row r="10" spans="1:15" s="148" customFormat="1" ht="21.75" customHeight="1" thickBot="1" x14ac:dyDescent="0.3">
      <c r="A10" s="767"/>
      <c r="B10" s="252" t="s">
        <v>205</v>
      </c>
      <c r="C10" s="208" t="s">
        <v>206</v>
      </c>
      <c r="D10" s="252" t="s">
        <v>207</v>
      </c>
      <c r="E10" s="212"/>
      <c r="F10" s="252" t="s">
        <v>208</v>
      </c>
      <c r="G10" s="212"/>
      <c r="H10" s="252" t="s">
        <v>209</v>
      </c>
      <c r="I10" s="210"/>
      <c r="J10" s="727"/>
      <c r="K10" s="766"/>
      <c r="L10" s="251" t="s">
        <v>210</v>
      </c>
      <c r="M10" s="724" t="s">
        <v>206</v>
      </c>
      <c r="N10" s="724"/>
      <c r="O10" s="724"/>
    </row>
    <row r="11" spans="1:15" s="148" customFormat="1" ht="21.75" customHeight="1" x14ac:dyDescent="0.25">
      <c r="A11" s="149"/>
      <c r="B11" s="150"/>
      <c r="C11" s="150"/>
      <c r="D11" s="150"/>
      <c r="E11" s="150"/>
      <c r="F11" s="150"/>
      <c r="G11" s="150"/>
      <c r="H11" s="150"/>
      <c r="I11" s="150"/>
      <c r="J11" s="150"/>
      <c r="K11" s="150"/>
      <c r="L11" s="150"/>
      <c r="M11" s="151"/>
      <c r="N11" s="151"/>
      <c r="O11" s="151"/>
    </row>
    <row r="12" spans="1:15" ht="15" customHeight="1" thickBot="1" x14ac:dyDescent="0.3">
      <c r="A12" s="71"/>
      <c r="B12" s="72"/>
      <c r="C12" s="72"/>
      <c r="D12" s="74"/>
      <c r="E12" s="73"/>
      <c r="F12" s="73"/>
      <c r="G12" s="334"/>
      <c r="H12" s="334"/>
      <c r="I12" s="75"/>
      <c r="J12" s="75"/>
      <c r="K12" s="72"/>
      <c r="L12" s="72"/>
      <c r="M12" s="72"/>
      <c r="N12" s="72"/>
      <c r="O12" s="72"/>
    </row>
    <row r="13" spans="1:15" ht="15" customHeight="1" x14ac:dyDescent="0.25">
      <c r="A13" s="773" t="s">
        <v>211</v>
      </c>
      <c r="B13" s="751" t="s">
        <v>370</v>
      </c>
      <c r="C13" s="752"/>
      <c r="D13" s="752"/>
      <c r="E13" s="752"/>
      <c r="F13" s="752"/>
      <c r="G13" s="752"/>
      <c r="H13" s="752"/>
      <c r="I13" s="752"/>
      <c r="J13" s="752"/>
      <c r="K13" s="752"/>
      <c r="L13" s="752"/>
      <c r="M13" s="752"/>
      <c r="N13" s="752"/>
      <c r="O13" s="753"/>
    </row>
    <row r="14" spans="1:15" ht="15" customHeight="1" x14ac:dyDescent="0.25">
      <c r="A14" s="774"/>
      <c r="B14" s="754"/>
      <c r="C14" s="755"/>
      <c r="D14" s="755"/>
      <c r="E14" s="755"/>
      <c r="F14" s="755"/>
      <c r="G14" s="755"/>
      <c r="H14" s="755"/>
      <c r="I14" s="755"/>
      <c r="J14" s="755"/>
      <c r="K14" s="755"/>
      <c r="L14" s="755"/>
      <c r="M14" s="755"/>
      <c r="N14" s="755"/>
      <c r="O14" s="756"/>
    </row>
    <row r="15" spans="1:15" ht="15" customHeight="1" thickBot="1" x14ac:dyDescent="0.3">
      <c r="A15" s="775"/>
      <c r="B15" s="757"/>
      <c r="C15" s="758"/>
      <c r="D15" s="758"/>
      <c r="E15" s="758"/>
      <c r="F15" s="758"/>
      <c r="G15" s="758"/>
      <c r="H15" s="758"/>
      <c r="I15" s="758"/>
      <c r="J15" s="758"/>
      <c r="K15" s="758"/>
      <c r="L15" s="758"/>
      <c r="M15" s="758"/>
      <c r="N15" s="758"/>
      <c r="O15" s="759"/>
    </row>
    <row r="16" spans="1:15" ht="9" customHeight="1" thickBot="1" x14ac:dyDescent="0.3">
      <c r="A16" s="76"/>
      <c r="B16" s="147"/>
      <c r="C16" s="77"/>
      <c r="D16" s="77"/>
      <c r="E16" s="77"/>
      <c r="F16" s="77"/>
      <c r="G16" s="78"/>
      <c r="H16" s="78"/>
      <c r="I16" s="78"/>
      <c r="J16" s="78"/>
      <c r="K16" s="78"/>
      <c r="L16" s="79"/>
      <c r="M16" s="79"/>
      <c r="N16" s="79"/>
      <c r="O16" s="79"/>
    </row>
    <row r="17" spans="1:15" s="80" customFormat="1" ht="37.5" customHeight="1" thickBot="1" x14ac:dyDescent="0.3">
      <c r="A17" s="118" t="s">
        <v>213</v>
      </c>
      <c r="B17" s="762" t="s">
        <v>371</v>
      </c>
      <c r="C17" s="762"/>
      <c r="D17" s="762"/>
      <c r="E17" s="762"/>
      <c r="F17" s="762"/>
      <c r="G17" s="767" t="s">
        <v>215</v>
      </c>
      <c r="H17" s="767"/>
      <c r="I17" s="760" t="s">
        <v>372</v>
      </c>
      <c r="J17" s="760"/>
      <c r="K17" s="760"/>
      <c r="L17" s="760"/>
      <c r="M17" s="760"/>
      <c r="N17" s="760"/>
      <c r="O17" s="760"/>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301" t="s">
        <v>217</v>
      </c>
      <c r="B19" s="769" t="s">
        <v>218</v>
      </c>
      <c r="C19" s="770"/>
      <c r="D19" s="770"/>
      <c r="E19" s="771"/>
      <c r="F19" s="302" t="s">
        <v>219</v>
      </c>
      <c r="G19" s="768" t="s">
        <v>373</v>
      </c>
      <c r="H19" s="768"/>
      <c r="I19" s="768"/>
      <c r="J19" s="118" t="s">
        <v>221</v>
      </c>
      <c r="K19" s="762" t="s">
        <v>374</v>
      </c>
      <c r="L19" s="762"/>
      <c r="M19" s="762"/>
      <c r="N19" s="762"/>
      <c r="O19" s="762"/>
    </row>
    <row r="20" spans="1:15" ht="9" customHeight="1" x14ac:dyDescent="0.25">
      <c r="A20" s="70"/>
      <c r="B20" s="67"/>
      <c r="C20" s="772"/>
      <c r="D20" s="772"/>
      <c r="E20" s="772"/>
      <c r="F20" s="772"/>
      <c r="G20" s="772"/>
      <c r="H20" s="772"/>
      <c r="I20" s="772"/>
      <c r="J20" s="772"/>
      <c r="K20" s="772"/>
      <c r="L20" s="772"/>
      <c r="M20" s="772"/>
      <c r="N20" s="772"/>
      <c r="O20" s="772"/>
    </row>
    <row r="22" spans="1:15" ht="16.5" customHeight="1" thickBot="1" x14ac:dyDescent="0.3">
      <c r="A22" s="145"/>
      <c r="B22" s="146"/>
      <c r="C22" s="146"/>
      <c r="D22" s="146"/>
      <c r="E22" s="146"/>
      <c r="F22" s="146"/>
      <c r="G22" s="146"/>
      <c r="H22" s="146"/>
      <c r="I22" s="146"/>
      <c r="J22" s="146"/>
      <c r="K22" s="146"/>
      <c r="L22" s="146"/>
      <c r="M22" s="146"/>
      <c r="N22" s="146"/>
      <c r="O22" s="146"/>
    </row>
    <row r="23" spans="1:15" ht="32.1" customHeight="1" thickBot="1" x14ac:dyDescent="0.3">
      <c r="A23" s="725" t="s">
        <v>223</v>
      </c>
      <c r="B23" s="726"/>
      <c r="C23" s="726"/>
      <c r="D23" s="726"/>
      <c r="E23" s="726"/>
      <c r="F23" s="726"/>
      <c r="G23" s="726"/>
      <c r="H23" s="726"/>
      <c r="I23" s="726"/>
      <c r="J23" s="726"/>
      <c r="K23" s="726"/>
      <c r="L23" s="726"/>
      <c r="M23" s="726"/>
      <c r="N23" s="726"/>
      <c r="O23" s="727"/>
    </row>
    <row r="24" spans="1:15" ht="32.1" customHeight="1" thickBot="1" x14ac:dyDescent="0.3">
      <c r="A24" s="725" t="s">
        <v>224</v>
      </c>
      <c r="B24" s="726"/>
      <c r="C24" s="726"/>
      <c r="D24" s="726"/>
      <c r="E24" s="726"/>
      <c r="F24" s="726"/>
      <c r="G24" s="726"/>
      <c r="H24" s="726"/>
      <c r="I24" s="726"/>
      <c r="J24" s="726"/>
      <c r="K24" s="726"/>
      <c r="L24" s="726"/>
      <c r="M24" s="726"/>
      <c r="N24" s="726"/>
      <c r="O24" s="727"/>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207</v>
      </c>
      <c r="L25" s="81" t="s">
        <v>208</v>
      </c>
      <c r="M25" s="81" t="s">
        <v>209</v>
      </c>
      <c r="N25" s="82" t="s">
        <v>225</v>
      </c>
      <c r="O25" s="82" t="s">
        <v>226</v>
      </c>
    </row>
    <row r="26" spans="1:15" ht="32.1" customHeight="1" x14ac:dyDescent="0.25">
      <c r="A26" s="85" t="s">
        <v>227</v>
      </c>
      <c r="B26" s="86">
        <v>247240422</v>
      </c>
      <c r="C26" s="86">
        <v>195321096</v>
      </c>
      <c r="D26" s="86"/>
      <c r="E26" s="86"/>
      <c r="F26" s="86"/>
      <c r="G26" s="86"/>
      <c r="H26" s="83"/>
      <c r="I26" s="86">
        <v>27874675</v>
      </c>
      <c r="J26" s="86">
        <v>27874674</v>
      </c>
      <c r="K26" s="83"/>
      <c r="L26" s="83"/>
      <c r="M26" s="83"/>
      <c r="N26" s="484">
        <f>SUM(B26:M26)</f>
        <v>498310867</v>
      </c>
      <c r="O26" s="84"/>
    </row>
    <row r="27" spans="1:15" ht="32.1" customHeight="1" x14ac:dyDescent="0.25">
      <c r="A27" s="85" t="s">
        <v>228</v>
      </c>
      <c r="B27" s="86">
        <v>247240422</v>
      </c>
      <c r="C27" s="86">
        <v>195321096</v>
      </c>
      <c r="D27" s="86"/>
      <c r="E27" s="86">
        <v>-2688162</v>
      </c>
      <c r="F27" s="86"/>
      <c r="G27" s="86"/>
      <c r="H27" s="86"/>
      <c r="I27" s="86"/>
      <c r="J27" s="86"/>
      <c r="K27" s="86"/>
      <c r="L27" s="86"/>
      <c r="M27" s="86"/>
      <c r="N27" s="86">
        <f>SUM(B27:M27)</f>
        <v>439873356</v>
      </c>
      <c r="O27" s="117">
        <f>+(B27+C27+D27+E27+F27+G27+H27+I27+J27+K27+L27+M27)/N26</f>
        <v>0.88272880470816628</v>
      </c>
    </row>
    <row r="28" spans="1:15" ht="32.1" customHeight="1" x14ac:dyDescent="0.25">
      <c r="A28" s="85" t="s">
        <v>229</v>
      </c>
      <c r="B28" s="86"/>
      <c r="C28" s="86">
        <v>885109</v>
      </c>
      <c r="D28" s="86">
        <v>34473666</v>
      </c>
      <c r="E28" s="86">
        <v>49173502</v>
      </c>
      <c r="F28" s="86">
        <v>49173502</v>
      </c>
      <c r="G28" s="86">
        <v>49173502</v>
      </c>
      <c r="H28" s="86">
        <v>49173502</v>
      </c>
      <c r="I28" s="86">
        <v>49173502</v>
      </c>
      <c r="J28" s="86">
        <v>49173502</v>
      </c>
      <c r="K28" s="86"/>
      <c r="L28" s="86"/>
      <c r="M28" s="86"/>
      <c r="N28" s="86">
        <f t="shared" ref="N28:N31" si="0">SUM(B28:M28)</f>
        <v>330399787</v>
      </c>
      <c r="O28" s="117"/>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84" t="s">
        <v>233</v>
      </c>
      <c r="B35" s="785"/>
      <c r="C35" s="785"/>
      <c r="D35" s="785"/>
      <c r="E35" s="785"/>
      <c r="F35" s="785"/>
      <c r="G35" s="785"/>
      <c r="H35" s="785"/>
      <c r="I35" s="786"/>
      <c r="J35" s="95"/>
    </row>
    <row r="36" spans="1:10" ht="50.25" customHeight="1" thickBot="1" x14ac:dyDescent="0.3">
      <c r="A36" s="103" t="s">
        <v>234</v>
      </c>
      <c r="B36" s="787" t="str">
        <f>+B13</f>
        <v>Desarrollar 40 procesos formativos para fortalecer las capacidades y brindar herramientas a las mujeres en el ejercicio pleno del derecho a la participación y representación</v>
      </c>
      <c r="C36" s="788"/>
      <c r="D36" s="788"/>
      <c r="E36" s="788"/>
      <c r="F36" s="788"/>
      <c r="G36" s="788"/>
      <c r="H36" s="788"/>
      <c r="I36" s="789"/>
      <c r="J36" s="93"/>
    </row>
    <row r="37" spans="1:10" ht="18.75" customHeight="1" thickBot="1" x14ac:dyDescent="0.3">
      <c r="A37" s="801" t="s">
        <v>235</v>
      </c>
      <c r="B37" s="153">
        <v>2024</v>
      </c>
      <c r="C37" s="153">
        <v>2025</v>
      </c>
      <c r="D37" s="153">
        <v>2026</v>
      </c>
      <c r="E37" s="153">
        <v>2027</v>
      </c>
      <c r="F37" s="153" t="s">
        <v>236</v>
      </c>
      <c r="G37" s="803" t="s">
        <v>237</v>
      </c>
      <c r="H37" s="803" t="s">
        <v>21</v>
      </c>
      <c r="I37" s="803"/>
      <c r="J37" s="93"/>
    </row>
    <row r="38" spans="1:10" ht="50.25" customHeight="1" thickBot="1" x14ac:dyDescent="0.3">
      <c r="A38" s="802"/>
      <c r="B38" s="393">
        <v>6</v>
      </c>
      <c r="C38" s="393">
        <v>12</v>
      </c>
      <c r="D38" s="393">
        <v>9</v>
      </c>
      <c r="E38" s="393">
        <v>13</v>
      </c>
      <c r="F38" s="390">
        <v>40</v>
      </c>
      <c r="G38" s="803"/>
      <c r="H38" s="803"/>
      <c r="I38" s="803"/>
      <c r="J38" s="93"/>
    </row>
    <row r="39" spans="1:10" ht="52.5" customHeight="1" thickBot="1" x14ac:dyDescent="0.3">
      <c r="A39" s="104" t="s">
        <v>238</v>
      </c>
      <c r="B39" s="790">
        <v>0.1</v>
      </c>
      <c r="C39" s="791"/>
      <c r="D39" s="796" t="s">
        <v>239</v>
      </c>
      <c r="E39" s="797"/>
      <c r="F39" s="797"/>
      <c r="G39" s="797"/>
      <c r="H39" s="797"/>
      <c r="I39" s="798"/>
    </row>
    <row r="40" spans="1:10" s="94" customFormat="1" ht="48" customHeight="1" thickBot="1" x14ac:dyDescent="0.3">
      <c r="A40" s="801" t="s">
        <v>240</v>
      </c>
      <c r="B40" s="104" t="s">
        <v>241</v>
      </c>
      <c r="C40" s="103" t="s">
        <v>242</v>
      </c>
      <c r="D40" s="782" t="s">
        <v>243</v>
      </c>
      <c r="E40" s="783"/>
      <c r="F40" s="782" t="s">
        <v>244</v>
      </c>
      <c r="G40" s="783"/>
      <c r="H40" s="105" t="s">
        <v>245</v>
      </c>
      <c r="I40" s="107" t="s">
        <v>246</v>
      </c>
    </row>
    <row r="41" spans="1:10" ht="207" customHeight="1" thickBot="1" x14ac:dyDescent="0.3">
      <c r="A41" s="802"/>
      <c r="B41" s="99">
        <v>0.3</v>
      </c>
      <c r="C41" s="99">
        <v>0.3</v>
      </c>
      <c r="D41" s="893" t="s">
        <v>375</v>
      </c>
      <c r="E41" s="894"/>
      <c r="F41" s="881" t="s">
        <v>376</v>
      </c>
      <c r="G41" s="894"/>
      <c r="H41" s="583" t="s">
        <v>377</v>
      </c>
      <c r="I41" s="584" t="s">
        <v>378</v>
      </c>
    </row>
    <row r="42" spans="1:10" s="94" customFormat="1" ht="54" customHeight="1" thickBot="1" x14ac:dyDescent="0.3">
      <c r="A42" s="801" t="s">
        <v>250</v>
      </c>
      <c r="B42" s="106" t="s">
        <v>241</v>
      </c>
      <c r="C42" s="105" t="s">
        <v>242</v>
      </c>
      <c r="D42" s="782" t="s">
        <v>243</v>
      </c>
      <c r="E42" s="783"/>
      <c r="F42" s="782" t="s">
        <v>244</v>
      </c>
      <c r="G42" s="783"/>
      <c r="H42" s="105" t="s">
        <v>245</v>
      </c>
      <c r="I42" s="107" t="s">
        <v>246</v>
      </c>
    </row>
    <row r="43" spans="1:10" ht="202.5" customHeight="1" thickBot="1" x14ac:dyDescent="0.3">
      <c r="A43" s="802"/>
      <c r="B43" s="99">
        <v>0.7</v>
      </c>
      <c r="C43" s="99">
        <v>0.7</v>
      </c>
      <c r="D43" s="887" t="s">
        <v>379</v>
      </c>
      <c r="E43" s="891"/>
      <c r="F43" s="887" t="s">
        <v>380</v>
      </c>
      <c r="G43" s="891"/>
      <c r="H43" s="586" t="s">
        <v>377</v>
      </c>
      <c r="I43" s="587" t="s">
        <v>381</v>
      </c>
    </row>
    <row r="44" spans="1:10" s="94" customFormat="1" ht="35.1" customHeight="1" x14ac:dyDescent="0.25">
      <c r="A44" s="801" t="s">
        <v>253</v>
      </c>
      <c r="B44" s="106" t="s">
        <v>241</v>
      </c>
      <c r="C44" s="105" t="s">
        <v>242</v>
      </c>
      <c r="D44" s="782" t="s">
        <v>243</v>
      </c>
      <c r="E44" s="783"/>
      <c r="F44" s="782" t="s">
        <v>244</v>
      </c>
      <c r="G44" s="783"/>
      <c r="H44" s="105" t="s">
        <v>245</v>
      </c>
      <c r="I44" s="107" t="s">
        <v>246</v>
      </c>
    </row>
    <row r="45" spans="1:10" ht="186" customHeight="1" x14ac:dyDescent="0.25">
      <c r="A45" s="802"/>
      <c r="B45" s="99">
        <v>2</v>
      </c>
      <c r="C45" s="100">
        <v>1</v>
      </c>
      <c r="D45" s="887" t="s">
        <v>382</v>
      </c>
      <c r="E45" s="891"/>
      <c r="F45" s="887" t="s">
        <v>380</v>
      </c>
      <c r="G45" s="891"/>
      <c r="H45" s="586" t="s">
        <v>383</v>
      </c>
      <c r="I45" s="587" t="s">
        <v>381</v>
      </c>
    </row>
    <row r="46" spans="1:10" s="94" customFormat="1" ht="38.25" customHeight="1" x14ac:dyDescent="0.25">
      <c r="A46" s="801" t="s">
        <v>257</v>
      </c>
      <c r="B46" s="106" t="s">
        <v>241</v>
      </c>
      <c r="C46" s="106" t="s">
        <v>242</v>
      </c>
      <c r="D46" s="782" t="s">
        <v>243</v>
      </c>
      <c r="E46" s="783"/>
      <c r="F46" s="782" t="s">
        <v>244</v>
      </c>
      <c r="G46" s="783"/>
      <c r="H46" s="105" t="s">
        <v>245</v>
      </c>
      <c r="I46" s="105" t="s">
        <v>246</v>
      </c>
    </row>
    <row r="47" spans="1:10" ht="322.5" customHeight="1" x14ac:dyDescent="0.25">
      <c r="A47" s="802"/>
      <c r="B47" s="99">
        <v>1</v>
      </c>
      <c r="C47" s="100">
        <v>0.5</v>
      </c>
      <c r="D47" s="887" t="s">
        <v>384</v>
      </c>
      <c r="E47" s="891"/>
      <c r="F47" s="887" t="s">
        <v>385</v>
      </c>
      <c r="G47" s="891"/>
      <c r="H47" s="588" t="s">
        <v>386</v>
      </c>
      <c r="I47" s="587" t="s">
        <v>387</v>
      </c>
    </row>
    <row r="48" spans="1:10" s="94" customFormat="1" ht="35.1" customHeight="1" x14ac:dyDescent="0.25">
      <c r="A48" s="801" t="s">
        <v>261</v>
      </c>
      <c r="B48" s="106" t="s">
        <v>241</v>
      </c>
      <c r="C48" s="105" t="s">
        <v>242</v>
      </c>
      <c r="D48" s="782" t="s">
        <v>243</v>
      </c>
      <c r="E48" s="783"/>
      <c r="F48" s="782" t="s">
        <v>244</v>
      </c>
      <c r="G48" s="783"/>
      <c r="H48" s="105" t="s">
        <v>245</v>
      </c>
      <c r="I48" s="107" t="s">
        <v>246</v>
      </c>
    </row>
    <row r="49" spans="1:9" ht="332.25" customHeight="1" x14ac:dyDescent="0.25">
      <c r="A49" s="802"/>
      <c r="B49" s="99">
        <v>1</v>
      </c>
      <c r="C49" s="100">
        <v>3.5</v>
      </c>
      <c r="D49" s="892" t="s">
        <v>388</v>
      </c>
      <c r="E49" s="891"/>
      <c r="F49" s="887" t="s">
        <v>389</v>
      </c>
      <c r="G49" s="891"/>
      <c r="H49" s="589"/>
      <c r="I49" s="585" t="s">
        <v>390</v>
      </c>
    </row>
    <row r="50" spans="1:9" s="94" customFormat="1" ht="35.1" customHeight="1" x14ac:dyDescent="0.25">
      <c r="A50" s="801" t="s">
        <v>264</v>
      </c>
      <c r="B50" s="106" t="s">
        <v>241</v>
      </c>
      <c r="C50" s="105" t="s">
        <v>242</v>
      </c>
      <c r="D50" s="782" t="s">
        <v>243</v>
      </c>
      <c r="E50" s="783"/>
      <c r="F50" s="782" t="s">
        <v>244</v>
      </c>
      <c r="G50" s="783"/>
      <c r="H50" s="105" t="s">
        <v>245</v>
      </c>
      <c r="I50" s="107" t="s">
        <v>246</v>
      </c>
    </row>
    <row r="51" spans="1:9" ht="369.75" customHeight="1" thickBot="1" x14ac:dyDescent="0.3">
      <c r="A51" s="802"/>
      <c r="B51" s="101">
        <v>1</v>
      </c>
      <c r="C51" s="102">
        <v>1</v>
      </c>
      <c r="D51" s="887" t="s">
        <v>391</v>
      </c>
      <c r="E51" s="888"/>
      <c r="F51" s="887" t="s">
        <v>392</v>
      </c>
      <c r="G51" s="888"/>
      <c r="H51" s="589"/>
      <c r="I51" s="585" t="s">
        <v>393</v>
      </c>
    </row>
    <row r="52" spans="1:9" ht="35.1" customHeight="1" thickBot="1" x14ac:dyDescent="0.3">
      <c r="A52" s="801" t="s">
        <v>267</v>
      </c>
      <c r="B52" s="104" t="s">
        <v>241</v>
      </c>
      <c r="C52" s="103" t="s">
        <v>242</v>
      </c>
      <c r="D52" s="782" t="s">
        <v>243</v>
      </c>
      <c r="E52" s="783"/>
      <c r="F52" s="782" t="s">
        <v>244</v>
      </c>
      <c r="G52" s="783"/>
      <c r="H52" s="105" t="s">
        <v>245</v>
      </c>
      <c r="I52" s="107" t="s">
        <v>246</v>
      </c>
    </row>
    <row r="53" spans="1:9" s="560" customFormat="1" ht="409.5" customHeight="1" thickBot="1" x14ac:dyDescent="0.3">
      <c r="A53" s="802"/>
      <c r="B53" s="557">
        <v>1</v>
      </c>
      <c r="C53" s="558">
        <v>1</v>
      </c>
      <c r="D53" s="718" t="s">
        <v>394</v>
      </c>
      <c r="E53" s="889"/>
      <c r="F53" s="718" t="s">
        <v>395</v>
      </c>
      <c r="G53" s="890"/>
      <c r="H53" s="590"/>
      <c r="I53" s="573" t="s">
        <v>396</v>
      </c>
    </row>
    <row r="54" spans="1:9" ht="57" customHeight="1" thickBot="1" x14ac:dyDescent="0.3">
      <c r="A54" s="801" t="s">
        <v>271</v>
      </c>
      <c r="B54" s="104" t="s">
        <v>241</v>
      </c>
      <c r="C54" s="103" t="s">
        <v>242</v>
      </c>
      <c r="D54" s="782" t="s">
        <v>243</v>
      </c>
      <c r="E54" s="783"/>
      <c r="F54" s="782" t="s">
        <v>244</v>
      </c>
      <c r="G54" s="783"/>
      <c r="H54" s="540" t="s">
        <v>245</v>
      </c>
      <c r="I54" s="107" t="s">
        <v>246</v>
      </c>
    </row>
    <row r="55" spans="1:9" ht="409.5" customHeight="1" thickBot="1" x14ac:dyDescent="0.3">
      <c r="A55" s="802"/>
      <c r="B55" s="592">
        <v>1</v>
      </c>
      <c r="C55" s="593">
        <v>1</v>
      </c>
      <c r="D55" s="881" t="s">
        <v>397</v>
      </c>
      <c r="E55" s="882"/>
      <c r="F55" s="881" t="s">
        <v>398</v>
      </c>
      <c r="G55" s="882"/>
      <c r="H55" s="591"/>
      <c r="I55" s="582" t="s">
        <v>396</v>
      </c>
    </row>
    <row r="56" spans="1:9" ht="35.1" customHeight="1" x14ac:dyDescent="0.25">
      <c r="A56" s="801" t="s">
        <v>274</v>
      </c>
      <c r="B56" s="104" t="s">
        <v>241</v>
      </c>
      <c r="C56" s="103" t="s">
        <v>242</v>
      </c>
      <c r="D56" s="782" t="s">
        <v>243</v>
      </c>
      <c r="E56" s="783"/>
      <c r="F56" s="782" t="s">
        <v>244</v>
      </c>
      <c r="G56" s="783"/>
      <c r="H56" s="103" t="s">
        <v>245</v>
      </c>
      <c r="I56" s="107" t="s">
        <v>246</v>
      </c>
    </row>
    <row r="57" spans="1:9" ht="394.5" customHeight="1" x14ac:dyDescent="0.25">
      <c r="A57" s="802"/>
      <c r="B57" s="101">
        <v>1</v>
      </c>
      <c r="C57" s="102">
        <v>0</v>
      </c>
      <c r="D57" s="883" t="s">
        <v>1399</v>
      </c>
      <c r="E57" s="884"/>
      <c r="F57" s="885" t="s">
        <v>399</v>
      </c>
      <c r="G57" s="886"/>
      <c r="H57" s="96"/>
      <c r="I57" s="423" t="s">
        <v>400</v>
      </c>
    </row>
    <row r="58" spans="1:9" ht="35.1" customHeight="1" x14ac:dyDescent="0.25">
      <c r="A58" s="801" t="s">
        <v>276</v>
      </c>
      <c r="B58" s="104" t="s">
        <v>241</v>
      </c>
      <c r="C58" s="103" t="s">
        <v>242</v>
      </c>
      <c r="D58" s="782" t="s">
        <v>243</v>
      </c>
      <c r="E58" s="783"/>
      <c r="F58" s="782" t="s">
        <v>244</v>
      </c>
      <c r="G58" s="783"/>
      <c r="H58" s="105" t="s">
        <v>245</v>
      </c>
      <c r="I58" s="107" t="s">
        <v>246</v>
      </c>
    </row>
    <row r="59" spans="1:9" ht="120.75" customHeight="1" thickBot="1" x14ac:dyDescent="0.3">
      <c r="A59" s="802"/>
      <c r="B59" s="101">
        <v>1</v>
      </c>
      <c r="C59" s="102"/>
      <c r="D59" s="714"/>
      <c r="E59" s="715"/>
      <c r="F59" s="714"/>
      <c r="G59" s="715"/>
      <c r="H59" s="96"/>
      <c r="I59" s="98"/>
    </row>
    <row r="60" spans="1:9" ht="35.1" customHeight="1" thickBot="1" x14ac:dyDescent="0.3">
      <c r="A60" s="801" t="s">
        <v>277</v>
      </c>
      <c r="B60" s="104" t="s">
        <v>241</v>
      </c>
      <c r="C60" s="103" t="s">
        <v>242</v>
      </c>
      <c r="D60" s="782" t="s">
        <v>243</v>
      </c>
      <c r="E60" s="783"/>
      <c r="F60" s="782" t="s">
        <v>244</v>
      </c>
      <c r="G60" s="783"/>
      <c r="H60" s="105" t="s">
        <v>245</v>
      </c>
      <c r="I60" s="107" t="s">
        <v>246</v>
      </c>
    </row>
    <row r="61" spans="1:9" ht="120.75" customHeight="1" thickBot="1" x14ac:dyDescent="0.3">
      <c r="A61" s="802"/>
      <c r="B61" s="101">
        <v>1</v>
      </c>
      <c r="C61" s="102"/>
      <c r="D61" s="714"/>
      <c r="E61" s="715"/>
      <c r="F61" s="813"/>
      <c r="G61" s="813"/>
      <c r="H61" s="96"/>
      <c r="I61" s="96"/>
    </row>
    <row r="62" spans="1:9" ht="35.1" customHeight="1" thickBot="1" x14ac:dyDescent="0.3">
      <c r="A62" s="801" t="s">
        <v>278</v>
      </c>
      <c r="B62" s="104" t="s">
        <v>241</v>
      </c>
      <c r="C62" s="103" t="s">
        <v>242</v>
      </c>
      <c r="D62" s="782" t="s">
        <v>243</v>
      </c>
      <c r="E62" s="783"/>
      <c r="F62" s="782" t="s">
        <v>244</v>
      </c>
      <c r="G62" s="783"/>
      <c r="H62" s="105" t="s">
        <v>245</v>
      </c>
      <c r="I62" s="107" t="s">
        <v>246</v>
      </c>
    </row>
    <row r="63" spans="1:9" ht="120.75" customHeight="1" thickBot="1" x14ac:dyDescent="0.3">
      <c r="A63" s="802"/>
      <c r="B63" s="101">
        <v>1</v>
      </c>
      <c r="C63" s="102"/>
      <c r="D63" s="714"/>
      <c r="E63" s="715"/>
      <c r="F63" s="714"/>
      <c r="G63" s="715"/>
      <c r="H63" s="96"/>
      <c r="I63" s="96"/>
    </row>
    <row r="64" spans="1:9" x14ac:dyDescent="0.25">
      <c r="B64" s="66">
        <f>SUM(B63+B61+B59+B57+B55+B53+B51+B49+B47+B45+B43+B41)</f>
        <v>12</v>
      </c>
      <c r="C64" s="66">
        <f>SUM(C63+C61+C59+C57+C55+C53+C51+C49+C47+C45+C43+C41)</f>
        <v>9</v>
      </c>
    </row>
    <row r="66" spans="1:9" s="93" customFormat="1" ht="30" customHeight="1" x14ac:dyDescent="0.25">
      <c r="A66" s="66"/>
      <c r="B66" s="66"/>
      <c r="C66" s="66"/>
      <c r="D66" s="66"/>
      <c r="E66" s="66"/>
      <c r="F66" s="66"/>
      <c r="G66" s="66"/>
      <c r="H66" s="66"/>
      <c r="I66" s="66"/>
    </row>
    <row r="67" spans="1:9" ht="34.5" customHeight="1" x14ac:dyDescent="0.25">
      <c r="A67" s="728" t="s">
        <v>279</v>
      </c>
      <c r="B67" s="728"/>
      <c r="C67" s="728"/>
      <c r="D67" s="728"/>
      <c r="E67" s="728"/>
      <c r="F67" s="728"/>
      <c r="G67" s="728"/>
      <c r="H67" s="728"/>
      <c r="I67" s="728"/>
    </row>
    <row r="68" spans="1:9" ht="41.25" customHeight="1" x14ac:dyDescent="0.25">
      <c r="A68" s="108" t="s">
        <v>280</v>
      </c>
      <c r="B68" s="877" t="s">
        <v>401</v>
      </c>
      <c r="C68" s="878"/>
      <c r="D68" s="877" t="s">
        <v>402</v>
      </c>
      <c r="E68" s="878"/>
      <c r="F68" s="731" t="s">
        <v>403</v>
      </c>
      <c r="G68" s="732"/>
      <c r="H68" s="731" t="s">
        <v>404</v>
      </c>
      <c r="I68" s="732"/>
    </row>
    <row r="69" spans="1:9" ht="40.5" customHeight="1" x14ac:dyDescent="0.25">
      <c r="A69" s="108" t="s">
        <v>285</v>
      </c>
      <c r="B69" s="879">
        <v>0.05</v>
      </c>
      <c r="C69" s="880"/>
      <c r="D69" s="879">
        <v>0.05</v>
      </c>
      <c r="E69" s="880"/>
      <c r="F69" s="693"/>
      <c r="G69" s="694"/>
      <c r="H69" s="693"/>
      <c r="I69" s="694"/>
    </row>
    <row r="70" spans="1:9" ht="30" customHeight="1" x14ac:dyDescent="0.25">
      <c r="A70" s="695" t="s">
        <v>194</v>
      </c>
      <c r="B70" s="161" t="s">
        <v>99</v>
      </c>
      <c r="C70" s="161" t="s">
        <v>242</v>
      </c>
      <c r="D70" s="161" t="s">
        <v>99</v>
      </c>
      <c r="E70" s="161" t="s">
        <v>242</v>
      </c>
      <c r="F70" s="161" t="s">
        <v>99</v>
      </c>
      <c r="G70" s="161" t="s">
        <v>242</v>
      </c>
      <c r="H70" s="161" t="s">
        <v>99</v>
      </c>
      <c r="I70" s="161" t="s">
        <v>242</v>
      </c>
    </row>
    <row r="71" spans="1:9" ht="30" customHeight="1" x14ac:dyDescent="0.25">
      <c r="A71" s="696"/>
      <c r="B71" s="110">
        <v>0.05</v>
      </c>
      <c r="C71" s="111">
        <v>0.05</v>
      </c>
      <c r="D71" s="110">
        <v>0.05</v>
      </c>
      <c r="E71" s="111">
        <v>0.02</v>
      </c>
      <c r="F71" s="116"/>
      <c r="G71" s="111"/>
      <c r="H71" s="116"/>
      <c r="I71" s="111"/>
    </row>
    <row r="72" spans="1:9" ht="222.75" customHeight="1" x14ac:dyDescent="0.25">
      <c r="A72" s="108" t="s">
        <v>286</v>
      </c>
      <c r="B72" s="733" t="s">
        <v>405</v>
      </c>
      <c r="C72" s="734"/>
      <c r="D72" s="814" t="s">
        <v>406</v>
      </c>
      <c r="E72" s="815"/>
      <c r="F72" s="737"/>
      <c r="G72" s="872"/>
      <c r="H72" s="737"/>
      <c r="I72" s="738"/>
    </row>
    <row r="73" spans="1:9" ht="80.25" customHeight="1" x14ac:dyDescent="0.25">
      <c r="A73" s="108" t="s">
        <v>290</v>
      </c>
      <c r="B73" s="710" t="s">
        <v>407</v>
      </c>
      <c r="C73" s="711"/>
      <c r="D73" s="710" t="s">
        <v>407</v>
      </c>
      <c r="E73" s="711"/>
      <c r="F73" s="721"/>
      <c r="G73" s="720"/>
      <c r="H73" s="721"/>
      <c r="I73" s="720"/>
    </row>
    <row r="74" spans="1:9" ht="30.75" customHeight="1" x14ac:dyDescent="0.25">
      <c r="A74" s="695" t="s">
        <v>195</v>
      </c>
      <c r="B74" s="161" t="s">
        <v>99</v>
      </c>
      <c r="C74" s="161" t="s">
        <v>242</v>
      </c>
      <c r="D74" s="161" t="s">
        <v>99</v>
      </c>
      <c r="E74" s="161" t="s">
        <v>242</v>
      </c>
      <c r="F74" s="161" t="s">
        <v>99</v>
      </c>
      <c r="G74" s="161" t="s">
        <v>242</v>
      </c>
      <c r="H74" s="161" t="s">
        <v>99</v>
      </c>
      <c r="I74" s="161" t="s">
        <v>242</v>
      </c>
    </row>
    <row r="75" spans="1:9" ht="30.75" customHeight="1" x14ac:dyDescent="0.25">
      <c r="A75" s="696"/>
      <c r="B75" s="110">
        <v>0.05</v>
      </c>
      <c r="C75" s="111">
        <v>0.05</v>
      </c>
      <c r="D75" s="110">
        <v>0.05</v>
      </c>
      <c r="E75" s="111">
        <v>0.04</v>
      </c>
      <c r="F75" s="116"/>
      <c r="G75" s="112"/>
      <c r="H75" s="116"/>
      <c r="I75" s="112"/>
    </row>
    <row r="76" spans="1:9" ht="269.25" customHeight="1" x14ac:dyDescent="0.25">
      <c r="A76" s="108" t="s">
        <v>286</v>
      </c>
      <c r="B76" s="733" t="s">
        <v>408</v>
      </c>
      <c r="C76" s="734"/>
      <c r="D76" s="875" t="s">
        <v>409</v>
      </c>
      <c r="E76" s="876"/>
      <c r="F76" s="737"/>
      <c r="G76" s="872"/>
      <c r="H76" s="780"/>
      <c r="I76" s="781"/>
    </row>
    <row r="77" spans="1:9" ht="80.25" customHeight="1" x14ac:dyDescent="0.25">
      <c r="A77" s="108" t="s">
        <v>290</v>
      </c>
      <c r="B77" s="710" t="s">
        <v>410</v>
      </c>
      <c r="C77" s="711"/>
      <c r="D77" s="710" t="s">
        <v>410</v>
      </c>
      <c r="E77" s="711"/>
      <c r="F77" s="721"/>
      <c r="G77" s="720"/>
      <c r="H77" s="721"/>
      <c r="I77" s="720"/>
    </row>
    <row r="78" spans="1:9" ht="30.75" customHeight="1" x14ac:dyDescent="0.25">
      <c r="A78" s="695" t="s">
        <v>196</v>
      </c>
      <c r="B78" s="161" t="s">
        <v>99</v>
      </c>
      <c r="C78" s="161" t="s">
        <v>242</v>
      </c>
      <c r="D78" s="161" t="s">
        <v>99</v>
      </c>
      <c r="E78" s="161" t="s">
        <v>242</v>
      </c>
      <c r="F78" s="161" t="s">
        <v>99</v>
      </c>
      <c r="G78" s="161" t="s">
        <v>242</v>
      </c>
      <c r="H78" s="161" t="s">
        <v>99</v>
      </c>
      <c r="I78" s="161" t="s">
        <v>242</v>
      </c>
    </row>
    <row r="79" spans="1:9" ht="30.75" customHeight="1" x14ac:dyDescent="0.25">
      <c r="A79" s="696"/>
      <c r="B79" s="110">
        <v>0.1</v>
      </c>
      <c r="C79" s="111">
        <v>0.1</v>
      </c>
      <c r="D79" s="110">
        <v>0.1</v>
      </c>
      <c r="E79" s="111">
        <v>0.05</v>
      </c>
      <c r="F79" s="116"/>
      <c r="G79" s="112"/>
      <c r="H79" s="116"/>
      <c r="I79" s="112"/>
    </row>
    <row r="80" spans="1:9" ht="250.5" customHeight="1" x14ac:dyDescent="0.25">
      <c r="A80" s="108" t="s">
        <v>286</v>
      </c>
      <c r="B80" s="873" t="s">
        <v>411</v>
      </c>
      <c r="C80" s="874"/>
      <c r="D80" s="703" t="s">
        <v>412</v>
      </c>
      <c r="E80" s="704"/>
      <c r="F80" s="737"/>
      <c r="G80" s="872"/>
      <c r="H80" s="721"/>
      <c r="I80" s="720"/>
    </row>
    <row r="81" spans="1:9" ht="80.25" customHeight="1" x14ac:dyDescent="0.25">
      <c r="A81" s="108" t="s">
        <v>290</v>
      </c>
      <c r="B81" s="710" t="s">
        <v>413</v>
      </c>
      <c r="C81" s="711"/>
      <c r="D81" s="710" t="s">
        <v>413</v>
      </c>
      <c r="E81" s="711"/>
      <c r="F81" s="721"/>
      <c r="G81" s="720"/>
      <c r="H81" s="721"/>
      <c r="I81" s="720"/>
    </row>
    <row r="82" spans="1:9" ht="30.75" customHeight="1" x14ac:dyDescent="0.25">
      <c r="A82" s="695" t="s">
        <v>197</v>
      </c>
      <c r="B82" s="161" t="s">
        <v>99</v>
      </c>
      <c r="C82" s="161" t="s">
        <v>242</v>
      </c>
      <c r="D82" s="161" t="s">
        <v>99</v>
      </c>
      <c r="E82" s="161" t="s">
        <v>242</v>
      </c>
      <c r="F82" s="161" t="s">
        <v>99</v>
      </c>
      <c r="G82" s="161" t="s">
        <v>242</v>
      </c>
      <c r="H82" s="161" t="s">
        <v>99</v>
      </c>
      <c r="I82" s="161" t="s">
        <v>242</v>
      </c>
    </row>
    <row r="83" spans="1:9" ht="30.75" customHeight="1" x14ac:dyDescent="0.25">
      <c r="A83" s="696"/>
      <c r="B83" s="110">
        <v>0.1</v>
      </c>
      <c r="C83" s="110">
        <v>0.1</v>
      </c>
      <c r="D83" s="110">
        <v>0.1</v>
      </c>
      <c r="E83" s="111">
        <v>0.03</v>
      </c>
      <c r="F83" s="116"/>
      <c r="G83" s="112"/>
      <c r="H83" s="116"/>
      <c r="I83" s="112"/>
    </row>
    <row r="84" spans="1:9" ht="255" customHeight="1" x14ac:dyDescent="0.25">
      <c r="A84" s="108" t="s">
        <v>286</v>
      </c>
      <c r="B84" s="733" t="s">
        <v>384</v>
      </c>
      <c r="C84" s="734"/>
      <c r="D84" s="733" t="s">
        <v>414</v>
      </c>
      <c r="E84" s="734"/>
      <c r="F84" s="737"/>
      <c r="G84" s="872"/>
      <c r="H84" s="721"/>
      <c r="I84" s="720"/>
    </row>
    <row r="85" spans="1:9" ht="80.25" customHeight="1" x14ac:dyDescent="0.25">
      <c r="A85" s="108" t="s">
        <v>290</v>
      </c>
      <c r="B85" s="710" t="s">
        <v>415</v>
      </c>
      <c r="C85" s="711"/>
      <c r="D85" s="710" t="s">
        <v>415</v>
      </c>
      <c r="E85" s="711"/>
      <c r="F85" s="721"/>
      <c r="G85" s="720"/>
      <c r="H85" s="721"/>
      <c r="I85" s="720"/>
    </row>
    <row r="86" spans="1:9" ht="30" customHeight="1" x14ac:dyDescent="0.25">
      <c r="A86" s="695" t="s">
        <v>200</v>
      </c>
      <c r="B86" s="161" t="s">
        <v>99</v>
      </c>
      <c r="C86" s="161" t="s">
        <v>242</v>
      </c>
      <c r="D86" s="161" t="s">
        <v>99</v>
      </c>
      <c r="E86" s="161" t="s">
        <v>242</v>
      </c>
      <c r="F86" s="161" t="s">
        <v>99</v>
      </c>
      <c r="G86" s="161" t="s">
        <v>242</v>
      </c>
      <c r="H86" s="161" t="s">
        <v>99</v>
      </c>
      <c r="I86" s="161" t="s">
        <v>242</v>
      </c>
    </row>
    <row r="87" spans="1:9" ht="30" customHeight="1" x14ac:dyDescent="0.25">
      <c r="A87" s="696"/>
      <c r="B87" s="110">
        <v>0.1</v>
      </c>
      <c r="C87" s="110">
        <v>0.1</v>
      </c>
      <c r="D87" s="110">
        <v>0.1</v>
      </c>
      <c r="E87" s="110">
        <v>0.1</v>
      </c>
      <c r="F87" s="116"/>
      <c r="G87" s="112"/>
      <c r="H87" s="116"/>
      <c r="I87" s="112"/>
    </row>
    <row r="88" spans="1:9" ht="275.25" customHeight="1" x14ac:dyDescent="0.25">
      <c r="A88" s="108" t="s">
        <v>286</v>
      </c>
      <c r="B88" s="868" t="s">
        <v>416</v>
      </c>
      <c r="C88" s="869"/>
      <c r="D88" s="870" t="s">
        <v>417</v>
      </c>
      <c r="E88" s="871"/>
      <c r="F88" s="779"/>
      <c r="G88" s="779"/>
      <c r="H88" s="779"/>
      <c r="I88" s="779"/>
    </row>
    <row r="89" spans="1:9" ht="80.25" customHeight="1" x14ac:dyDescent="0.25">
      <c r="A89" s="108" t="s">
        <v>290</v>
      </c>
      <c r="B89" s="710" t="s">
        <v>418</v>
      </c>
      <c r="C89" s="711"/>
      <c r="D89" s="710" t="s">
        <v>418</v>
      </c>
      <c r="E89" s="711"/>
      <c r="F89" s="701"/>
      <c r="G89" s="702"/>
      <c r="H89" s="701"/>
      <c r="I89" s="702"/>
    </row>
    <row r="90" spans="1:9" ht="29.25" customHeight="1" x14ac:dyDescent="0.25">
      <c r="A90" s="695" t="s">
        <v>201</v>
      </c>
      <c r="B90" s="161" t="s">
        <v>99</v>
      </c>
      <c r="C90" s="161" t="s">
        <v>242</v>
      </c>
      <c r="D90" s="161" t="s">
        <v>99</v>
      </c>
      <c r="E90" s="161" t="s">
        <v>242</v>
      </c>
      <c r="F90" s="161" t="s">
        <v>99</v>
      </c>
      <c r="G90" s="161" t="s">
        <v>242</v>
      </c>
      <c r="H90" s="161" t="s">
        <v>99</v>
      </c>
      <c r="I90" s="161" t="s">
        <v>242</v>
      </c>
    </row>
    <row r="91" spans="1:9" ht="29.25" customHeight="1" x14ac:dyDescent="0.25">
      <c r="A91" s="696"/>
      <c r="B91" s="110">
        <v>0.1</v>
      </c>
      <c r="C91" s="113">
        <v>0.1</v>
      </c>
      <c r="D91" s="110">
        <v>0.1</v>
      </c>
      <c r="E91" s="111">
        <v>0.1</v>
      </c>
      <c r="F91" s="116"/>
      <c r="G91" s="112"/>
      <c r="H91" s="116"/>
      <c r="I91" s="112"/>
    </row>
    <row r="92" spans="1:9" ht="150.75" customHeight="1" x14ac:dyDescent="0.25">
      <c r="A92" s="108" t="s">
        <v>286</v>
      </c>
      <c r="B92" s="865" t="s">
        <v>419</v>
      </c>
      <c r="C92" s="866"/>
      <c r="D92" s="864" t="s">
        <v>420</v>
      </c>
      <c r="E92" s="867"/>
      <c r="F92" s="709"/>
      <c r="G92" s="709"/>
      <c r="H92" s="709"/>
      <c r="I92" s="709"/>
    </row>
    <row r="93" spans="1:9" ht="80.25" customHeight="1" x14ac:dyDescent="0.25">
      <c r="A93" s="108" t="s">
        <v>290</v>
      </c>
      <c r="B93" s="710" t="s">
        <v>421</v>
      </c>
      <c r="C93" s="711"/>
      <c r="D93" s="710" t="s">
        <v>422</v>
      </c>
      <c r="E93" s="711"/>
      <c r="F93" s="701"/>
      <c r="G93" s="702"/>
      <c r="H93" s="701"/>
      <c r="I93" s="702"/>
    </row>
    <row r="94" spans="1:9" ht="24.95" customHeight="1" x14ac:dyDescent="0.25">
      <c r="A94" s="695" t="s">
        <v>202</v>
      </c>
      <c r="B94" s="161" t="s">
        <v>99</v>
      </c>
      <c r="C94" s="161" t="s">
        <v>242</v>
      </c>
      <c r="D94" s="161" t="s">
        <v>99</v>
      </c>
      <c r="E94" s="161" t="s">
        <v>242</v>
      </c>
      <c r="F94" s="161" t="s">
        <v>99</v>
      </c>
      <c r="G94" s="161" t="s">
        <v>242</v>
      </c>
      <c r="H94" s="161" t="s">
        <v>99</v>
      </c>
      <c r="I94" s="161" t="s">
        <v>242</v>
      </c>
    </row>
    <row r="95" spans="1:9" ht="24.95" customHeight="1" x14ac:dyDescent="0.25">
      <c r="A95" s="696"/>
      <c r="B95" s="110">
        <v>0.1</v>
      </c>
      <c r="C95" s="113">
        <v>0.1</v>
      </c>
      <c r="D95" s="110">
        <v>0.1</v>
      </c>
      <c r="E95" s="111">
        <v>0.1</v>
      </c>
      <c r="F95" s="116"/>
      <c r="G95" s="112"/>
      <c r="H95" s="116"/>
      <c r="I95" s="112"/>
    </row>
    <row r="96" spans="1:9" s="560" customFormat="1" ht="187.5" customHeight="1" x14ac:dyDescent="0.25">
      <c r="A96" s="429" t="s">
        <v>286</v>
      </c>
      <c r="B96" s="864" t="s">
        <v>423</v>
      </c>
      <c r="C96" s="864"/>
      <c r="D96" s="864" t="s">
        <v>424</v>
      </c>
      <c r="E96" s="864"/>
      <c r="F96" s="820"/>
      <c r="G96" s="820"/>
      <c r="H96" s="820"/>
      <c r="I96" s="820"/>
    </row>
    <row r="97" spans="1:9" ht="80.25" customHeight="1" x14ac:dyDescent="0.25">
      <c r="A97" s="108" t="s">
        <v>290</v>
      </c>
      <c r="B97" s="699" t="s">
        <v>425</v>
      </c>
      <c r="C97" s="700"/>
      <c r="D97" s="699" t="s">
        <v>425</v>
      </c>
      <c r="E97" s="700"/>
      <c r="F97" s="701"/>
      <c r="G97" s="702"/>
      <c r="H97" s="701"/>
      <c r="I97" s="702"/>
    </row>
    <row r="98" spans="1:9" ht="24.95" customHeight="1" x14ac:dyDescent="0.25">
      <c r="A98" s="695" t="s">
        <v>203</v>
      </c>
      <c r="B98" s="161" t="s">
        <v>99</v>
      </c>
      <c r="C98" s="161" t="s">
        <v>242</v>
      </c>
      <c r="D98" s="161" t="s">
        <v>99</v>
      </c>
      <c r="E98" s="161" t="s">
        <v>242</v>
      </c>
      <c r="F98" s="161" t="s">
        <v>99</v>
      </c>
      <c r="G98" s="161" t="s">
        <v>242</v>
      </c>
      <c r="H98" s="161" t="s">
        <v>99</v>
      </c>
      <c r="I98" s="161" t="s">
        <v>242</v>
      </c>
    </row>
    <row r="99" spans="1:9" ht="24.95" customHeight="1" x14ac:dyDescent="0.25">
      <c r="A99" s="696"/>
      <c r="B99" s="110">
        <v>0.1</v>
      </c>
      <c r="C99" s="113">
        <v>0.1</v>
      </c>
      <c r="D99" s="110">
        <v>0.1</v>
      </c>
      <c r="E99" s="111">
        <v>0.1</v>
      </c>
      <c r="F99" s="116"/>
      <c r="G99" s="112"/>
      <c r="H99" s="116"/>
      <c r="I99" s="112"/>
    </row>
    <row r="100" spans="1:9" ht="105" customHeight="1" x14ac:dyDescent="0.25">
      <c r="A100" s="108" t="s">
        <v>286</v>
      </c>
      <c r="B100" s="864" t="s">
        <v>426</v>
      </c>
      <c r="C100" s="864"/>
      <c r="D100" s="864" t="s">
        <v>427</v>
      </c>
      <c r="E100" s="864"/>
      <c r="F100" s="709"/>
      <c r="G100" s="709"/>
      <c r="H100" s="709"/>
      <c r="I100" s="709"/>
    </row>
    <row r="101" spans="1:9" ht="80.25" customHeight="1" x14ac:dyDescent="0.25">
      <c r="A101" s="108" t="s">
        <v>290</v>
      </c>
      <c r="B101" s="710" t="s">
        <v>428</v>
      </c>
      <c r="C101" s="711"/>
      <c r="D101" s="710" t="s">
        <v>428</v>
      </c>
      <c r="E101" s="711"/>
      <c r="F101" s="701"/>
      <c r="G101" s="702"/>
      <c r="H101" s="701"/>
      <c r="I101" s="702"/>
    </row>
    <row r="102" spans="1:9" ht="24.95" customHeight="1" x14ac:dyDescent="0.25">
      <c r="A102" s="695" t="s">
        <v>205</v>
      </c>
      <c r="B102" s="161" t="s">
        <v>99</v>
      </c>
      <c r="C102" s="161" t="s">
        <v>242</v>
      </c>
      <c r="D102" s="161" t="s">
        <v>99</v>
      </c>
      <c r="E102" s="161" t="s">
        <v>242</v>
      </c>
      <c r="F102" s="161" t="s">
        <v>99</v>
      </c>
      <c r="G102" s="161" t="s">
        <v>242</v>
      </c>
      <c r="H102" s="161" t="s">
        <v>99</v>
      </c>
      <c r="I102" s="161" t="s">
        <v>242</v>
      </c>
    </row>
    <row r="103" spans="1:9" ht="24.95" customHeight="1" x14ac:dyDescent="0.25">
      <c r="A103" s="696"/>
      <c r="B103" s="110">
        <v>0.1</v>
      </c>
      <c r="C103" s="110">
        <v>0</v>
      </c>
      <c r="D103" s="110">
        <v>0.1</v>
      </c>
      <c r="E103" s="110">
        <v>0.1</v>
      </c>
      <c r="F103" s="116"/>
      <c r="G103" s="112"/>
      <c r="H103" s="116"/>
      <c r="I103" s="112"/>
    </row>
    <row r="104" spans="1:9" ht="147" customHeight="1" x14ac:dyDescent="0.25">
      <c r="A104" s="108" t="s">
        <v>286</v>
      </c>
      <c r="B104" s="862" t="s">
        <v>1403</v>
      </c>
      <c r="C104" s="862"/>
      <c r="D104" s="863" t="s">
        <v>429</v>
      </c>
      <c r="E104" s="863"/>
      <c r="F104" s="709"/>
      <c r="G104" s="709"/>
      <c r="H104" s="709"/>
      <c r="I104" s="709"/>
    </row>
    <row r="105" spans="1:9" ht="80.25" customHeight="1" x14ac:dyDescent="0.25">
      <c r="A105" s="108" t="s">
        <v>290</v>
      </c>
      <c r="B105" s="710" t="s">
        <v>430</v>
      </c>
      <c r="C105" s="711"/>
      <c r="D105" s="710" t="s">
        <v>430</v>
      </c>
      <c r="E105" s="711"/>
      <c r="F105" s="701"/>
      <c r="G105" s="702"/>
      <c r="H105" s="701"/>
      <c r="I105" s="702"/>
    </row>
    <row r="106" spans="1:9" ht="24.95" customHeight="1" x14ac:dyDescent="0.25">
      <c r="A106" s="695" t="s">
        <v>207</v>
      </c>
      <c r="B106" s="161" t="s">
        <v>99</v>
      </c>
      <c r="C106" s="161" t="s">
        <v>242</v>
      </c>
      <c r="D106" s="161" t="s">
        <v>99</v>
      </c>
      <c r="E106" s="161" t="s">
        <v>242</v>
      </c>
      <c r="F106" s="161" t="s">
        <v>99</v>
      </c>
      <c r="G106" s="161" t="s">
        <v>242</v>
      </c>
      <c r="H106" s="161" t="s">
        <v>99</v>
      </c>
      <c r="I106" s="161" t="s">
        <v>242</v>
      </c>
    </row>
    <row r="107" spans="1:9" ht="24.95" customHeight="1" x14ac:dyDescent="0.25">
      <c r="A107" s="696"/>
      <c r="B107" s="110">
        <v>0.1</v>
      </c>
      <c r="C107" s="113"/>
      <c r="D107" s="110">
        <v>0.1</v>
      </c>
      <c r="E107" s="111"/>
      <c r="F107" s="116"/>
      <c r="G107" s="112"/>
      <c r="H107" s="116"/>
      <c r="I107" s="112"/>
    </row>
    <row r="108" spans="1:9" ht="80.25" customHeight="1" x14ac:dyDescent="0.25">
      <c r="A108" s="108" t="s">
        <v>286</v>
      </c>
      <c r="B108" s="709"/>
      <c r="C108" s="709"/>
      <c r="D108" s="709"/>
      <c r="E108" s="709"/>
      <c r="F108" s="709"/>
      <c r="G108" s="709"/>
      <c r="H108" s="709"/>
      <c r="I108" s="709"/>
    </row>
    <row r="109" spans="1:9" ht="80.25" customHeight="1" x14ac:dyDescent="0.25">
      <c r="A109" s="108" t="s">
        <v>290</v>
      </c>
      <c r="B109" s="701"/>
      <c r="C109" s="702"/>
      <c r="D109" s="701"/>
      <c r="E109" s="702"/>
      <c r="F109" s="701"/>
      <c r="G109" s="702"/>
      <c r="H109" s="701"/>
      <c r="I109" s="702"/>
    </row>
    <row r="110" spans="1:9" ht="24.95" customHeight="1" x14ac:dyDescent="0.25">
      <c r="A110" s="695" t="s">
        <v>208</v>
      </c>
      <c r="B110" s="161" t="s">
        <v>99</v>
      </c>
      <c r="C110" s="161" t="s">
        <v>242</v>
      </c>
      <c r="D110" s="161" t="s">
        <v>99</v>
      </c>
      <c r="E110" s="161" t="s">
        <v>242</v>
      </c>
      <c r="F110" s="161" t="s">
        <v>99</v>
      </c>
      <c r="G110" s="161" t="s">
        <v>242</v>
      </c>
      <c r="H110" s="161" t="s">
        <v>99</v>
      </c>
      <c r="I110" s="161" t="s">
        <v>242</v>
      </c>
    </row>
    <row r="111" spans="1:9" ht="24.95" customHeight="1" x14ac:dyDescent="0.25">
      <c r="A111" s="696"/>
      <c r="B111" s="110">
        <v>0.05</v>
      </c>
      <c r="C111" s="113"/>
      <c r="D111" s="110">
        <v>0.05</v>
      </c>
      <c r="E111" s="111"/>
      <c r="F111" s="116"/>
      <c r="G111" s="112"/>
      <c r="H111" s="116"/>
      <c r="I111" s="112"/>
    </row>
    <row r="112" spans="1:9" ht="80.25" customHeight="1" x14ac:dyDescent="0.25">
      <c r="A112" s="108" t="s">
        <v>286</v>
      </c>
      <c r="B112" s="709"/>
      <c r="C112" s="709"/>
      <c r="D112" s="709"/>
      <c r="E112" s="709"/>
      <c r="F112" s="709"/>
      <c r="G112" s="709"/>
      <c r="H112" s="709"/>
      <c r="I112" s="709"/>
    </row>
    <row r="113" spans="1:9" ht="80.25" customHeight="1" x14ac:dyDescent="0.25">
      <c r="A113" s="108" t="s">
        <v>290</v>
      </c>
      <c r="B113" s="701"/>
      <c r="C113" s="702"/>
      <c r="D113" s="701"/>
      <c r="E113" s="702"/>
      <c r="F113" s="701"/>
      <c r="G113" s="702"/>
      <c r="H113" s="701"/>
      <c r="I113" s="702"/>
    </row>
    <row r="114" spans="1:9" ht="24.95" customHeight="1" x14ac:dyDescent="0.25">
      <c r="A114" s="695" t="s">
        <v>209</v>
      </c>
      <c r="B114" s="161" t="s">
        <v>99</v>
      </c>
      <c r="C114" s="161" t="s">
        <v>242</v>
      </c>
      <c r="D114" s="161" t="s">
        <v>99</v>
      </c>
      <c r="E114" s="161" t="s">
        <v>242</v>
      </c>
      <c r="F114" s="161" t="s">
        <v>99</v>
      </c>
      <c r="G114" s="161" t="s">
        <v>242</v>
      </c>
      <c r="H114" s="161" t="s">
        <v>99</v>
      </c>
      <c r="I114" s="161" t="s">
        <v>242</v>
      </c>
    </row>
    <row r="115" spans="1:9" ht="24.95" customHeight="1" x14ac:dyDescent="0.25">
      <c r="A115" s="696"/>
      <c r="B115" s="368">
        <v>0.05</v>
      </c>
      <c r="C115" s="283"/>
      <c r="D115" s="110">
        <v>0.05</v>
      </c>
      <c r="E115" s="283"/>
      <c r="F115" s="283"/>
      <c r="G115" s="284"/>
      <c r="H115" s="283"/>
      <c r="I115" s="284"/>
    </row>
    <row r="116" spans="1:9" ht="80.25" customHeight="1" x14ac:dyDescent="0.25">
      <c r="A116" s="108" t="s">
        <v>286</v>
      </c>
      <c r="B116" s="818"/>
      <c r="C116" s="818"/>
      <c r="D116" s="818"/>
      <c r="E116" s="818"/>
      <c r="F116" s="818"/>
      <c r="G116" s="818"/>
      <c r="H116" s="818"/>
      <c r="I116" s="818"/>
    </row>
    <row r="117" spans="1:9" ht="80.25" customHeight="1" x14ac:dyDescent="0.25">
      <c r="A117" s="108" t="s">
        <v>290</v>
      </c>
      <c r="B117" s="701"/>
      <c r="C117" s="702"/>
      <c r="D117" s="701"/>
      <c r="E117" s="702"/>
      <c r="F117" s="701"/>
      <c r="G117" s="702"/>
      <c r="H117" s="701"/>
      <c r="I117" s="702"/>
    </row>
    <row r="118" spans="1:9" ht="16.5" x14ac:dyDescent="0.25">
      <c r="A118" s="109" t="s">
        <v>323</v>
      </c>
      <c r="B118" s="392">
        <f t="shared" ref="B118:I118" si="1">(B71+B75+B79+B83+B87+B91+B95+B99+B103+B107+B111+B115)</f>
        <v>1</v>
      </c>
      <c r="C118" s="392">
        <f t="shared" si="1"/>
        <v>0.7</v>
      </c>
      <c r="D118" s="392">
        <f t="shared" si="1"/>
        <v>1</v>
      </c>
      <c r="E118" s="392">
        <f t="shared" si="1"/>
        <v>0.64</v>
      </c>
      <c r="F118" s="392">
        <f t="shared" si="1"/>
        <v>0</v>
      </c>
      <c r="G118" s="392">
        <f t="shared" si="1"/>
        <v>0</v>
      </c>
      <c r="H118" s="114">
        <f t="shared" si="1"/>
        <v>0</v>
      </c>
      <c r="I118" s="114">
        <f t="shared" si="1"/>
        <v>0</v>
      </c>
    </row>
    <row r="122" spans="1:9" ht="28.5" x14ac:dyDescent="0.25">
      <c r="A122" s="367" t="s">
        <v>324</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EXgkXHm1rWdEh3B9ZmT2BWoBSsN2NJnR_2yOHNyAeLpyaA?e=8ocgNf " xr:uid="{CDA0A83F-4841-4A26-A120-6286E1C0D3F2}"/>
    <hyperlink ref="D73:E73" r:id="rId2" display="https://secretariadistritald-my.sharepoint.com/:w:/g/personal/territorializacion2021_sdmujer_gov_co/EXgkXHm1rWdEh3B9ZmT2BWoBSsN2NJnR_2yOHNyAeLpyaA?e=8ocgNf " xr:uid="{D675BCC9-6CA8-491C-8EE6-AEB7F55A0B4E}"/>
    <hyperlink ref="B77:C77" r:id="rId3" display="https://secretariadistritald-my.sharepoint.com/:w:/g/personal/territorializacion2021_sdmujer_gov_co/EcIhuQjZ44pEttlcaSETPt0BTtos86N5_C8xk1A-bW9Ysw?e=hfIxcu" xr:uid="{D12351A0-2A2F-4F80-AF71-FC70FF78F5B2}"/>
    <hyperlink ref="D77:E77" r:id="rId4" display="https://secretariadistritald-my.sharepoint.com/:w:/g/personal/territorializacion2021_sdmujer_gov_co/EcIhuQjZ44pEttlcaSETPt0BTtos86N5_C8xk1A-bW9Ysw?e=hfIxcu" xr:uid="{EDA12908-C3F9-425A-9201-3C0633405EEF}"/>
    <hyperlink ref="B81:C81" r:id="rId5" display="https://secretariadistritald-my.sharepoint.com/:w:/g/personal/territorializacion2021_sdmujer_gov_co/ETnaSOs-c2dCkPcWd2gcze0Bag1Q0PjO7Nlazeg3vQaSsw?e=sgxzgZ" xr:uid="{B68361CA-5C1B-428B-A2CA-AAA889376775}"/>
    <hyperlink ref="D81:E81" r:id="rId6" display="https://secretariadistritald-my.sharepoint.com/:w:/g/personal/territorializacion2021_sdmujer_gov_co/ETnaSOs-c2dCkPcWd2gcze0Bag1Q0PjO7Nlazeg3vQaSsw?e=sgxzgZ" xr:uid="{AF29996C-9109-42BB-8634-DDF8BC0D0A51}"/>
    <hyperlink ref="B85:C85" r:id="rId7" display="https://secretariadistritald-my.sharepoint.com/:w:/g/personal/territorializacion2021_sdmujer_gov_co/EQF63Pw8m0xPrIIHV7EfbXsBUGUvZOA90sMAkEZaCMzAtA?e=m7P7cl" xr:uid="{49AA7497-0623-422C-B05B-20B20FD98D4B}"/>
    <hyperlink ref="D85:E85" r:id="rId8" display="https://secretariadistritald-my.sharepoint.com/:w:/g/personal/territorializacion2021_sdmujer_gov_co/EQF63Pw8m0xPrIIHV7EfbXsBUGUvZOA90sMAkEZaCMzAtA?e=m7P7cl" xr:uid="{483900C2-07C5-46D5-9434-417C4A14362C}"/>
    <hyperlink ref="B89:C89" r:id="rId9" display="https://secretariadistritald-my.sharepoint.com/:w:/g/personal/territorializacion2021_sdmujer_gov_co/EZLrRtyPcMRHkwbuyWWTNTsBs-XWl6kdlZgbMRoFO1n5dA?e=yaqlrq" xr:uid="{5E25A464-AD94-4980-ABA4-B570FB36889E}"/>
    <hyperlink ref="D89:E89" r:id="rId10" display="https://secretariadistritald-my.sharepoint.com/:w:/g/personal/territorializacion2021_sdmujer_gov_co/EZLrRtyPcMRHkwbuyWWTNTsBs-XWl6kdlZgbMRoFO1n5dA?e=yaqlrq" xr:uid="{F34C0622-5ACF-4DF0-91E1-DFD380571161}"/>
    <hyperlink ref="B93:C93" r:id="rId11" display="https://secretariadistritald-my.sharepoint.com/:w:/g/personal/territorializacion2021_sdmujer_gov_co/EaOS-CAv9b5Pp8eUsGFjPgIBS-OGZzMgXyQRlpgRZDMjMQ?e=Nnrusc" xr:uid="{5A0500DC-E4AF-4996-8772-9D6AF99318F5}"/>
    <hyperlink ref="D93:E93" r:id="rId12" display="https://secretariadistritald-my.sharepoint.com/:w:/g/personal/territorializacion2021_sdmujer_gov_co/EaOS-CAv9b5Pp8eUsGFjPgIBS-OGZzMgXyQRlpgRZDMjMQ?e=7jJOQ6" xr:uid="{39349F20-0FAE-4C65-AE17-166DD38294FC}"/>
    <hyperlink ref="B97:C97" r:id="rId13" display="https://secretariadistritald-my.sharepoint.com/:w:/g/personal/territorializacion2021_sdmujer_gov_co/EaOS-CAv9b5Pp8eUsGFjPgIBS-OGZzMgXyQRlpgRZDMjMQ?e=9Iid0s" xr:uid="{2DA232DF-403F-479D-90FA-D8A6E529DFB0}"/>
    <hyperlink ref="D97:E97" r:id="rId14" display="https://secretariadistritald-my.sharepoint.com/:w:/g/personal/territorializacion2021_sdmujer_gov_co/EaOS-CAv9b5Pp8eUsGFjPgIBS-OGZzMgXyQRlpgRZDMjMQ?e=9Iid0s" xr:uid="{9F397ABD-7D12-43A0-8FD5-BCB1E0673226}"/>
    <hyperlink ref="B101:C101" r:id="rId15" display="https://secretariadistritald-my.sharepoint.com/:w:/g/personal/territorializacion2021_sdmujer_gov_co/Efmj0N6w0O1Dg7uJE_Py8l4BSn_mfEG9-4gz6F4D796o8Q?e=JGjfzN" xr:uid="{7E5595AB-FC34-461E-9BE1-B66A94E8C74A}"/>
    <hyperlink ref="D101:E101" r:id="rId16" display="https://secretariadistritald-my.sharepoint.com/:w:/g/personal/territorializacion2021_sdmujer_gov_co/Efmj0N6w0O1Dg7uJE_Py8l4BSn_mfEG9-4gz6F4D796o8Q?e=JGjfzN" xr:uid="{4C54E98A-AE3C-47FE-9CC6-E049E36C386A}"/>
    <hyperlink ref="B105:C105" r:id="rId17" display="https://secretariadistritald-my.sharepoint.com/:w:/g/personal/territorializacion2021_sdmujer_gov_co/EcR7xGOYptRFpmfnUSdorbkBhd2em-3IV1DQdS5BKqyBYw?e=uu0TQO" xr:uid="{014742AB-7A3F-4667-BF39-CBB1002FBF2F}"/>
    <hyperlink ref="D105:E105" r:id="rId18" display="https://secretariadistritald-my.sharepoint.com/:w:/g/personal/territorializacion2021_sdmujer_gov_co/EcR7xGOYptRFpmfnUSdorbkBhd2em-3IV1DQdS5BKqyBYw?e=uu0TQO" xr:uid="{925A614A-4A3D-4902-87EF-356275AADDA2}"/>
  </hyperlinks>
  <pageMargins left="0.25" right="0.25" top="0.75" bottom="0.75" header="0.3" footer="0.3"/>
  <pageSetup scale="10" orientation="landscape" r:id="rId19"/>
  <drawing r:id="rId20"/>
  <legacyDrawing r:id="rId2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3" zoomScale="120" zoomScaleNormal="120" workbookViewId="0">
      <selection activeCell="H20" sqref="H20:I20"/>
    </sheetView>
  </sheetViews>
  <sheetFormatPr baseColWidth="10" defaultColWidth="8.7109375" defaultRowHeight="12.75" x14ac:dyDescent="0.25"/>
  <cols>
    <col min="1" max="1" width="3.28515625" style="272" customWidth="1"/>
    <col min="2" max="2" width="9.28515625" style="272" customWidth="1"/>
    <col min="3" max="3" width="5.7109375" style="272" customWidth="1"/>
    <col min="4" max="4" width="6.7109375" style="272" customWidth="1"/>
    <col min="5" max="5" width="5.7109375" style="272" customWidth="1"/>
    <col min="6" max="6" width="10.28515625" style="272" customWidth="1"/>
    <col min="7" max="7" width="2.140625" style="272" customWidth="1"/>
    <col min="8" max="8" width="18.7109375" style="272" customWidth="1"/>
    <col min="9" max="9" width="12.7109375" style="272" customWidth="1"/>
    <col min="10" max="10" width="6.7109375" style="272" customWidth="1"/>
    <col min="11" max="11" width="18.7109375" style="272" customWidth="1"/>
    <col min="12" max="12" width="25.7109375" style="272" customWidth="1"/>
    <col min="13" max="16384" width="8.7109375" style="272"/>
  </cols>
  <sheetData>
    <row r="1" spans="1:12" ht="18.75" customHeight="1" x14ac:dyDescent="0.25">
      <c r="A1" s="895"/>
      <c r="B1" s="896"/>
      <c r="C1" s="896"/>
      <c r="D1" s="896"/>
      <c r="E1" s="897"/>
      <c r="F1" s="858" t="s">
        <v>325</v>
      </c>
      <c r="G1" s="859"/>
      <c r="H1" s="859"/>
      <c r="I1" s="859"/>
      <c r="J1" s="859"/>
      <c r="K1" s="859"/>
      <c r="L1" s="271"/>
    </row>
    <row r="2" spans="1:12" ht="18.75" customHeight="1" x14ac:dyDescent="0.25">
      <c r="A2" s="898"/>
      <c r="B2" s="899"/>
      <c r="C2" s="899"/>
      <c r="D2" s="899"/>
      <c r="E2" s="900"/>
      <c r="F2" s="860"/>
      <c r="G2" s="861"/>
      <c r="H2" s="861"/>
      <c r="I2" s="861"/>
      <c r="J2" s="861"/>
      <c r="K2" s="861"/>
      <c r="L2" s="271"/>
    </row>
    <row r="3" spans="1:12" ht="18.75" customHeight="1" x14ac:dyDescent="0.25">
      <c r="A3" s="898"/>
      <c r="B3" s="899"/>
      <c r="C3" s="899"/>
      <c r="D3" s="899"/>
      <c r="E3" s="900"/>
      <c r="F3" s="858" t="s">
        <v>326</v>
      </c>
      <c r="G3" s="859"/>
      <c r="H3" s="859"/>
      <c r="I3" s="859"/>
      <c r="J3" s="859"/>
      <c r="K3" s="859"/>
      <c r="L3" s="271"/>
    </row>
    <row r="4" spans="1:12" ht="18.75" customHeight="1" x14ac:dyDescent="0.25">
      <c r="A4" s="901"/>
      <c r="B4" s="902"/>
      <c r="C4" s="902"/>
      <c r="D4" s="902"/>
      <c r="E4" s="903"/>
      <c r="F4" s="860"/>
      <c r="G4" s="861"/>
      <c r="H4" s="861"/>
      <c r="I4" s="861"/>
      <c r="J4" s="861"/>
      <c r="K4" s="861"/>
      <c r="L4" s="271"/>
    </row>
    <row r="5" spans="1:12" ht="15.75" customHeight="1" x14ac:dyDescent="0.25">
      <c r="A5" s="829" t="s">
        <v>327</v>
      </c>
      <c r="B5" s="830"/>
      <c r="C5" s="830"/>
      <c r="D5" s="830"/>
      <c r="E5" s="830"/>
      <c r="F5" s="830"/>
      <c r="G5" s="830"/>
      <c r="H5" s="830"/>
      <c r="I5" s="830"/>
      <c r="J5" s="830"/>
      <c r="K5" s="830"/>
      <c r="L5" s="842"/>
    </row>
    <row r="6" spans="1:12" ht="23.25" customHeight="1" x14ac:dyDescent="0.25">
      <c r="A6" s="829" t="s">
        <v>328</v>
      </c>
      <c r="B6" s="830"/>
      <c r="C6" s="831"/>
      <c r="D6" s="832" t="s">
        <v>12</v>
      </c>
      <c r="E6" s="833"/>
      <c r="F6" s="833"/>
      <c r="G6" s="833"/>
      <c r="H6" s="834"/>
      <c r="I6" s="829" t="s">
        <v>329</v>
      </c>
      <c r="J6" s="831"/>
      <c r="K6" s="832" t="s">
        <v>37</v>
      </c>
      <c r="L6" s="834"/>
    </row>
    <row r="7" spans="1:12" ht="17.850000000000001" customHeight="1" x14ac:dyDescent="0.25">
      <c r="A7" s="829" t="s">
        <v>330</v>
      </c>
      <c r="B7" s="830"/>
      <c r="C7" s="831"/>
      <c r="D7" s="832" t="s">
        <v>26</v>
      </c>
      <c r="E7" s="833"/>
      <c r="F7" s="833"/>
      <c r="G7" s="833"/>
      <c r="H7" s="834"/>
      <c r="I7" s="829" t="s">
        <v>98</v>
      </c>
      <c r="J7" s="831"/>
      <c r="K7" s="832" t="s">
        <v>15</v>
      </c>
      <c r="L7" s="834"/>
    </row>
    <row r="8" spans="1:12" ht="35.85" customHeight="1" x14ac:dyDescent="0.25">
      <c r="A8" s="829" t="s">
        <v>331</v>
      </c>
      <c r="B8" s="830"/>
      <c r="C8" s="831"/>
      <c r="D8" s="832" t="s">
        <v>66</v>
      </c>
      <c r="E8" s="833"/>
      <c r="F8" s="833"/>
      <c r="G8" s="833"/>
      <c r="H8" s="834"/>
      <c r="I8" s="829" t="s">
        <v>332</v>
      </c>
      <c r="J8" s="831"/>
      <c r="K8" s="832" t="s">
        <v>75</v>
      </c>
      <c r="L8" s="834"/>
    </row>
    <row r="9" spans="1:12" ht="15.75" customHeight="1" x14ac:dyDescent="0.25">
      <c r="A9" s="849" t="s">
        <v>333</v>
      </c>
      <c r="B9" s="850"/>
      <c r="C9" s="850"/>
      <c r="D9" s="850"/>
      <c r="E9" s="830"/>
      <c r="F9" s="830"/>
      <c r="G9" s="830"/>
      <c r="H9" s="830"/>
      <c r="I9" s="830"/>
      <c r="J9" s="830"/>
      <c r="K9" s="830"/>
      <c r="L9" s="842"/>
    </row>
    <row r="10" spans="1:12" ht="35.25" customHeight="1" x14ac:dyDescent="0.25">
      <c r="A10" s="827" t="s">
        <v>334</v>
      </c>
      <c r="B10" s="827"/>
      <c r="C10" s="827"/>
      <c r="D10" s="827"/>
      <c r="E10" s="828" t="str">
        <f>+ACTIVIDAD_2!B36</f>
        <v>Desarrollar 40 procesos formativos para fortalecer las capacidades y brindar herramientas a las mujeres en el ejercicio pleno del derecho a la participación y representación</v>
      </c>
      <c r="F10" s="828"/>
      <c r="G10" s="828"/>
      <c r="H10" s="828"/>
      <c r="I10" s="828"/>
      <c r="J10" s="828"/>
      <c r="K10" s="828"/>
      <c r="L10" s="828"/>
    </row>
    <row r="11" spans="1:12" ht="34.5" customHeight="1" x14ac:dyDescent="0.25">
      <c r="A11" s="840" t="s">
        <v>335</v>
      </c>
      <c r="B11" s="841"/>
      <c r="C11" s="841"/>
      <c r="D11" s="842"/>
      <c r="E11" s="835" t="str">
        <f>+ACTIVIDAD_2!I17</f>
        <v>Número de procesos formativos para fortalecer las capacidades y brindar herramientas a las mujeres en el ejercicio pleno del derecho a la participación y representación desarrollados</v>
      </c>
      <c r="F11" s="828"/>
      <c r="G11" s="828"/>
      <c r="H11" s="828"/>
      <c r="I11" s="828"/>
      <c r="J11" s="828"/>
      <c r="K11" s="828"/>
      <c r="L11" s="836"/>
    </row>
    <row r="12" spans="1:12" ht="47.25" customHeight="1" x14ac:dyDescent="0.25">
      <c r="A12" s="829" t="s">
        <v>336</v>
      </c>
      <c r="B12" s="830"/>
      <c r="C12" s="830"/>
      <c r="D12" s="831"/>
      <c r="E12" s="851" t="s">
        <v>431</v>
      </c>
      <c r="F12" s="852"/>
      <c r="G12" s="852"/>
      <c r="H12" s="852"/>
      <c r="I12" s="852"/>
      <c r="J12" s="852"/>
      <c r="K12" s="852"/>
      <c r="L12" s="853"/>
    </row>
    <row r="13" spans="1:12" ht="28.5" customHeight="1" x14ac:dyDescent="0.25">
      <c r="A13" s="829" t="s">
        <v>338</v>
      </c>
      <c r="B13" s="830"/>
      <c r="C13" s="831"/>
      <c r="D13" s="832"/>
      <c r="E13" s="833"/>
      <c r="F13" s="833"/>
      <c r="G13" s="833"/>
      <c r="H13" s="834"/>
      <c r="I13" s="829" t="s">
        <v>339</v>
      </c>
      <c r="J13" s="831"/>
      <c r="K13" s="832" t="s">
        <v>49</v>
      </c>
      <c r="L13" s="834"/>
    </row>
    <row r="14" spans="1:12" ht="15.75" customHeight="1" x14ac:dyDescent="0.25">
      <c r="A14" s="829" t="s">
        <v>340</v>
      </c>
      <c r="B14" s="830"/>
      <c r="C14" s="830"/>
      <c r="D14" s="830"/>
      <c r="E14" s="830"/>
      <c r="F14" s="830"/>
      <c r="G14" s="830"/>
      <c r="H14" s="830"/>
      <c r="I14" s="830"/>
      <c r="J14" s="830"/>
      <c r="K14" s="830"/>
      <c r="L14" s="842"/>
    </row>
    <row r="15" spans="1:12" ht="25.5" customHeight="1" x14ac:dyDescent="0.25">
      <c r="A15" s="829" t="s">
        <v>341</v>
      </c>
      <c r="B15" s="830"/>
      <c r="C15" s="831"/>
      <c r="D15" s="832" t="s">
        <v>19</v>
      </c>
      <c r="E15" s="833"/>
      <c r="F15" s="833"/>
      <c r="G15" s="833"/>
      <c r="H15" s="834"/>
      <c r="I15" s="829" t="s">
        <v>342</v>
      </c>
      <c r="J15" s="831"/>
      <c r="K15" s="832" t="s">
        <v>20</v>
      </c>
      <c r="L15" s="834"/>
    </row>
    <row r="16" spans="1:12" ht="25.5" customHeight="1" x14ac:dyDescent="0.25">
      <c r="A16" s="829" t="s">
        <v>343</v>
      </c>
      <c r="B16" s="830"/>
      <c r="C16" s="831"/>
      <c r="D16" s="904">
        <f>+ACTIVIDAD_1!C39</f>
        <v>1</v>
      </c>
      <c r="E16" s="905"/>
      <c r="F16" s="905"/>
      <c r="G16" s="905"/>
      <c r="H16" s="906"/>
      <c r="I16" s="829" t="s">
        <v>237</v>
      </c>
      <c r="J16" s="831"/>
      <c r="K16" s="832" t="s">
        <v>23</v>
      </c>
      <c r="L16" s="834"/>
    </row>
    <row r="17" spans="1:12" ht="27.6" customHeight="1" x14ac:dyDescent="0.25">
      <c r="A17" s="829" t="s">
        <v>344</v>
      </c>
      <c r="B17" s="830"/>
      <c r="C17" s="831"/>
      <c r="D17" s="832"/>
      <c r="E17" s="833"/>
      <c r="F17" s="833"/>
      <c r="G17" s="833"/>
      <c r="H17" s="834"/>
      <c r="I17" s="837"/>
      <c r="J17" s="838"/>
      <c r="K17" s="838"/>
      <c r="L17" s="839"/>
    </row>
    <row r="18" spans="1:12" ht="12" customHeight="1" x14ac:dyDescent="0.25">
      <c r="A18" s="278" t="s">
        <v>345</v>
      </c>
      <c r="B18" s="278" t="s">
        <v>346</v>
      </c>
      <c r="C18" s="829" t="s">
        <v>347</v>
      </c>
      <c r="D18" s="830"/>
      <c r="E18" s="830"/>
      <c r="F18" s="830"/>
      <c r="G18" s="831"/>
      <c r="H18" s="829" t="s">
        <v>348</v>
      </c>
      <c r="I18" s="831"/>
      <c r="J18" s="829" t="s">
        <v>349</v>
      </c>
      <c r="K18" s="831"/>
      <c r="L18" s="278" t="s">
        <v>350</v>
      </c>
    </row>
    <row r="19" spans="1:12" ht="89.25" customHeight="1" x14ac:dyDescent="0.25">
      <c r="A19" s="273">
        <v>1</v>
      </c>
      <c r="B19" s="274" t="s">
        <v>284</v>
      </c>
      <c r="C19" s="832" t="s">
        <v>432</v>
      </c>
      <c r="D19" s="833"/>
      <c r="E19" s="833"/>
      <c r="F19" s="833"/>
      <c r="G19" s="834"/>
      <c r="H19" s="907" t="s">
        <v>433</v>
      </c>
      <c r="I19" s="908"/>
      <c r="J19" s="837" t="s">
        <v>22</v>
      </c>
      <c r="K19" s="839"/>
      <c r="L19" s="274" t="s">
        <v>434</v>
      </c>
    </row>
    <row r="20" spans="1:12" ht="54.75" customHeight="1" x14ac:dyDescent="0.25">
      <c r="A20" s="273">
        <v>2</v>
      </c>
      <c r="B20" s="274" t="s">
        <v>284</v>
      </c>
      <c r="C20" s="832"/>
      <c r="D20" s="833"/>
      <c r="E20" s="833"/>
      <c r="F20" s="833"/>
      <c r="G20" s="834"/>
      <c r="H20" s="907"/>
      <c r="I20" s="908"/>
      <c r="J20" s="837"/>
      <c r="K20" s="839"/>
      <c r="L20" s="274"/>
    </row>
    <row r="21" spans="1:12" ht="34.35" customHeight="1" x14ac:dyDescent="0.25">
      <c r="A21" s="273">
        <v>3</v>
      </c>
      <c r="B21" s="274" t="s">
        <v>284</v>
      </c>
      <c r="C21" s="832"/>
      <c r="D21" s="833"/>
      <c r="E21" s="833"/>
      <c r="F21" s="833"/>
      <c r="G21" s="834"/>
      <c r="H21" s="832"/>
      <c r="I21" s="834"/>
      <c r="J21" s="837"/>
      <c r="K21" s="839"/>
      <c r="L21" s="274"/>
    </row>
    <row r="22" spans="1:12" ht="25.5" customHeight="1" x14ac:dyDescent="0.25">
      <c r="A22" s="278" t="s">
        <v>345</v>
      </c>
      <c r="B22" s="829" t="s">
        <v>358</v>
      </c>
      <c r="C22" s="830"/>
      <c r="D22" s="830"/>
      <c r="E22" s="830"/>
      <c r="F22" s="830"/>
      <c r="G22" s="830"/>
      <c r="H22" s="830"/>
      <c r="I22" s="830"/>
      <c r="J22" s="830"/>
      <c r="K22" s="831"/>
      <c r="L22" s="278" t="s">
        <v>359</v>
      </c>
    </row>
    <row r="23" spans="1:12" ht="47.25" customHeight="1" x14ac:dyDescent="0.25">
      <c r="A23" s="273">
        <v>1</v>
      </c>
      <c r="B23" s="832" t="s">
        <v>435</v>
      </c>
      <c r="C23" s="833"/>
      <c r="D23" s="833"/>
      <c r="E23" s="833"/>
      <c r="F23" s="833"/>
      <c r="G23" s="833"/>
      <c r="H23" s="833"/>
      <c r="I23" s="833"/>
      <c r="J23" s="833"/>
      <c r="K23" s="834"/>
      <c r="L23" s="274" t="s">
        <v>22</v>
      </c>
    </row>
    <row r="24" spans="1:12" ht="15.75" customHeight="1" x14ac:dyDescent="0.25">
      <c r="A24" s="829" t="s">
        <v>361</v>
      </c>
      <c r="B24" s="830"/>
      <c r="C24" s="830"/>
      <c r="D24" s="830"/>
      <c r="E24" s="830"/>
      <c r="F24" s="850"/>
      <c r="G24" s="850"/>
      <c r="H24" s="830"/>
      <c r="I24" s="850"/>
      <c r="J24" s="850"/>
      <c r="K24" s="850"/>
      <c r="L24" s="909"/>
    </row>
    <row r="25" spans="1:12" ht="26.25" customHeight="1" x14ac:dyDescent="0.25">
      <c r="A25" s="829" t="s">
        <v>362</v>
      </c>
      <c r="B25" s="830"/>
      <c r="C25" s="831"/>
      <c r="D25" s="832">
        <v>6</v>
      </c>
      <c r="E25" s="833"/>
      <c r="F25" s="827" t="s">
        <v>363</v>
      </c>
      <c r="G25" s="827"/>
      <c r="H25" s="286">
        <v>2024</v>
      </c>
      <c r="I25" s="827" t="s">
        <v>364</v>
      </c>
      <c r="J25" s="827"/>
      <c r="K25" s="910" t="s">
        <v>434</v>
      </c>
      <c r="L25" s="910"/>
    </row>
    <row r="26" spans="1:12" ht="26.25" customHeight="1" x14ac:dyDescent="0.25">
      <c r="A26" s="829" t="s">
        <v>366</v>
      </c>
      <c r="B26" s="830"/>
      <c r="C26" s="831"/>
      <c r="D26" s="832" t="s">
        <v>436</v>
      </c>
      <c r="E26" s="833"/>
      <c r="F26" s="826"/>
      <c r="G26" s="826"/>
      <c r="H26" s="833"/>
      <c r="I26" s="826"/>
      <c r="J26" s="826"/>
      <c r="K26" s="826"/>
      <c r="L26" s="843"/>
    </row>
    <row r="27" spans="1:12" ht="45.75" customHeight="1" x14ac:dyDescent="0.25">
      <c r="A27" s="829" t="s">
        <v>368</v>
      </c>
      <c r="B27" s="830"/>
      <c r="C27" s="831"/>
      <c r="D27" s="837"/>
      <c r="E27" s="838"/>
      <c r="F27" s="838"/>
      <c r="G27" s="838"/>
      <c r="H27" s="838"/>
      <c r="I27" s="838"/>
      <c r="J27" s="838"/>
      <c r="K27" s="838"/>
      <c r="L27" s="839"/>
    </row>
    <row r="28" spans="1:12" ht="17.850000000000001" customHeight="1" x14ac:dyDescent="0.25">
      <c r="A28" s="829" t="s">
        <v>369</v>
      </c>
      <c r="B28" s="830"/>
      <c r="C28" s="831"/>
      <c r="D28" s="832"/>
      <c r="E28" s="833"/>
      <c r="F28" s="833"/>
      <c r="G28" s="833"/>
      <c r="H28" s="833"/>
      <c r="I28" s="833"/>
      <c r="J28" s="833"/>
      <c r="K28" s="833"/>
      <c r="L28" s="834"/>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A68" zoomScale="70" zoomScaleNormal="70" workbookViewId="0">
      <pane ySplit="1" topLeftCell="A69" activePane="bottomLeft" state="frozen"/>
      <selection activeCell="A68" sqref="A68"/>
      <selection pane="bottomLeft" activeCell="A70" sqref="A70:A71"/>
    </sheetView>
  </sheetViews>
  <sheetFormatPr baseColWidth="10" defaultColWidth="10.85546875" defaultRowHeight="14.25" x14ac:dyDescent="0.25"/>
  <cols>
    <col min="1" max="1" width="49.7109375" style="66" customWidth="1"/>
    <col min="2" max="2" width="25.28515625" style="66" customWidth="1"/>
    <col min="3" max="3" width="27.42578125" style="66" customWidth="1"/>
    <col min="4" max="4" width="25.140625" style="66" customWidth="1"/>
    <col min="5" max="5" width="52.28515625" style="66" customWidth="1"/>
    <col min="6" max="6" width="35.7109375" style="66" customWidth="1"/>
    <col min="7" max="7" width="46.14062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8" customFormat="1" ht="32.25" customHeight="1" thickBot="1" x14ac:dyDescent="0.3">
      <c r="A1" s="763"/>
      <c r="B1" s="742" t="s">
        <v>182</v>
      </c>
      <c r="C1" s="743"/>
      <c r="D1" s="743"/>
      <c r="E1" s="743"/>
      <c r="F1" s="743"/>
      <c r="G1" s="743"/>
      <c r="H1" s="743"/>
      <c r="I1" s="743"/>
      <c r="J1" s="743"/>
      <c r="K1" s="743"/>
      <c r="L1" s="744"/>
      <c r="M1" s="739" t="s">
        <v>183</v>
      </c>
      <c r="N1" s="740"/>
      <c r="O1" s="741"/>
    </row>
    <row r="2" spans="1:15" s="148" customFormat="1" ht="30.75" customHeight="1" thickBot="1" x14ac:dyDescent="0.3">
      <c r="A2" s="764"/>
      <c r="B2" s="745" t="s">
        <v>184</v>
      </c>
      <c r="C2" s="746"/>
      <c r="D2" s="746"/>
      <c r="E2" s="746"/>
      <c r="F2" s="746"/>
      <c r="G2" s="746"/>
      <c r="H2" s="746"/>
      <c r="I2" s="746"/>
      <c r="J2" s="746"/>
      <c r="K2" s="746"/>
      <c r="L2" s="747"/>
      <c r="M2" s="739" t="s">
        <v>185</v>
      </c>
      <c r="N2" s="740"/>
      <c r="O2" s="741"/>
    </row>
    <row r="3" spans="1:15" s="148" customFormat="1" ht="24" customHeight="1" thickBot="1" x14ac:dyDescent="0.3">
      <c r="A3" s="764"/>
      <c r="B3" s="745" t="s">
        <v>186</v>
      </c>
      <c r="C3" s="746"/>
      <c r="D3" s="746"/>
      <c r="E3" s="746"/>
      <c r="F3" s="746"/>
      <c r="G3" s="746"/>
      <c r="H3" s="746"/>
      <c r="I3" s="746"/>
      <c r="J3" s="746"/>
      <c r="K3" s="746"/>
      <c r="L3" s="747"/>
      <c r="M3" s="739" t="s">
        <v>187</v>
      </c>
      <c r="N3" s="740"/>
      <c r="O3" s="741"/>
    </row>
    <row r="4" spans="1:15" s="148" customFormat="1" ht="21.75" customHeight="1" thickBot="1" x14ac:dyDescent="0.3">
      <c r="A4" s="765"/>
      <c r="B4" s="748" t="s">
        <v>188</v>
      </c>
      <c r="C4" s="749"/>
      <c r="D4" s="749"/>
      <c r="E4" s="749"/>
      <c r="F4" s="749"/>
      <c r="G4" s="749"/>
      <c r="H4" s="749"/>
      <c r="I4" s="749"/>
      <c r="J4" s="749"/>
      <c r="K4" s="749"/>
      <c r="L4" s="750"/>
      <c r="M4" s="739" t="s">
        <v>189</v>
      </c>
      <c r="N4" s="740"/>
      <c r="O4" s="741"/>
    </row>
    <row r="5" spans="1:15" s="148" customFormat="1" ht="21.75" customHeight="1" thickBot="1" x14ac:dyDescent="0.3">
      <c r="A5" s="149"/>
      <c r="B5" s="150"/>
      <c r="C5" s="150"/>
      <c r="D5" s="150"/>
      <c r="E5" s="150"/>
      <c r="F5" s="150"/>
      <c r="G5" s="150"/>
      <c r="H5" s="150"/>
      <c r="I5" s="150"/>
      <c r="J5" s="150"/>
      <c r="K5" s="150"/>
      <c r="L5" s="150"/>
      <c r="M5" s="151"/>
      <c r="N5" s="151"/>
      <c r="O5" s="151"/>
    </row>
    <row r="6" spans="1:15" s="148" customFormat="1" ht="42.75" customHeight="1" thickBot="1" x14ac:dyDescent="0.3">
      <c r="A6" s="118" t="s">
        <v>190</v>
      </c>
      <c r="B6" s="776" t="s">
        <v>191</v>
      </c>
      <c r="C6" s="777"/>
      <c r="D6" s="777"/>
      <c r="E6" s="777"/>
      <c r="F6" s="777"/>
      <c r="G6" s="777"/>
      <c r="H6" s="777"/>
      <c r="I6" s="777"/>
      <c r="J6" s="777"/>
      <c r="K6" s="778"/>
      <c r="L6" s="252" t="s">
        <v>192</v>
      </c>
      <c r="M6" s="500">
        <v>2024110010310</v>
      </c>
      <c r="N6" s="501"/>
      <c r="O6" s="502"/>
    </row>
    <row r="7" spans="1:15" s="148" customFormat="1" ht="13.5" customHeight="1" thickBot="1" x14ac:dyDescent="0.3">
      <c r="A7" s="149"/>
      <c r="B7" s="150"/>
      <c r="C7" s="150"/>
      <c r="D7" s="150"/>
      <c r="E7" s="150"/>
      <c r="F7" s="150"/>
      <c r="G7" s="150"/>
      <c r="H7" s="150"/>
      <c r="I7" s="150"/>
      <c r="J7" s="150"/>
      <c r="K7" s="150"/>
      <c r="L7" s="150"/>
      <c r="M7" s="151"/>
      <c r="N7" s="151"/>
      <c r="O7" s="151"/>
    </row>
    <row r="8" spans="1:15" s="148" customFormat="1" ht="21.75" customHeight="1" thickBot="1" x14ac:dyDescent="0.3">
      <c r="A8" s="767" t="s">
        <v>193</v>
      </c>
      <c r="B8" s="252" t="s">
        <v>194</v>
      </c>
      <c r="C8" s="208"/>
      <c r="D8" s="252" t="s">
        <v>195</v>
      </c>
      <c r="E8" s="209"/>
      <c r="F8" s="252" t="s">
        <v>196</v>
      </c>
      <c r="G8" s="209"/>
      <c r="H8" s="252" t="s">
        <v>197</v>
      </c>
      <c r="I8" s="210"/>
      <c r="J8" s="727" t="s">
        <v>198</v>
      </c>
      <c r="K8" s="766"/>
      <c r="L8" s="251" t="s">
        <v>199</v>
      </c>
      <c r="M8" s="724"/>
      <c r="N8" s="724"/>
      <c r="O8" s="724"/>
    </row>
    <row r="9" spans="1:15" s="148" customFormat="1" ht="21.75" customHeight="1" thickBot="1" x14ac:dyDescent="0.3">
      <c r="A9" s="767"/>
      <c r="B9" s="253" t="s">
        <v>200</v>
      </c>
      <c r="C9" s="211"/>
      <c r="D9" s="252" t="s">
        <v>201</v>
      </c>
      <c r="E9" s="212"/>
      <c r="F9" s="252" t="s">
        <v>202</v>
      </c>
      <c r="G9" s="212"/>
      <c r="H9" s="252" t="s">
        <v>203</v>
      </c>
      <c r="I9" s="563"/>
      <c r="J9" s="727"/>
      <c r="K9" s="766"/>
      <c r="L9" s="251" t="s">
        <v>204</v>
      </c>
      <c r="M9" s="724"/>
      <c r="N9" s="724"/>
      <c r="O9" s="724"/>
    </row>
    <row r="10" spans="1:15" s="148" customFormat="1" ht="21.75" customHeight="1" thickBot="1" x14ac:dyDescent="0.3">
      <c r="A10" s="767"/>
      <c r="B10" s="252" t="s">
        <v>205</v>
      </c>
      <c r="C10" s="208" t="s">
        <v>206</v>
      </c>
      <c r="D10" s="252" t="s">
        <v>207</v>
      </c>
      <c r="E10" s="212"/>
      <c r="F10" s="252" t="s">
        <v>208</v>
      </c>
      <c r="G10" s="212"/>
      <c r="H10" s="252" t="s">
        <v>209</v>
      </c>
      <c r="I10" s="210"/>
      <c r="J10" s="727"/>
      <c r="K10" s="766"/>
      <c r="L10" s="251" t="s">
        <v>210</v>
      </c>
      <c r="M10" s="724" t="s">
        <v>206</v>
      </c>
      <c r="N10" s="724"/>
      <c r="O10" s="724"/>
    </row>
    <row r="11" spans="1:15" s="148" customFormat="1" ht="21.75" customHeight="1" x14ac:dyDescent="0.25">
      <c r="A11" s="149"/>
      <c r="B11" s="150"/>
      <c r="C11" s="150"/>
      <c r="D11" s="150"/>
      <c r="E11" s="150"/>
      <c r="F11" s="150"/>
      <c r="G11" s="150"/>
      <c r="H11" s="150"/>
      <c r="I11" s="150"/>
      <c r="J11" s="150"/>
      <c r="K11" s="150"/>
      <c r="L11" s="150"/>
      <c r="M11" s="151"/>
      <c r="N11" s="151"/>
      <c r="O11" s="151"/>
    </row>
    <row r="12" spans="1:15" ht="15" customHeight="1" thickBot="1" x14ac:dyDescent="0.3">
      <c r="A12" s="71"/>
      <c r="B12" s="72"/>
      <c r="C12" s="72"/>
      <c r="D12" s="74"/>
      <c r="E12" s="73"/>
      <c r="F12" s="73"/>
      <c r="G12" s="334"/>
      <c r="H12" s="334"/>
      <c r="I12" s="75"/>
      <c r="J12" s="75"/>
      <c r="K12" s="72"/>
      <c r="L12" s="72"/>
      <c r="M12" s="72"/>
      <c r="N12" s="72"/>
      <c r="O12" s="72"/>
    </row>
    <row r="13" spans="1:15" ht="15" customHeight="1" x14ac:dyDescent="0.25">
      <c r="A13" s="773" t="s">
        <v>211</v>
      </c>
      <c r="B13" s="751" t="s">
        <v>437</v>
      </c>
      <c r="C13" s="752"/>
      <c r="D13" s="752"/>
      <c r="E13" s="752"/>
      <c r="F13" s="752"/>
      <c r="G13" s="752"/>
      <c r="H13" s="752"/>
      <c r="I13" s="752"/>
      <c r="J13" s="752"/>
      <c r="K13" s="752"/>
      <c r="L13" s="752"/>
      <c r="M13" s="752"/>
      <c r="N13" s="752"/>
      <c r="O13" s="753"/>
    </row>
    <row r="14" spans="1:15" ht="15" customHeight="1" x14ac:dyDescent="0.25">
      <c r="A14" s="774"/>
      <c r="B14" s="754"/>
      <c r="C14" s="755"/>
      <c r="D14" s="755"/>
      <c r="E14" s="755"/>
      <c r="F14" s="755"/>
      <c r="G14" s="755"/>
      <c r="H14" s="755"/>
      <c r="I14" s="755"/>
      <c r="J14" s="755"/>
      <c r="K14" s="755"/>
      <c r="L14" s="755"/>
      <c r="M14" s="755"/>
      <c r="N14" s="755"/>
      <c r="O14" s="756"/>
    </row>
    <row r="15" spans="1:15" ht="15" customHeight="1" thickBot="1" x14ac:dyDescent="0.3">
      <c r="A15" s="775"/>
      <c r="B15" s="757"/>
      <c r="C15" s="758"/>
      <c r="D15" s="758"/>
      <c r="E15" s="758"/>
      <c r="F15" s="758"/>
      <c r="G15" s="758"/>
      <c r="H15" s="758"/>
      <c r="I15" s="758"/>
      <c r="J15" s="758"/>
      <c r="K15" s="758"/>
      <c r="L15" s="758"/>
      <c r="M15" s="758"/>
      <c r="N15" s="758"/>
      <c r="O15" s="759"/>
    </row>
    <row r="16" spans="1:15" ht="9" customHeight="1" thickBot="1" x14ac:dyDescent="0.3">
      <c r="A16" s="76"/>
      <c r="B16" s="147"/>
      <c r="C16" s="77"/>
      <c r="D16" s="77"/>
      <c r="E16" s="77"/>
      <c r="F16" s="77"/>
      <c r="G16" s="78"/>
      <c r="H16" s="78"/>
      <c r="I16" s="78"/>
      <c r="J16" s="78"/>
      <c r="K16" s="78"/>
      <c r="L16" s="79"/>
      <c r="M16" s="79"/>
      <c r="N16" s="79"/>
      <c r="O16" s="79"/>
    </row>
    <row r="17" spans="1:15" s="80" customFormat="1" ht="37.5" customHeight="1" thickBot="1" x14ac:dyDescent="0.3">
      <c r="A17" s="118" t="s">
        <v>213</v>
      </c>
      <c r="B17" s="762" t="s">
        <v>438</v>
      </c>
      <c r="C17" s="762"/>
      <c r="D17" s="762"/>
      <c r="E17" s="762"/>
      <c r="F17" s="762"/>
      <c r="G17" s="767" t="s">
        <v>215</v>
      </c>
      <c r="H17" s="767"/>
      <c r="I17" s="760" t="s">
        <v>439</v>
      </c>
      <c r="J17" s="760"/>
      <c r="K17" s="760"/>
      <c r="L17" s="760"/>
      <c r="M17" s="760"/>
      <c r="N17" s="760"/>
      <c r="O17" s="76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301" t="s">
        <v>217</v>
      </c>
      <c r="B19" s="769" t="s">
        <v>218</v>
      </c>
      <c r="C19" s="770"/>
      <c r="D19" s="770"/>
      <c r="E19" s="771"/>
      <c r="F19" s="302" t="s">
        <v>219</v>
      </c>
      <c r="G19" s="768" t="s">
        <v>440</v>
      </c>
      <c r="H19" s="768"/>
      <c r="I19" s="768"/>
      <c r="J19" s="118" t="s">
        <v>221</v>
      </c>
      <c r="K19" s="762" t="s">
        <v>374</v>
      </c>
      <c r="L19" s="762"/>
      <c r="M19" s="762"/>
      <c r="N19" s="762"/>
      <c r="O19" s="762"/>
    </row>
    <row r="20" spans="1:15" ht="9" customHeight="1" x14ac:dyDescent="0.25">
      <c r="A20" s="70"/>
      <c r="B20" s="67"/>
      <c r="C20" s="772"/>
      <c r="D20" s="772"/>
      <c r="E20" s="772"/>
      <c r="F20" s="772"/>
      <c r="G20" s="772"/>
      <c r="H20" s="772"/>
      <c r="I20" s="772"/>
      <c r="J20" s="772"/>
      <c r="K20" s="772"/>
      <c r="L20" s="772"/>
      <c r="M20" s="772"/>
      <c r="N20" s="772"/>
      <c r="O20" s="772"/>
    </row>
    <row r="22" spans="1:15" ht="16.5" customHeight="1" thickBot="1" x14ac:dyDescent="0.3">
      <c r="A22" s="145"/>
      <c r="B22" s="146"/>
      <c r="C22" s="146"/>
      <c r="D22" s="146"/>
      <c r="E22" s="146"/>
      <c r="F22" s="146"/>
      <c r="G22" s="146"/>
      <c r="H22" s="146"/>
      <c r="I22" s="146"/>
      <c r="J22" s="146"/>
      <c r="K22" s="146"/>
      <c r="L22" s="146"/>
      <c r="M22" s="146"/>
      <c r="N22" s="146"/>
      <c r="O22" s="146"/>
    </row>
    <row r="23" spans="1:15" ht="32.1" customHeight="1" thickBot="1" x14ac:dyDescent="0.3">
      <c r="A23" s="725" t="s">
        <v>223</v>
      </c>
      <c r="B23" s="726"/>
      <c r="C23" s="726"/>
      <c r="D23" s="726"/>
      <c r="E23" s="726"/>
      <c r="F23" s="726"/>
      <c r="G23" s="726"/>
      <c r="H23" s="726"/>
      <c r="I23" s="726"/>
      <c r="J23" s="726"/>
      <c r="K23" s="726"/>
      <c r="L23" s="726"/>
      <c r="M23" s="726"/>
      <c r="N23" s="726"/>
      <c r="O23" s="727"/>
    </row>
    <row r="24" spans="1:15" ht="32.1" customHeight="1" thickBot="1" x14ac:dyDescent="0.3">
      <c r="A24" s="725" t="s">
        <v>224</v>
      </c>
      <c r="B24" s="726"/>
      <c r="C24" s="726"/>
      <c r="D24" s="726"/>
      <c r="E24" s="726"/>
      <c r="F24" s="726"/>
      <c r="G24" s="726"/>
      <c r="H24" s="726"/>
      <c r="I24" s="726"/>
      <c r="J24" s="726"/>
      <c r="K24" s="726"/>
      <c r="L24" s="726"/>
      <c r="M24" s="726"/>
      <c r="N24" s="726"/>
      <c r="O24" s="727"/>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207</v>
      </c>
      <c r="L25" s="81" t="s">
        <v>208</v>
      </c>
      <c r="M25" s="81" t="s">
        <v>209</v>
      </c>
      <c r="N25" s="82" t="s">
        <v>225</v>
      </c>
      <c r="O25" s="82" t="s">
        <v>226</v>
      </c>
    </row>
    <row r="26" spans="1:15" ht="32.1" customHeight="1" x14ac:dyDescent="0.25">
      <c r="A26" s="85" t="s">
        <v>227</v>
      </c>
      <c r="B26" s="86">
        <v>79660270</v>
      </c>
      <c r="C26" s="86">
        <v>184463730</v>
      </c>
      <c r="D26" s="86"/>
      <c r="E26" s="86"/>
      <c r="F26" s="86"/>
      <c r="G26" s="86"/>
      <c r="H26" s="83"/>
      <c r="I26" s="86">
        <v>15941484</v>
      </c>
      <c r="J26" s="86">
        <v>15941484</v>
      </c>
      <c r="K26" s="83"/>
      <c r="L26" s="83"/>
      <c r="M26" s="83"/>
      <c r="N26" s="484">
        <f>SUM(B26:M26)</f>
        <v>296006968</v>
      </c>
      <c r="O26" s="84"/>
    </row>
    <row r="27" spans="1:15" ht="32.1" customHeight="1" x14ac:dyDescent="0.25">
      <c r="A27" s="85" t="s">
        <v>228</v>
      </c>
      <c r="B27" s="86">
        <v>79660270</v>
      </c>
      <c r="C27" s="86">
        <v>184463261</v>
      </c>
      <c r="D27" s="86"/>
      <c r="E27" s="86">
        <v>-1956470</v>
      </c>
      <c r="F27" s="86"/>
      <c r="G27" s="86"/>
      <c r="H27" s="86"/>
      <c r="I27" s="86"/>
      <c r="J27" s="86"/>
      <c r="K27" s="86"/>
      <c r="L27" s="86"/>
      <c r="M27" s="86"/>
      <c r="N27" s="86">
        <f t="shared" ref="N27:N31" si="0">SUM(B27:M27)</f>
        <v>262167061</v>
      </c>
      <c r="O27" s="117">
        <f>+(B27+C27+D27+E27+F27+G27+H27+I27+J27+K27+L27+M27)/N26</f>
        <v>0.88567868105050829</v>
      </c>
    </row>
    <row r="28" spans="1:15" ht="32.1" customHeight="1" x14ac:dyDescent="0.25">
      <c r="A28" s="85" t="s">
        <v>229</v>
      </c>
      <c r="B28" s="86"/>
      <c r="C28" s="86"/>
      <c r="D28" s="86">
        <v>19057594</v>
      </c>
      <c r="E28" s="86">
        <v>29347059</v>
      </c>
      <c r="F28" s="86">
        <v>29347059</v>
      </c>
      <c r="G28" s="86">
        <v>29347059</v>
      </c>
      <c r="H28" s="86">
        <v>29347059</v>
      </c>
      <c r="I28" s="86">
        <v>29347059</v>
      </c>
      <c r="J28" s="86">
        <v>29347059</v>
      </c>
      <c r="K28" s="86"/>
      <c r="L28" s="86"/>
      <c r="M28" s="86"/>
      <c r="N28" s="86">
        <f t="shared" si="0"/>
        <v>195139948</v>
      </c>
      <c r="O28" s="117"/>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784" t="s">
        <v>233</v>
      </c>
      <c r="B35" s="785"/>
      <c r="C35" s="785"/>
      <c r="D35" s="785"/>
      <c r="E35" s="785"/>
      <c r="F35" s="785"/>
      <c r="G35" s="785"/>
      <c r="H35" s="785"/>
      <c r="I35" s="786"/>
      <c r="J35" s="95"/>
    </row>
    <row r="36" spans="1:10" ht="50.25" customHeight="1" thickBot="1" x14ac:dyDescent="0.3">
      <c r="A36" s="103" t="s">
        <v>234</v>
      </c>
      <c r="B36" s="787" t="str">
        <f>+B13</f>
        <v>Desarrollar 1 metodología para caracterizar los liderazgos de las mujeres en los territorios</v>
      </c>
      <c r="C36" s="788"/>
      <c r="D36" s="788"/>
      <c r="E36" s="788"/>
      <c r="F36" s="788"/>
      <c r="G36" s="788"/>
      <c r="H36" s="788"/>
      <c r="I36" s="789"/>
      <c r="J36" s="93"/>
    </row>
    <row r="37" spans="1:10" ht="18.75" customHeight="1" thickBot="1" x14ac:dyDescent="0.3">
      <c r="A37" s="801" t="s">
        <v>235</v>
      </c>
      <c r="B37" s="153">
        <v>2024</v>
      </c>
      <c r="C37" s="153">
        <v>2025</v>
      </c>
      <c r="D37" s="153">
        <v>2026</v>
      </c>
      <c r="E37" s="153">
        <v>2027</v>
      </c>
      <c r="F37" s="153" t="s">
        <v>236</v>
      </c>
      <c r="G37" s="943" t="s">
        <v>237</v>
      </c>
      <c r="H37" s="803" t="s">
        <v>33</v>
      </c>
      <c r="I37" s="803"/>
      <c r="J37" s="93"/>
    </row>
    <row r="38" spans="1:10" ht="50.25" customHeight="1" thickBot="1" x14ac:dyDescent="0.3">
      <c r="A38" s="802"/>
      <c r="B38" s="402">
        <v>1</v>
      </c>
      <c r="C38" s="402">
        <v>1</v>
      </c>
      <c r="D38" s="402">
        <v>1</v>
      </c>
      <c r="E38" s="402">
        <v>1</v>
      </c>
      <c r="F38" s="403">
        <v>1</v>
      </c>
      <c r="G38" s="943"/>
      <c r="H38" s="803"/>
      <c r="I38" s="803"/>
      <c r="J38" s="93"/>
    </row>
    <row r="39" spans="1:10" ht="52.5" customHeight="1" thickBot="1" x14ac:dyDescent="0.3">
      <c r="A39" s="104" t="s">
        <v>238</v>
      </c>
      <c r="B39" s="941">
        <v>0.09</v>
      </c>
      <c r="C39" s="942"/>
      <c r="D39" s="796" t="s">
        <v>239</v>
      </c>
      <c r="E39" s="797"/>
      <c r="F39" s="797"/>
      <c r="G39" s="797"/>
      <c r="H39" s="797"/>
      <c r="I39" s="798"/>
    </row>
    <row r="40" spans="1:10" s="94" customFormat="1" ht="48" customHeight="1" thickBot="1" x14ac:dyDescent="0.3">
      <c r="A40" s="801" t="s">
        <v>240</v>
      </c>
      <c r="B40" s="104" t="s">
        <v>241</v>
      </c>
      <c r="C40" s="103" t="s">
        <v>242</v>
      </c>
      <c r="D40" s="782" t="s">
        <v>243</v>
      </c>
      <c r="E40" s="783"/>
      <c r="F40" s="782" t="s">
        <v>244</v>
      </c>
      <c r="G40" s="783"/>
      <c r="H40" s="105" t="s">
        <v>245</v>
      </c>
      <c r="I40" s="107" t="s">
        <v>246</v>
      </c>
    </row>
    <row r="41" spans="1:10" ht="120.75" customHeight="1" thickBot="1" x14ac:dyDescent="0.3">
      <c r="A41" s="802"/>
      <c r="B41" s="574">
        <v>0.05</v>
      </c>
      <c r="C41" s="158">
        <v>0.05</v>
      </c>
      <c r="D41" s="804" t="s">
        <v>441</v>
      </c>
      <c r="E41" s="805"/>
      <c r="F41" s="804" t="s">
        <v>441</v>
      </c>
      <c r="G41" s="805"/>
      <c r="H41" s="575" t="s">
        <v>377</v>
      </c>
      <c r="I41" s="576" t="s">
        <v>442</v>
      </c>
    </row>
    <row r="42" spans="1:10" s="94" customFormat="1" ht="54" customHeight="1" thickBot="1" x14ac:dyDescent="0.3">
      <c r="A42" s="801" t="s">
        <v>250</v>
      </c>
      <c r="B42" s="106" t="s">
        <v>241</v>
      </c>
      <c r="C42" s="105" t="s">
        <v>242</v>
      </c>
      <c r="D42" s="782" t="s">
        <v>243</v>
      </c>
      <c r="E42" s="783"/>
      <c r="F42" s="782" t="s">
        <v>244</v>
      </c>
      <c r="G42" s="783"/>
      <c r="H42" s="105" t="s">
        <v>245</v>
      </c>
      <c r="I42" s="107" t="s">
        <v>246</v>
      </c>
    </row>
    <row r="43" spans="1:10" ht="383.25" customHeight="1" thickBot="1" x14ac:dyDescent="0.3">
      <c r="A43" s="802"/>
      <c r="B43" s="577">
        <v>0.1</v>
      </c>
      <c r="C43" s="578">
        <v>0.1</v>
      </c>
      <c r="D43" s="804" t="s">
        <v>443</v>
      </c>
      <c r="E43" s="805"/>
      <c r="F43" s="804" t="s">
        <v>444</v>
      </c>
      <c r="G43" s="805"/>
      <c r="H43" s="575" t="s">
        <v>256</v>
      </c>
      <c r="I43" s="576" t="s">
        <v>442</v>
      </c>
    </row>
    <row r="44" spans="1:10" s="94" customFormat="1" ht="35.1" customHeight="1" thickBot="1" x14ac:dyDescent="0.3">
      <c r="A44" s="801" t="s">
        <v>253</v>
      </c>
      <c r="B44" s="106" t="s">
        <v>241</v>
      </c>
      <c r="C44" s="105" t="s">
        <v>242</v>
      </c>
      <c r="D44" s="782" t="s">
        <v>243</v>
      </c>
      <c r="E44" s="783"/>
      <c r="F44" s="782" t="s">
        <v>244</v>
      </c>
      <c r="G44" s="783"/>
      <c r="H44" s="105" t="s">
        <v>245</v>
      </c>
      <c r="I44" s="107" t="s">
        <v>246</v>
      </c>
    </row>
    <row r="45" spans="1:10" ht="217.5" customHeight="1" thickBot="1" x14ac:dyDescent="0.3">
      <c r="A45" s="802"/>
      <c r="B45" s="410">
        <v>0.2</v>
      </c>
      <c r="C45" s="100">
        <v>0.2</v>
      </c>
      <c r="D45" s="799" t="s">
        <v>445</v>
      </c>
      <c r="E45" s="800"/>
      <c r="F45" s="938" t="s">
        <v>446</v>
      </c>
      <c r="G45" s="940"/>
      <c r="H45" s="96"/>
      <c r="I45" s="247" t="s">
        <v>442</v>
      </c>
    </row>
    <row r="46" spans="1:10" s="94" customFormat="1" ht="35.1" customHeight="1" thickBot="1" x14ac:dyDescent="0.3">
      <c r="A46" s="801" t="s">
        <v>257</v>
      </c>
      <c r="B46" s="106" t="s">
        <v>241</v>
      </c>
      <c r="C46" s="106" t="s">
        <v>242</v>
      </c>
      <c r="D46" s="782" t="s">
        <v>243</v>
      </c>
      <c r="E46" s="783"/>
      <c r="F46" s="782" t="s">
        <v>244</v>
      </c>
      <c r="G46" s="783"/>
      <c r="H46" s="105" t="s">
        <v>245</v>
      </c>
      <c r="I46" s="105" t="s">
        <v>246</v>
      </c>
    </row>
    <row r="47" spans="1:10" s="579" customFormat="1" ht="408.75" customHeight="1" thickBot="1" x14ac:dyDescent="0.3">
      <c r="A47" s="802"/>
      <c r="B47" s="577">
        <v>0.3</v>
      </c>
      <c r="C47" s="578">
        <v>0.3</v>
      </c>
      <c r="D47" s="804" t="s">
        <v>447</v>
      </c>
      <c r="E47" s="805"/>
      <c r="F47" s="804" t="s">
        <v>448</v>
      </c>
      <c r="G47" s="805"/>
      <c r="H47" s="580"/>
      <c r="I47" s="576" t="s">
        <v>449</v>
      </c>
    </row>
    <row r="48" spans="1:10" s="94" customFormat="1" ht="35.1" customHeight="1" thickBot="1" x14ac:dyDescent="0.3">
      <c r="A48" s="801" t="s">
        <v>261</v>
      </c>
      <c r="B48" s="106" t="s">
        <v>241</v>
      </c>
      <c r="C48" s="105" t="s">
        <v>242</v>
      </c>
      <c r="D48" s="782" t="s">
        <v>243</v>
      </c>
      <c r="E48" s="783"/>
      <c r="F48" s="782" t="s">
        <v>244</v>
      </c>
      <c r="G48" s="783"/>
      <c r="H48" s="105" t="s">
        <v>245</v>
      </c>
      <c r="I48" s="107" t="s">
        <v>246</v>
      </c>
    </row>
    <row r="49" spans="1:9" ht="302.25" customHeight="1" thickBot="1" x14ac:dyDescent="0.3">
      <c r="A49" s="802"/>
      <c r="B49" s="410">
        <v>0.4</v>
      </c>
      <c r="C49" s="100">
        <v>0.4</v>
      </c>
      <c r="D49" s="938" t="s">
        <v>450</v>
      </c>
      <c r="E49" s="939"/>
      <c r="F49" s="938" t="s">
        <v>451</v>
      </c>
      <c r="G49" s="940"/>
      <c r="H49" s="96"/>
      <c r="I49" s="526" t="s">
        <v>452</v>
      </c>
    </row>
    <row r="50" spans="1:9" s="94" customFormat="1" ht="35.1" customHeight="1" thickBot="1" x14ac:dyDescent="0.3">
      <c r="A50" s="801" t="s">
        <v>264</v>
      </c>
      <c r="B50" s="106" t="s">
        <v>241</v>
      </c>
      <c r="C50" s="105" t="s">
        <v>242</v>
      </c>
      <c r="D50" s="782" t="s">
        <v>243</v>
      </c>
      <c r="E50" s="783"/>
      <c r="F50" s="782" t="s">
        <v>244</v>
      </c>
      <c r="G50" s="783"/>
      <c r="H50" s="105" t="s">
        <v>245</v>
      </c>
      <c r="I50" s="107" t="s">
        <v>246</v>
      </c>
    </row>
    <row r="51" spans="1:9" ht="409.5" customHeight="1" thickBot="1" x14ac:dyDescent="0.3">
      <c r="A51" s="802"/>
      <c r="B51" s="410">
        <v>0.5</v>
      </c>
      <c r="C51" s="102">
        <v>0.5</v>
      </c>
      <c r="D51" s="804" t="s">
        <v>453</v>
      </c>
      <c r="E51" s="935"/>
      <c r="F51" s="804" t="s">
        <v>454</v>
      </c>
      <c r="G51" s="805"/>
      <c r="H51" s="96"/>
      <c r="I51" s="529" t="s">
        <v>455</v>
      </c>
    </row>
    <row r="52" spans="1:9" ht="44.25" customHeight="1" thickBot="1" x14ac:dyDescent="0.3">
      <c r="A52" s="801" t="s">
        <v>267</v>
      </c>
      <c r="B52" s="105" t="s">
        <v>241</v>
      </c>
      <c r="C52" s="103" t="s">
        <v>242</v>
      </c>
      <c r="D52" s="782" t="s">
        <v>243</v>
      </c>
      <c r="E52" s="783"/>
      <c r="F52" s="782" t="s">
        <v>244</v>
      </c>
      <c r="G52" s="783"/>
      <c r="H52" s="105" t="s">
        <v>245</v>
      </c>
      <c r="I52" s="107" t="s">
        <v>246</v>
      </c>
    </row>
    <row r="53" spans="1:9" ht="308.25" customHeight="1" thickBot="1" x14ac:dyDescent="0.3">
      <c r="A53" s="802"/>
      <c r="B53" s="410">
        <v>0.6</v>
      </c>
      <c r="C53" s="558">
        <v>0.6</v>
      </c>
      <c r="D53" s="892" t="s">
        <v>456</v>
      </c>
      <c r="E53" s="936"/>
      <c r="F53" s="892" t="s">
        <v>457</v>
      </c>
      <c r="G53" s="937"/>
      <c r="H53" s="589"/>
      <c r="I53" s="596" t="s">
        <v>458</v>
      </c>
    </row>
    <row r="54" spans="1:9" ht="63.75" customHeight="1" thickBot="1" x14ac:dyDescent="0.3">
      <c r="A54" s="801" t="s">
        <v>271</v>
      </c>
      <c r="B54" s="105" t="s">
        <v>241</v>
      </c>
      <c r="C54" s="103" t="s">
        <v>242</v>
      </c>
      <c r="D54" s="782" t="s">
        <v>243</v>
      </c>
      <c r="E54" s="783"/>
      <c r="F54" s="782" t="s">
        <v>244</v>
      </c>
      <c r="G54" s="783"/>
      <c r="H54" s="105" t="s">
        <v>245</v>
      </c>
      <c r="I54" s="597" t="s">
        <v>246</v>
      </c>
    </row>
    <row r="55" spans="1:9" ht="330" customHeight="1" thickBot="1" x14ac:dyDescent="0.3">
      <c r="A55" s="802"/>
      <c r="B55" s="410">
        <v>0.7</v>
      </c>
      <c r="C55" s="102">
        <v>0.7</v>
      </c>
      <c r="D55" s="881" t="s">
        <v>459</v>
      </c>
      <c r="E55" s="933"/>
      <c r="F55" s="881" t="s">
        <v>460</v>
      </c>
      <c r="G55" s="934"/>
      <c r="H55" s="581"/>
      <c r="I55" s="599" t="s">
        <v>461</v>
      </c>
    </row>
    <row r="56" spans="1:9" ht="35.1" customHeight="1" thickBot="1" x14ac:dyDescent="0.3">
      <c r="A56" s="801" t="s">
        <v>274</v>
      </c>
      <c r="B56" s="105" t="s">
        <v>241</v>
      </c>
      <c r="C56" s="103" t="s">
        <v>242</v>
      </c>
      <c r="D56" s="782" t="s">
        <v>243</v>
      </c>
      <c r="E56" s="783"/>
      <c r="F56" s="782" t="s">
        <v>244</v>
      </c>
      <c r="G56" s="783"/>
      <c r="H56" s="105" t="s">
        <v>245</v>
      </c>
      <c r="I56" s="598" t="s">
        <v>246</v>
      </c>
    </row>
    <row r="57" spans="1:9" ht="393" customHeight="1" thickBot="1" x14ac:dyDescent="0.3">
      <c r="A57" s="802"/>
      <c r="B57" s="411">
        <v>0.8</v>
      </c>
      <c r="C57" s="411">
        <v>0.8</v>
      </c>
      <c r="D57" s="881" t="s">
        <v>462</v>
      </c>
      <c r="E57" s="933"/>
      <c r="F57" s="881" t="s">
        <v>463</v>
      </c>
      <c r="G57" s="933"/>
      <c r="H57" s="96"/>
      <c r="I57" s="422" t="s">
        <v>464</v>
      </c>
    </row>
    <row r="58" spans="1:9" ht="35.1" customHeight="1" thickBot="1" x14ac:dyDescent="0.3">
      <c r="A58" s="801" t="s">
        <v>276</v>
      </c>
      <c r="B58" s="104" t="s">
        <v>241</v>
      </c>
      <c r="C58" s="103" t="s">
        <v>242</v>
      </c>
      <c r="D58" s="782" t="s">
        <v>243</v>
      </c>
      <c r="E58" s="783"/>
      <c r="F58" s="782" t="s">
        <v>244</v>
      </c>
      <c r="G58" s="783"/>
      <c r="H58" s="105" t="s">
        <v>245</v>
      </c>
      <c r="I58" s="107" t="s">
        <v>246</v>
      </c>
    </row>
    <row r="59" spans="1:9" ht="120.75" customHeight="1" thickBot="1" x14ac:dyDescent="0.3">
      <c r="A59" s="802"/>
      <c r="B59" s="410">
        <v>0.9</v>
      </c>
      <c r="C59" s="102"/>
      <c r="D59" s="714"/>
      <c r="E59" s="715"/>
      <c r="F59" s="714"/>
      <c r="G59" s="715"/>
      <c r="H59" s="96"/>
      <c r="I59" s="98"/>
    </row>
    <row r="60" spans="1:9" ht="35.1" customHeight="1" thickBot="1" x14ac:dyDescent="0.3">
      <c r="A60" s="801" t="s">
        <v>277</v>
      </c>
      <c r="B60" s="105" t="s">
        <v>241</v>
      </c>
      <c r="C60" s="103" t="s">
        <v>242</v>
      </c>
      <c r="D60" s="782" t="s">
        <v>243</v>
      </c>
      <c r="E60" s="783"/>
      <c r="F60" s="782" t="s">
        <v>244</v>
      </c>
      <c r="G60" s="783"/>
      <c r="H60" s="105" t="s">
        <v>245</v>
      </c>
      <c r="I60" s="107" t="s">
        <v>246</v>
      </c>
    </row>
    <row r="61" spans="1:9" ht="120.75" customHeight="1" thickBot="1" x14ac:dyDescent="0.3">
      <c r="A61" s="802"/>
      <c r="B61" s="410">
        <v>0.95</v>
      </c>
      <c r="C61" s="102"/>
      <c r="D61" s="714"/>
      <c r="E61" s="715"/>
      <c r="F61" s="813"/>
      <c r="G61" s="813"/>
      <c r="H61" s="96"/>
      <c r="I61" s="96"/>
    </row>
    <row r="62" spans="1:9" ht="35.1" customHeight="1" thickBot="1" x14ac:dyDescent="0.3">
      <c r="A62" s="801" t="s">
        <v>278</v>
      </c>
      <c r="B62" s="105" t="s">
        <v>241</v>
      </c>
      <c r="C62" s="103" t="s">
        <v>242</v>
      </c>
      <c r="D62" s="782" t="s">
        <v>243</v>
      </c>
      <c r="E62" s="783"/>
      <c r="F62" s="782" t="s">
        <v>244</v>
      </c>
      <c r="G62" s="783"/>
      <c r="H62" s="105" t="s">
        <v>245</v>
      </c>
      <c r="I62" s="107" t="s">
        <v>246</v>
      </c>
    </row>
    <row r="63" spans="1:9" ht="120.75" customHeight="1" thickBot="1" x14ac:dyDescent="0.3">
      <c r="A63" s="802"/>
      <c r="B63" s="411">
        <v>1</v>
      </c>
      <c r="C63" s="102"/>
      <c r="D63" s="714"/>
      <c r="E63" s="715"/>
      <c r="F63" s="714"/>
      <c r="G63" s="715"/>
      <c r="H63" s="96"/>
      <c r="I63" s="96"/>
    </row>
    <row r="66" spans="1:9" s="93" customFormat="1" ht="30" customHeight="1" x14ac:dyDescent="0.25">
      <c r="A66" s="66"/>
      <c r="B66" s="66"/>
      <c r="C66" s="66"/>
      <c r="D66" s="66"/>
      <c r="E66" s="66"/>
      <c r="F66" s="66"/>
      <c r="G66" s="66"/>
      <c r="H66" s="66"/>
      <c r="I66" s="66"/>
    </row>
    <row r="67" spans="1:9" ht="34.5" customHeight="1" x14ac:dyDescent="0.25">
      <c r="A67" s="728" t="s">
        <v>279</v>
      </c>
      <c r="B67" s="728"/>
      <c r="C67" s="728"/>
      <c r="D67" s="728"/>
      <c r="E67" s="728"/>
      <c r="F67" s="728"/>
      <c r="G67" s="728"/>
      <c r="H67" s="728"/>
      <c r="I67" s="728"/>
    </row>
    <row r="68" spans="1:9" ht="54" customHeight="1" x14ac:dyDescent="0.25">
      <c r="A68" s="108" t="s">
        <v>280</v>
      </c>
      <c r="B68" s="729" t="s">
        <v>465</v>
      </c>
      <c r="C68" s="730"/>
      <c r="D68" s="729" t="s">
        <v>466</v>
      </c>
      <c r="E68" s="730"/>
      <c r="F68" s="729" t="s">
        <v>467</v>
      </c>
      <c r="G68" s="730"/>
      <c r="H68" s="729" t="s">
        <v>468</v>
      </c>
      <c r="I68" s="730"/>
    </row>
    <row r="69" spans="1:9" ht="40.5" customHeight="1" x14ac:dyDescent="0.25">
      <c r="A69" s="108" t="s">
        <v>285</v>
      </c>
      <c r="B69" s="931">
        <v>2.2499999999999999E-2</v>
      </c>
      <c r="C69" s="932"/>
      <c r="D69" s="931">
        <v>2.7E-2</v>
      </c>
      <c r="E69" s="932"/>
      <c r="F69" s="931">
        <v>2.7E-2</v>
      </c>
      <c r="G69" s="932"/>
      <c r="H69" s="931">
        <v>1.35E-2</v>
      </c>
      <c r="I69" s="932"/>
    </row>
    <row r="70" spans="1:9" ht="30" customHeight="1" x14ac:dyDescent="0.25">
      <c r="A70" s="695" t="s">
        <v>194</v>
      </c>
      <c r="B70" s="161" t="s">
        <v>99</v>
      </c>
      <c r="C70" s="161" t="s">
        <v>242</v>
      </c>
      <c r="D70" s="161" t="s">
        <v>99</v>
      </c>
      <c r="E70" s="161" t="s">
        <v>242</v>
      </c>
      <c r="F70" s="161" t="s">
        <v>99</v>
      </c>
      <c r="G70" s="161" t="s">
        <v>242</v>
      </c>
      <c r="H70" s="161" t="s">
        <v>99</v>
      </c>
      <c r="I70" s="161" t="s">
        <v>242</v>
      </c>
    </row>
    <row r="71" spans="1:9" ht="30" customHeight="1" x14ac:dyDescent="0.25">
      <c r="A71" s="696"/>
      <c r="B71" s="110">
        <v>0</v>
      </c>
      <c r="C71" s="110">
        <v>0</v>
      </c>
      <c r="D71" s="110">
        <v>0</v>
      </c>
      <c r="E71" s="110">
        <v>0</v>
      </c>
      <c r="F71" s="116">
        <v>0</v>
      </c>
      <c r="G71" s="110">
        <v>0</v>
      </c>
      <c r="H71" s="116">
        <v>0</v>
      </c>
      <c r="I71" s="110">
        <v>0</v>
      </c>
    </row>
    <row r="72" spans="1:9" ht="80.25" customHeight="1" x14ac:dyDescent="0.25">
      <c r="A72" s="108" t="s">
        <v>286</v>
      </c>
      <c r="B72" s="928" t="s">
        <v>469</v>
      </c>
      <c r="C72" s="929"/>
      <c r="D72" s="928" t="s">
        <v>469</v>
      </c>
      <c r="E72" s="929"/>
      <c r="F72" s="928" t="s">
        <v>469</v>
      </c>
      <c r="G72" s="929"/>
      <c r="H72" s="928" t="s">
        <v>469</v>
      </c>
      <c r="I72" s="929"/>
    </row>
    <row r="73" spans="1:9" ht="80.25" customHeight="1" x14ac:dyDescent="0.25">
      <c r="A73" s="108" t="s">
        <v>290</v>
      </c>
      <c r="B73" s="930" t="s">
        <v>470</v>
      </c>
      <c r="C73" s="713"/>
      <c r="D73" s="930" t="s">
        <v>470</v>
      </c>
      <c r="E73" s="713"/>
      <c r="F73" s="922" t="s">
        <v>470</v>
      </c>
      <c r="G73" s="923"/>
      <c r="H73" s="922" t="s">
        <v>470</v>
      </c>
      <c r="I73" s="923"/>
    </row>
    <row r="74" spans="1:9" ht="30.75" customHeight="1" x14ac:dyDescent="0.25">
      <c r="A74" s="695" t="s">
        <v>195</v>
      </c>
      <c r="B74" s="161" t="s">
        <v>99</v>
      </c>
      <c r="C74" s="161" t="s">
        <v>242</v>
      </c>
      <c r="D74" s="161" t="s">
        <v>99</v>
      </c>
      <c r="E74" s="161" t="s">
        <v>242</v>
      </c>
      <c r="F74" s="161" t="s">
        <v>99</v>
      </c>
      <c r="G74" s="161" t="s">
        <v>242</v>
      </c>
      <c r="H74" s="161" t="s">
        <v>99</v>
      </c>
      <c r="I74" s="161" t="s">
        <v>242</v>
      </c>
    </row>
    <row r="75" spans="1:9" ht="30.75" customHeight="1" x14ac:dyDescent="0.25">
      <c r="A75" s="696"/>
      <c r="B75" s="110">
        <v>0.1</v>
      </c>
      <c r="C75" s="111">
        <v>0.1</v>
      </c>
      <c r="D75" s="110">
        <v>0.1</v>
      </c>
      <c r="E75" s="111">
        <v>0.1</v>
      </c>
      <c r="F75" s="110">
        <v>0.1</v>
      </c>
      <c r="G75" s="112">
        <v>0.1</v>
      </c>
      <c r="H75" s="116">
        <v>0.1</v>
      </c>
      <c r="I75" s="487">
        <v>0.01</v>
      </c>
    </row>
    <row r="76" spans="1:9" ht="176.25" customHeight="1" x14ac:dyDescent="0.25">
      <c r="A76" s="108" t="s">
        <v>286</v>
      </c>
      <c r="B76" s="816" t="s">
        <v>471</v>
      </c>
      <c r="C76" s="817"/>
      <c r="D76" s="926" t="s">
        <v>472</v>
      </c>
      <c r="E76" s="927"/>
      <c r="F76" s="924" t="s">
        <v>473</v>
      </c>
      <c r="G76" s="925"/>
      <c r="H76" s="924" t="s">
        <v>474</v>
      </c>
      <c r="I76" s="925"/>
    </row>
    <row r="77" spans="1:9" ht="78.75" customHeight="1" x14ac:dyDescent="0.25">
      <c r="A77" s="108" t="s">
        <v>290</v>
      </c>
      <c r="B77" s="710" t="s">
        <v>475</v>
      </c>
      <c r="C77" s="711"/>
      <c r="D77" s="710" t="s">
        <v>475</v>
      </c>
      <c r="E77" s="711"/>
      <c r="F77" s="710" t="s">
        <v>475</v>
      </c>
      <c r="G77" s="711"/>
      <c r="H77" s="710"/>
      <c r="I77" s="711"/>
    </row>
    <row r="78" spans="1:9" ht="39" customHeight="1" x14ac:dyDescent="0.25">
      <c r="A78" s="695" t="s">
        <v>196</v>
      </c>
      <c r="B78" s="161" t="s">
        <v>99</v>
      </c>
      <c r="C78" s="161" t="s">
        <v>242</v>
      </c>
      <c r="D78" s="161" t="s">
        <v>99</v>
      </c>
      <c r="E78" s="161" t="s">
        <v>242</v>
      </c>
      <c r="F78" s="161" t="s">
        <v>99</v>
      </c>
      <c r="G78" s="161" t="s">
        <v>242</v>
      </c>
      <c r="H78" s="161" t="s">
        <v>99</v>
      </c>
      <c r="I78" s="161" t="s">
        <v>242</v>
      </c>
    </row>
    <row r="79" spans="1:9" ht="30.75" customHeight="1" x14ac:dyDescent="0.25">
      <c r="A79" s="696"/>
      <c r="B79" s="110">
        <v>0.1</v>
      </c>
      <c r="C79" s="111">
        <v>0.1</v>
      </c>
      <c r="D79" s="110">
        <v>0.1</v>
      </c>
      <c r="E79" s="111">
        <v>0.1</v>
      </c>
      <c r="F79" s="110">
        <v>0.1</v>
      </c>
      <c r="G79" s="112">
        <v>0.1</v>
      </c>
      <c r="H79" s="116">
        <v>0.1</v>
      </c>
      <c r="I79" s="112">
        <v>0.1</v>
      </c>
    </row>
    <row r="80" spans="1:9" ht="144.75" customHeight="1" x14ac:dyDescent="0.25">
      <c r="A80" s="108" t="s">
        <v>286</v>
      </c>
      <c r="B80" s="920" t="s">
        <v>476</v>
      </c>
      <c r="C80" s="921"/>
      <c r="D80" s="920" t="s">
        <v>477</v>
      </c>
      <c r="E80" s="921"/>
      <c r="F80" s="722" t="s">
        <v>478</v>
      </c>
      <c r="G80" s="723"/>
      <c r="H80" s="922" t="s">
        <v>479</v>
      </c>
      <c r="I80" s="923"/>
    </row>
    <row r="81" spans="1:9" ht="80.25" customHeight="1" x14ac:dyDescent="0.25">
      <c r="A81" s="108" t="s">
        <v>290</v>
      </c>
      <c r="B81" s="710" t="s">
        <v>480</v>
      </c>
      <c r="C81" s="711"/>
      <c r="D81" s="710" t="s">
        <v>480</v>
      </c>
      <c r="E81" s="711"/>
      <c r="F81" s="710" t="s">
        <v>480</v>
      </c>
      <c r="G81" s="711"/>
      <c r="H81" s="710" t="s">
        <v>480</v>
      </c>
      <c r="I81" s="711"/>
    </row>
    <row r="82" spans="1:9" ht="30.75" customHeight="1" x14ac:dyDescent="0.25">
      <c r="A82" s="695" t="s">
        <v>197</v>
      </c>
      <c r="B82" s="161" t="s">
        <v>99</v>
      </c>
      <c r="C82" s="161" t="s">
        <v>242</v>
      </c>
      <c r="D82" s="161" t="s">
        <v>99</v>
      </c>
      <c r="E82" s="161" t="s">
        <v>242</v>
      </c>
      <c r="F82" s="161" t="s">
        <v>99</v>
      </c>
      <c r="G82" s="161" t="s">
        <v>242</v>
      </c>
      <c r="H82" s="161" t="s">
        <v>99</v>
      </c>
      <c r="I82" s="161" t="s">
        <v>242</v>
      </c>
    </row>
    <row r="83" spans="1:9" ht="30.75" customHeight="1" x14ac:dyDescent="0.25">
      <c r="A83" s="696"/>
      <c r="B83" s="110">
        <v>0.1</v>
      </c>
      <c r="C83" s="110">
        <v>0.1</v>
      </c>
      <c r="D83" s="110">
        <v>0.1</v>
      </c>
      <c r="E83" s="110">
        <v>0.1</v>
      </c>
      <c r="F83" s="110">
        <v>0.1</v>
      </c>
      <c r="G83" s="110">
        <v>0.1</v>
      </c>
      <c r="H83" s="116">
        <v>0.1</v>
      </c>
      <c r="I83" s="110">
        <v>0.1</v>
      </c>
    </row>
    <row r="84" spans="1:9" ht="147" customHeight="1" x14ac:dyDescent="0.25">
      <c r="A84" s="108" t="s">
        <v>286</v>
      </c>
      <c r="B84" s="920" t="s">
        <v>481</v>
      </c>
      <c r="C84" s="921"/>
      <c r="D84" s="920" t="s">
        <v>482</v>
      </c>
      <c r="E84" s="921"/>
      <c r="F84" s="722" t="s">
        <v>483</v>
      </c>
      <c r="G84" s="723"/>
      <c r="H84" s="922" t="s">
        <v>484</v>
      </c>
      <c r="I84" s="923"/>
    </row>
    <row r="85" spans="1:9" ht="80.25" customHeight="1" x14ac:dyDescent="0.25">
      <c r="A85" s="108" t="s">
        <v>290</v>
      </c>
      <c r="B85" s="710" t="s">
        <v>485</v>
      </c>
      <c r="C85" s="711"/>
      <c r="D85" s="710" t="s">
        <v>486</v>
      </c>
      <c r="E85" s="711"/>
      <c r="F85" s="710" t="s">
        <v>486</v>
      </c>
      <c r="G85" s="711"/>
      <c r="H85" s="710" t="s">
        <v>486</v>
      </c>
      <c r="I85" s="711"/>
    </row>
    <row r="86" spans="1:9" ht="30" customHeight="1" x14ac:dyDescent="0.25">
      <c r="A86" s="695" t="s">
        <v>200</v>
      </c>
      <c r="B86" s="161" t="s">
        <v>99</v>
      </c>
      <c r="C86" s="161" t="s">
        <v>242</v>
      </c>
      <c r="D86" s="161" t="s">
        <v>99</v>
      </c>
      <c r="E86" s="161" t="s">
        <v>242</v>
      </c>
      <c r="F86" s="161" t="s">
        <v>99</v>
      </c>
      <c r="G86" s="161" t="s">
        <v>242</v>
      </c>
      <c r="H86" s="161" t="s">
        <v>99</v>
      </c>
      <c r="I86" s="161" t="s">
        <v>242</v>
      </c>
    </row>
    <row r="87" spans="1:9" ht="30" customHeight="1" x14ac:dyDescent="0.25">
      <c r="A87" s="696"/>
      <c r="B87" s="110">
        <v>0.1</v>
      </c>
      <c r="C87" s="110">
        <v>0.1</v>
      </c>
      <c r="D87" s="110">
        <v>0.1</v>
      </c>
      <c r="E87" s="110">
        <v>0.1</v>
      </c>
      <c r="F87" s="110">
        <v>0.1</v>
      </c>
      <c r="G87" s="110">
        <v>0.1</v>
      </c>
      <c r="H87" s="116">
        <v>0.1</v>
      </c>
      <c r="I87" s="110">
        <v>0.1</v>
      </c>
    </row>
    <row r="88" spans="1:9" ht="155.25" customHeight="1" x14ac:dyDescent="0.25">
      <c r="A88" s="108" t="s">
        <v>286</v>
      </c>
      <c r="B88" s="916" t="s">
        <v>487</v>
      </c>
      <c r="C88" s="917"/>
      <c r="D88" s="916" t="s">
        <v>488</v>
      </c>
      <c r="E88" s="917"/>
      <c r="F88" s="918" t="s">
        <v>489</v>
      </c>
      <c r="G88" s="919"/>
      <c r="H88" s="916" t="s">
        <v>490</v>
      </c>
      <c r="I88" s="917"/>
    </row>
    <row r="89" spans="1:9" ht="80.25" customHeight="1" x14ac:dyDescent="0.25">
      <c r="A89" s="108" t="s">
        <v>290</v>
      </c>
      <c r="B89" s="710" t="s">
        <v>491</v>
      </c>
      <c r="C89" s="711"/>
      <c r="D89" s="710" t="s">
        <v>491</v>
      </c>
      <c r="E89" s="711"/>
      <c r="F89" s="710" t="s">
        <v>491</v>
      </c>
      <c r="G89" s="711"/>
      <c r="H89" s="710" t="s">
        <v>491</v>
      </c>
      <c r="I89" s="711"/>
    </row>
    <row r="90" spans="1:9" ht="29.25" customHeight="1" x14ac:dyDescent="0.25">
      <c r="A90" s="695" t="s">
        <v>201</v>
      </c>
      <c r="B90" s="161" t="s">
        <v>99</v>
      </c>
      <c r="C90" s="161" t="s">
        <v>242</v>
      </c>
      <c r="D90" s="161" t="s">
        <v>99</v>
      </c>
      <c r="E90" s="161" t="s">
        <v>242</v>
      </c>
      <c r="F90" s="161" t="s">
        <v>99</v>
      </c>
      <c r="G90" s="161" t="s">
        <v>242</v>
      </c>
      <c r="H90" s="161" t="s">
        <v>99</v>
      </c>
      <c r="I90" s="161" t="s">
        <v>242</v>
      </c>
    </row>
    <row r="91" spans="1:9" ht="29.25" customHeight="1" x14ac:dyDescent="0.25">
      <c r="A91" s="696"/>
      <c r="B91" s="110">
        <v>0.1</v>
      </c>
      <c r="C91" s="111">
        <v>0.1</v>
      </c>
      <c r="D91" s="110">
        <v>0.1</v>
      </c>
      <c r="E91" s="111">
        <v>0.1</v>
      </c>
      <c r="F91" s="110">
        <v>0.1</v>
      </c>
      <c r="G91" s="112">
        <v>0.1</v>
      </c>
      <c r="H91" s="116">
        <v>0.1</v>
      </c>
      <c r="I91" s="112">
        <v>0.1</v>
      </c>
    </row>
    <row r="92" spans="1:9" ht="335.25" customHeight="1" x14ac:dyDescent="0.25">
      <c r="A92" s="108" t="s">
        <v>286</v>
      </c>
      <c r="B92" s="914" t="s">
        <v>492</v>
      </c>
      <c r="C92" s="914"/>
      <c r="D92" s="914" t="s">
        <v>493</v>
      </c>
      <c r="E92" s="914"/>
      <c r="F92" s="914" t="s">
        <v>494</v>
      </c>
      <c r="G92" s="915"/>
      <c r="H92" s="914" t="s">
        <v>495</v>
      </c>
      <c r="I92" s="914"/>
    </row>
    <row r="93" spans="1:9" ht="80.25" customHeight="1" x14ac:dyDescent="0.25">
      <c r="A93" s="108" t="s">
        <v>290</v>
      </c>
      <c r="B93" s="710" t="s">
        <v>496</v>
      </c>
      <c r="C93" s="711"/>
      <c r="D93" s="710" t="s">
        <v>496</v>
      </c>
      <c r="E93" s="711"/>
      <c r="F93" s="710" t="s">
        <v>496</v>
      </c>
      <c r="G93" s="711"/>
      <c r="H93" s="710" t="s">
        <v>496</v>
      </c>
      <c r="I93" s="711"/>
    </row>
    <row r="94" spans="1:9" ht="24.95" customHeight="1" x14ac:dyDescent="0.25">
      <c r="A94" s="695" t="s">
        <v>202</v>
      </c>
      <c r="B94" s="161" t="s">
        <v>99</v>
      </c>
      <c r="C94" s="161" t="s">
        <v>242</v>
      </c>
      <c r="D94" s="161" t="s">
        <v>99</v>
      </c>
      <c r="E94" s="161" t="s">
        <v>242</v>
      </c>
      <c r="F94" s="161" t="s">
        <v>99</v>
      </c>
      <c r="G94" s="161" t="s">
        <v>242</v>
      </c>
      <c r="H94" s="161" t="s">
        <v>99</v>
      </c>
      <c r="I94" s="161" t="s">
        <v>242</v>
      </c>
    </row>
    <row r="95" spans="1:9" ht="24.95" customHeight="1" x14ac:dyDescent="0.25">
      <c r="A95" s="696"/>
      <c r="B95" s="110">
        <v>0.1</v>
      </c>
      <c r="C95" s="111">
        <v>0.1</v>
      </c>
      <c r="D95" s="110">
        <v>0.1</v>
      </c>
      <c r="E95" s="111">
        <v>0.1</v>
      </c>
      <c r="F95" s="110">
        <v>0.1</v>
      </c>
      <c r="G95" s="112">
        <v>0.1</v>
      </c>
      <c r="H95" s="116">
        <v>0.1</v>
      </c>
      <c r="I95" s="112">
        <v>0.1</v>
      </c>
    </row>
    <row r="96" spans="1:9" ht="291" customHeight="1" x14ac:dyDescent="0.25">
      <c r="A96" s="108" t="s">
        <v>286</v>
      </c>
      <c r="B96" s="864" t="s">
        <v>497</v>
      </c>
      <c r="C96" s="913"/>
      <c r="D96" s="864" t="s">
        <v>498</v>
      </c>
      <c r="E96" s="864"/>
      <c r="F96" s="864" t="s">
        <v>499</v>
      </c>
      <c r="G96" s="864"/>
      <c r="H96" s="864" t="s">
        <v>500</v>
      </c>
      <c r="I96" s="864"/>
    </row>
    <row r="97" spans="1:9" ht="80.25" customHeight="1" x14ac:dyDescent="0.25">
      <c r="A97" s="429" t="s">
        <v>290</v>
      </c>
      <c r="B97" s="710" t="s">
        <v>501</v>
      </c>
      <c r="C97" s="711"/>
      <c r="D97" s="710" t="s">
        <v>501</v>
      </c>
      <c r="E97" s="711"/>
      <c r="F97" s="710" t="s">
        <v>501</v>
      </c>
      <c r="G97" s="711"/>
      <c r="H97" s="710" t="s">
        <v>501</v>
      </c>
      <c r="I97" s="711"/>
    </row>
    <row r="98" spans="1:9" ht="24.95" customHeight="1" x14ac:dyDescent="0.25">
      <c r="A98" s="695" t="s">
        <v>203</v>
      </c>
      <c r="B98" s="161" t="s">
        <v>99</v>
      </c>
      <c r="C98" s="161" t="s">
        <v>242</v>
      </c>
      <c r="D98" s="161" t="s">
        <v>99</v>
      </c>
      <c r="E98" s="161" t="s">
        <v>242</v>
      </c>
      <c r="F98" s="161" t="s">
        <v>99</v>
      </c>
      <c r="G98" s="161" t="s">
        <v>242</v>
      </c>
      <c r="H98" s="161" t="s">
        <v>99</v>
      </c>
      <c r="I98" s="161" t="s">
        <v>242</v>
      </c>
    </row>
    <row r="99" spans="1:9" ht="24.95" customHeight="1" x14ac:dyDescent="0.25">
      <c r="A99" s="696"/>
      <c r="B99" s="110">
        <v>0.1</v>
      </c>
      <c r="C99" s="111">
        <v>0.1</v>
      </c>
      <c r="D99" s="110">
        <v>0.1</v>
      </c>
      <c r="E99" s="111">
        <v>0.1</v>
      </c>
      <c r="F99" s="110">
        <v>0.1</v>
      </c>
      <c r="G99" s="112">
        <v>0.1</v>
      </c>
      <c r="H99" s="116">
        <v>0.1</v>
      </c>
      <c r="I99" s="112">
        <v>0.1</v>
      </c>
    </row>
    <row r="100" spans="1:9" ht="409.5" customHeight="1" x14ac:dyDescent="0.25">
      <c r="A100" s="108" t="s">
        <v>286</v>
      </c>
      <c r="B100" s="912" t="s">
        <v>502</v>
      </c>
      <c r="C100" s="912"/>
      <c r="D100" s="912" t="s">
        <v>503</v>
      </c>
      <c r="E100" s="912"/>
      <c r="F100" s="912" t="s">
        <v>504</v>
      </c>
      <c r="G100" s="912"/>
      <c r="H100" s="912" t="s">
        <v>505</v>
      </c>
      <c r="I100" s="912"/>
    </row>
    <row r="101" spans="1:9" ht="80.25" customHeight="1" x14ac:dyDescent="0.25">
      <c r="A101" s="108" t="s">
        <v>290</v>
      </c>
      <c r="B101" s="710" t="s">
        <v>506</v>
      </c>
      <c r="C101" s="711"/>
      <c r="D101" s="710" t="s">
        <v>506</v>
      </c>
      <c r="E101" s="711"/>
      <c r="F101" s="710" t="s">
        <v>506</v>
      </c>
      <c r="G101" s="711"/>
      <c r="H101" s="710" t="s">
        <v>506</v>
      </c>
      <c r="I101" s="711"/>
    </row>
    <row r="102" spans="1:9" ht="24.95" customHeight="1" x14ac:dyDescent="0.25">
      <c r="A102" s="695" t="s">
        <v>205</v>
      </c>
      <c r="B102" s="161" t="s">
        <v>99</v>
      </c>
      <c r="C102" s="161" t="s">
        <v>242</v>
      </c>
      <c r="D102" s="161" t="s">
        <v>99</v>
      </c>
      <c r="E102" s="161" t="s">
        <v>242</v>
      </c>
      <c r="F102" s="161" t="s">
        <v>99</v>
      </c>
      <c r="G102" s="161" t="s">
        <v>242</v>
      </c>
      <c r="H102" s="161" t="s">
        <v>99</v>
      </c>
      <c r="I102" s="161" t="s">
        <v>242</v>
      </c>
    </row>
    <row r="103" spans="1:9" ht="24.95" customHeight="1" x14ac:dyDescent="0.25">
      <c r="A103" s="696"/>
      <c r="B103" s="110">
        <v>0.1</v>
      </c>
      <c r="C103" s="110">
        <v>0.1</v>
      </c>
      <c r="D103" s="110">
        <v>0.1</v>
      </c>
      <c r="E103" s="110">
        <v>0.1</v>
      </c>
      <c r="F103" s="110">
        <v>0.1</v>
      </c>
      <c r="G103" s="110">
        <v>0.1</v>
      </c>
      <c r="H103" s="116">
        <v>0.1</v>
      </c>
      <c r="I103" s="110">
        <v>0.1</v>
      </c>
    </row>
    <row r="104" spans="1:9" ht="150" customHeight="1" x14ac:dyDescent="0.25">
      <c r="A104" s="108" t="s">
        <v>286</v>
      </c>
      <c r="B104" s="911" t="s">
        <v>507</v>
      </c>
      <c r="C104" s="911"/>
      <c r="D104" s="911" t="s">
        <v>508</v>
      </c>
      <c r="E104" s="911"/>
      <c r="F104" s="911" t="s">
        <v>509</v>
      </c>
      <c r="G104" s="911"/>
      <c r="H104" s="911" t="s">
        <v>510</v>
      </c>
      <c r="I104" s="911"/>
    </row>
    <row r="105" spans="1:9" ht="80.25" customHeight="1" x14ac:dyDescent="0.25">
      <c r="A105" s="108" t="s">
        <v>290</v>
      </c>
      <c r="B105" s="710" t="s">
        <v>511</v>
      </c>
      <c r="C105" s="711"/>
      <c r="D105" s="710" t="s">
        <v>511</v>
      </c>
      <c r="E105" s="711"/>
      <c r="F105" s="710" t="s">
        <v>511</v>
      </c>
      <c r="G105" s="711"/>
      <c r="H105" s="710" t="s">
        <v>511</v>
      </c>
      <c r="I105" s="711"/>
    </row>
    <row r="106" spans="1:9" ht="24.95" customHeight="1" x14ac:dyDescent="0.25">
      <c r="A106" s="695" t="s">
        <v>207</v>
      </c>
      <c r="B106" s="161" t="s">
        <v>99</v>
      </c>
      <c r="C106" s="161" t="s">
        <v>242</v>
      </c>
      <c r="D106" s="161" t="s">
        <v>99</v>
      </c>
      <c r="E106" s="161" t="s">
        <v>242</v>
      </c>
      <c r="F106" s="161" t="s">
        <v>99</v>
      </c>
      <c r="G106" s="161" t="s">
        <v>242</v>
      </c>
      <c r="H106" s="161" t="s">
        <v>99</v>
      </c>
      <c r="I106" s="161" t="s">
        <v>242</v>
      </c>
    </row>
    <row r="107" spans="1:9" ht="24.95" customHeight="1" x14ac:dyDescent="0.25">
      <c r="A107" s="696"/>
      <c r="B107" s="110">
        <v>0.1</v>
      </c>
      <c r="C107" s="111"/>
      <c r="D107" s="110">
        <v>0.1</v>
      </c>
      <c r="E107" s="111"/>
      <c r="F107" s="110">
        <v>0.1</v>
      </c>
      <c r="G107" s="112"/>
      <c r="H107" s="116">
        <v>0.1</v>
      </c>
      <c r="I107" s="112"/>
    </row>
    <row r="108" spans="1:9" ht="80.25" customHeight="1" x14ac:dyDescent="0.25">
      <c r="A108" s="108" t="s">
        <v>286</v>
      </c>
      <c r="B108" s="709"/>
      <c r="C108" s="709"/>
      <c r="D108" s="709"/>
      <c r="E108" s="709"/>
      <c r="F108" s="709"/>
      <c r="G108" s="709"/>
      <c r="H108" s="709"/>
      <c r="I108" s="709"/>
    </row>
    <row r="109" spans="1:9" ht="80.25" customHeight="1" x14ac:dyDescent="0.25">
      <c r="A109" s="108" t="s">
        <v>290</v>
      </c>
      <c r="B109" s="701"/>
      <c r="C109" s="702"/>
      <c r="D109" s="701"/>
      <c r="E109" s="702"/>
      <c r="F109" s="701"/>
      <c r="G109" s="702"/>
      <c r="H109" s="701"/>
      <c r="I109" s="702"/>
    </row>
    <row r="110" spans="1:9" ht="24.95" customHeight="1" x14ac:dyDescent="0.25">
      <c r="A110" s="695" t="s">
        <v>208</v>
      </c>
      <c r="B110" s="161" t="s">
        <v>99</v>
      </c>
      <c r="C110" s="161" t="s">
        <v>242</v>
      </c>
      <c r="D110" s="161" t="s">
        <v>99</v>
      </c>
      <c r="E110" s="161" t="s">
        <v>242</v>
      </c>
      <c r="F110" s="161" t="s">
        <v>99</v>
      </c>
      <c r="G110" s="161" t="s">
        <v>242</v>
      </c>
      <c r="H110" s="161" t="s">
        <v>99</v>
      </c>
      <c r="I110" s="161" t="s">
        <v>242</v>
      </c>
    </row>
    <row r="111" spans="1:9" ht="24.95" customHeight="1" x14ac:dyDescent="0.25">
      <c r="A111" s="696"/>
      <c r="B111" s="110">
        <v>0.05</v>
      </c>
      <c r="C111" s="113"/>
      <c r="D111" s="110">
        <v>0.05</v>
      </c>
      <c r="E111" s="111"/>
      <c r="F111" s="110">
        <v>0.05</v>
      </c>
      <c r="G111" s="112"/>
      <c r="H111" s="116">
        <v>0.05</v>
      </c>
      <c r="I111" s="112"/>
    </row>
    <row r="112" spans="1:9" ht="80.25" customHeight="1" x14ac:dyDescent="0.25">
      <c r="A112" s="108" t="s">
        <v>286</v>
      </c>
      <c r="B112" s="709"/>
      <c r="C112" s="709"/>
      <c r="D112" s="709"/>
      <c r="E112" s="709"/>
      <c r="F112" s="709"/>
      <c r="G112" s="709"/>
      <c r="H112" s="709"/>
      <c r="I112" s="709"/>
    </row>
    <row r="113" spans="1:9" ht="80.25" customHeight="1" x14ac:dyDescent="0.25">
      <c r="A113" s="108" t="s">
        <v>290</v>
      </c>
      <c r="B113" s="701"/>
      <c r="C113" s="702"/>
      <c r="D113" s="701"/>
      <c r="E113" s="702"/>
      <c r="F113" s="701"/>
      <c r="G113" s="702"/>
      <c r="H113" s="701"/>
      <c r="I113" s="702"/>
    </row>
    <row r="114" spans="1:9" ht="24.95" customHeight="1" x14ac:dyDescent="0.25">
      <c r="A114" s="695" t="s">
        <v>209</v>
      </c>
      <c r="B114" s="161" t="s">
        <v>99</v>
      </c>
      <c r="C114" s="161" t="s">
        <v>242</v>
      </c>
      <c r="D114" s="161" t="s">
        <v>99</v>
      </c>
      <c r="E114" s="161" t="s">
        <v>242</v>
      </c>
      <c r="F114" s="161" t="s">
        <v>99</v>
      </c>
      <c r="G114" s="161" t="s">
        <v>242</v>
      </c>
      <c r="H114" s="161" t="s">
        <v>99</v>
      </c>
      <c r="I114" s="161" t="s">
        <v>242</v>
      </c>
    </row>
    <row r="115" spans="1:9" ht="24.95" customHeight="1" x14ac:dyDescent="0.25">
      <c r="A115" s="696"/>
      <c r="B115" s="110">
        <v>0.05</v>
      </c>
      <c r="C115" s="283"/>
      <c r="D115" s="110">
        <v>0.05</v>
      </c>
      <c r="E115" s="283"/>
      <c r="F115" s="110">
        <v>0.05</v>
      </c>
      <c r="G115" s="284"/>
      <c r="H115" s="116">
        <v>0.05</v>
      </c>
      <c r="I115" s="284"/>
    </row>
    <row r="116" spans="1:9" ht="80.25" customHeight="1" x14ac:dyDescent="0.25">
      <c r="A116" s="108" t="s">
        <v>286</v>
      </c>
      <c r="B116" s="818"/>
      <c r="C116" s="818"/>
      <c r="D116" s="818"/>
      <c r="E116" s="818"/>
      <c r="F116" s="818"/>
      <c r="G116" s="818"/>
      <c r="H116" s="818"/>
      <c r="I116" s="818"/>
    </row>
    <row r="117" spans="1:9" ht="80.25" customHeight="1" x14ac:dyDescent="0.25">
      <c r="A117" s="108" t="s">
        <v>290</v>
      </c>
      <c r="B117" s="701"/>
      <c r="C117" s="702"/>
      <c r="D117" s="701"/>
      <c r="E117" s="702"/>
      <c r="F117" s="701"/>
      <c r="G117" s="702"/>
      <c r="H117" s="701"/>
      <c r="I117" s="702"/>
    </row>
    <row r="118" spans="1:9" ht="16.5" x14ac:dyDescent="0.25">
      <c r="A118" s="109" t="s">
        <v>323</v>
      </c>
      <c r="B118" s="392">
        <f t="shared" ref="B118:I118" si="1">(B71+B75+B79+B83+B87+B91+B95+B99+B103+B107+B111+B115)</f>
        <v>1</v>
      </c>
      <c r="C118" s="392">
        <f t="shared" si="1"/>
        <v>0.79999999999999993</v>
      </c>
      <c r="D118" s="392">
        <f t="shared" si="1"/>
        <v>1</v>
      </c>
      <c r="E118" s="392">
        <f t="shared" si="1"/>
        <v>0.79999999999999993</v>
      </c>
      <c r="F118" s="392">
        <f t="shared" si="1"/>
        <v>1</v>
      </c>
      <c r="G118" s="392">
        <f t="shared" si="1"/>
        <v>0.79999999999999993</v>
      </c>
      <c r="H118" s="392">
        <f t="shared" si="1"/>
        <v>1</v>
      </c>
      <c r="I118" s="392">
        <f t="shared" si="1"/>
        <v>0.71</v>
      </c>
    </row>
    <row r="122" spans="1:9" ht="28.5" x14ac:dyDescent="0.25">
      <c r="A122" s="367" t="s">
        <v>324</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F76:G76"/>
    <mergeCell ref="H76:I76"/>
    <mergeCell ref="B77:C77"/>
    <mergeCell ref="D77:E77"/>
    <mergeCell ref="F77:G77"/>
    <mergeCell ref="H77:I77"/>
    <mergeCell ref="D76:E76"/>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7:C77" r:id="rId1" display="https://secretariadistritald-my.sharepoint.com/:w:/g/personal/territorializacion2021_sdmujer_gov_co/EVi-guJRhxRNjhs5sauVYrsBB6yNK1nOCDFKeybjrHsw7w?e=lCQ6Y6" xr:uid="{60A643D6-C9FF-4691-A6BF-E87964788355}"/>
    <hyperlink ref="D77:E77" r:id="rId2" display="https://secretariadistritald-my.sharepoint.com/:w:/g/personal/territorializacion2021_sdmujer_gov_co/EVi-guJRhxRNjhs5sauVYrsBB6yNK1nOCDFKeybjrHsw7w?e=lCQ6Y6" xr:uid="{305DC986-D7C1-4F52-B3DD-FE4AEA272D2E}"/>
    <hyperlink ref="F77:G77" r:id="rId3" display="https://secretariadistritald-my.sharepoint.com/:w:/g/personal/territorializacion2021_sdmujer_gov_co/EVi-guJRhxRNjhs5sauVYrsBB6yNK1nOCDFKeybjrHsw7w?e=lCQ6Y6" xr:uid="{B61CC71B-D19E-4E2A-B397-B69483BBCBEF}"/>
    <hyperlink ref="B81:C81" r:id="rId4" display="https://secretariadistritald-my.sharepoint.com/:w:/g/personal/territorializacion2021_sdmujer_gov_co/EY_qA41LfIBBrIzfNYylhYYBsD0lt3C1MsjRTOXR9hAjog?e=028f5u" xr:uid="{B4945AE3-3294-4C54-BA79-CDB3B5C58330}"/>
    <hyperlink ref="D81:E81" r:id="rId5" display="https://secretariadistritald-my.sharepoint.com/:w:/g/personal/territorializacion2021_sdmujer_gov_co/EY_qA41LfIBBrIzfNYylhYYBsD0lt3C1MsjRTOXR9hAjog?e=028f5u" xr:uid="{011FED5A-EC82-4847-B0E4-7C362B73ED7E}"/>
    <hyperlink ref="F81:G81" r:id="rId6" display="https://secretariadistritald-my.sharepoint.com/:w:/g/personal/territorializacion2021_sdmujer_gov_co/EY_qA41LfIBBrIzfNYylhYYBsD0lt3C1MsjRTOXR9hAjog?e=028f5u" xr:uid="{4C0B3C28-2CB8-4150-9DF0-5E8739FE8B34}"/>
    <hyperlink ref="H81:I81" r:id="rId7" display="https://secretariadistritald-my.sharepoint.com/:w:/g/personal/territorializacion2021_sdmujer_gov_co/EY_qA41LfIBBrIzfNYylhYYBsD0lt3C1MsjRTOXR9hAjog?e=028f5u" xr:uid="{834748BB-4464-4228-87D2-5E2FB27B1E7E}"/>
    <hyperlink ref="B85:C85" r:id="rId8" display="https://secretariadistritald-my.sharepoint.com/:w:/g/personal/territorializacion2021_sdmujer_gov_co/EXITdX3G4P1JiRCIRij3B6sBG5UFGwrjyNM3tf-1xxjyvg?e=uSmhEb" xr:uid="{D8D94353-0B1B-4E18-90B7-21777DC8D264}"/>
    <hyperlink ref="D85:E85" r:id="rId9" display="https://secretariadistritald-my.sharepoint.com/:w:/g/personal/territorializacion2021_sdmujer_gov_co/EXITdX3G4P1JiRCIRij3B6sBG5UFGwrjyNM3tf-1xxjyvg?e=suvrXO" xr:uid="{9F9D0702-283E-4D2E-9D3A-0FBA5E42B12B}"/>
    <hyperlink ref="F85:G85" r:id="rId10" display="https://secretariadistritald-my.sharepoint.com/:w:/g/personal/territorializacion2021_sdmujer_gov_co/EXITdX3G4P1JiRCIRij3B6sBG5UFGwrjyNM3tf-1xxjyvg?e=suvrXO" xr:uid="{5B0A9E3F-B535-41E9-9239-4951DEB0AB44}"/>
    <hyperlink ref="H85:I85" r:id="rId11" display="https://secretariadistritald-my.sharepoint.com/:w:/g/personal/territorializacion2021_sdmujer_gov_co/EXITdX3G4P1JiRCIRij3B6sBG5UFGwrjyNM3tf-1xxjyvg?e=suvrXO" xr:uid="{DC35076A-9756-442B-85D1-3E6F26EA6816}"/>
    <hyperlink ref="B89:C89" r:id="rId12" display="https://secretariadistritald-my.sharepoint.com/:w:/g/personal/territorializacion2021_sdmujer_gov_co/EU-SrDwvDO1KusFNCiaWrSQBydrCed7R0rJiiwrNmUPvrw?e=Oagt2K" xr:uid="{E3839270-ACCD-4EB1-B048-50E7ABD5FB4B}"/>
    <hyperlink ref="D89:E89" r:id="rId13" display="https://secretariadistritald-my.sharepoint.com/:w:/g/personal/territorializacion2021_sdmujer_gov_co/EU-SrDwvDO1KusFNCiaWrSQBydrCed7R0rJiiwrNmUPvrw?e=Oagt2K" xr:uid="{1792A338-D90A-49E0-9650-E5DEB77177AD}"/>
    <hyperlink ref="F89:G89" r:id="rId14" display="https://secretariadistritald-my.sharepoint.com/:w:/g/personal/territorializacion2021_sdmujer_gov_co/EU-SrDwvDO1KusFNCiaWrSQBydrCed7R0rJiiwrNmUPvrw?e=Oagt2K" xr:uid="{546F3BCE-BA25-40C0-BF96-DFF212938DFD}"/>
    <hyperlink ref="H89:I89" r:id="rId15" display="https://secretariadistritald-my.sharepoint.com/:w:/g/personal/territorializacion2021_sdmujer_gov_co/EU-SrDwvDO1KusFNCiaWrSQBydrCed7R0rJiiwrNmUPvrw?e=Oagt2K" xr:uid="{6DEE7598-123C-4A8A-8142-ED34980E18C2}"/>
    <hyperlink ref="B93:C93" r:id="rId16" display="https://secretariadistritald-my.sharepoint.com/:w:/g/personal/territorializacion2021_sdmujer_gov_co/EYbRVht1eE9OhsjhejusxIsBBYw0zuE5rdJoCdFzBTtMiA?e=BTo15U" xr:uid="{D197E134-3730-4614-8905-5A2508CF64BC}"/>
    <hyperlink ref="D93:E93" r:id="rId17" display="https://secretariadistritald-my.sharepoint.com/:w:/g/personal/territorializacion2021_sdmujer_gov_co/EYbRVht1eE9OhsjhejusxIsBBYw0zuE5rdJoCdFzBTtMiA?e=BTo15U" xr:uid="{CC34DCB9-5261-483D-B118-67A7350D8A49}"/>
    <hyperlink ref="F93:G93" r:id="rId18" display="https://secretariadistritald-my.sharepoint.com/:w:/g/personal/territorializacion2021_sdmujer_gov_co/EYbRVht1eE9OhsjhejusxIsBBYw0zuE5rdJoCdFzBTtMiA?e=BTo15U" xr:uid="{A6A7AE8D-5729-483D-8649-FA25985C5E29}"/>
    <hyperlink ref="H93:I93" r:id="rId19" display="https://secretariadistritald-my.sharepoint.com/:w:/g/personal/territorializacion2021_sdmujer_gov_co/EYbRVht1eE9OhsjhejusxIsBBYw0zuE5rdJoCdFzBTtMiA?e=BTo15U" xr:uid="{D51CF641-F284-44DC-B973-25DBE73E77D3}"/>
    <hyperlink ref="B97:C97" r:id="rId20" display="https://secretariadistritald-my.sharepoint.com/:w:/g/personal/territorializacion2021_sdmujer_gov_co/ES4Ne-czDw9CsNTEVCpciswB8xJcRVimCrXFJ1xh9rPfNQ?e=3kPFPW" xr:uid="{ECFE44A9-BD79-4AFA-94F7-453BE430736A}"/>
    <hyperlink ref="D97:E97" r:id="rId21" display="https://secretariadistritald-my.sharepoint.com/:w:/g/personal/territorializacion2021_sdmujer_gov_co/ES4Ne-czDw9CsNTEVCpciswB8xJcRVimCrXFJ1xh9rPfNQ?e=3kPFPW" xr:uid="{08F14047-45CB-463D-B3B1-AAFD06DA4380}"/>
    <hyperlink ref="F97:G97" r:id="rId22" display="https://secretariadistritald-my.sharepoint.com/:w:/g/personal/territorializacion2021_sdmujer_gov_co/ES4Ne-czDw9CsNTEVCpciswB8xJcRVimCrXFJ1xh9rPfNQ?e=3kPFPW" xr:uid="{13885B59-6F33-4FCD-AEEC-44089C617189}"/>
    <hyperlink ref="H97:I97" r:id="rId23" display="https://secretariadistritald-my.sharepoint.com/:w:/g/personal/territorializacion2021_sdmujer_gov_co/ES4Ne-czDw9CsNTEVCpciswB8xJcRVimCrXFJ1xh9rPfNQ?e=3kPFPW" xr:uid="{99727328-0D7B-4837-AD8E-B6229B8C2653}"/>
    <hyperlink ref="H101:I101" r:id="rId24" display="https://secretariadistritald-my.sharepoint.com/:w:/g/personal/territorializacion2021_sdmujer_gov_co/EZ7PTQ5LfB1GjVZ26IonhrwBEYBkev7MYxl8HbFxGKEyug?e=7ISGth" xr:uid="{162CE8A8-5058-444B-BD78-853186378949}"/>
    <hyperlink ref="F101:G101" r:id="rId25" display="https://secretariadistritald-my.sharepoint.com/:w:/g/personal/territorializacion2021_sdmujer_gov_co/EZ7PTQ5LfB1GjVZ26IonhrwBEYBkev7MYxl8HbFxGKEyug?e=7ISGth" xr:uid="{D19E7214-BB0B-47B3-AD3A-943989832E43}"/>
    <hyperlink ref="D101:E101" r:id="rId26" display="https://secretariadistritald-my.sharepoint.com/:w:/g/personal/territorializacion2021_sdmujer_gov_co/EZ7PTQ5LfB1GjVZ26IonhrwBEYBkev7MYxl8HbFxGKEyug?e=7ISGth" xr:uid="{85D2BC81-50A1-46AC-B21D-3B6F8D255E27}"/>
    <hyperlink ref="B101:C101" r:id="rId27" display="https://secretariadistritald-my.sharepoint.com/:w:/g/personal/territorializacion2021_sdmujer_gov_co/EZ7PTQ5LfB1GjVZ26IonhrwBEYBkev7MYxl8HbFxGKEyug?e=7ISGth" xr:uid="{411BC117-65BA-4190-82AB-2D6535CAC425}"/>
    <hyperlink ref="H105:I105" r:id="rId28" display="https://secretariadistritald-my.sharepoint.com/:w:/g/personal/territorializacion2021_sdmujer_gov_co/EU2lGTscdH1GrCC8Jk98GCIBUstRfJVXUTXkG47aaX-d5w?e=UcAXrn" xr:uid="{5FD97B79-0B2F-4E4E-8C14-79E6A2D25494}"/>
    <hyperlink ref="F105:G105" r:id="rId29" display="https://secretariadistritald-my.sharepoint.com/:w:/g/personal/territorializacion2021_sdmujer_gov_co/EU2lGTscdH1GrCC8Jk98GCIBUstRfJVXUTXkG47aaX-d5w?e=UcAXrn" xr:uid="{9CBAE7E6-8F51-4A93-B9BD-0A87A61BADF5}"/>
    <hyperlink ref="D105:E105" r:id="rId30" display="https://secretariadistritald-my.sharepoint.com/:w:/g/personal/territorializacion2021_sdmujer_gov_co/EU2lGTscdH1GrCC8Jk98GCIBUstRfJVXUTXkG47aaX-d5w?e=UcAXrn" xr:uid="{B5A204CB-68CD-4F93-B3E7-ADDCC10C51D1}"/>
    <hyperlink ref="B105:C105" r:id="rId31" display="https://secretariadistritald-my.sharepoint.com/:w:/g/personal/territorializacion2021_sdmujer_gov_co/EU2lGTscdH1GrCC8Jk98GCIBUstRfJVXUTXkG47aaX-d5w?e=UcAXrn" xr:uid="{8EB61A61-BC24-4057-8860-B73C0267340A}"/>
  </hyperlinks>
  <pageMargins left="0.25" right="0.25" top="0.75" bottom="0.75" header="0.3" footer="0.3"/>
  <pageSetup scale="10" orientation="landscape" r:id="rId32"/>
  <drawing r:id="rId33"/>
  <legacyDrawing r:id="rId34"/>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zoomScale="120" zoomScaleNormal="120" workbookViewId="0">
      <selection activeCell="B29" sqref="B29"/>
    </sheetView>
  </sheetViews>
  <sheetFormatPr baseColWidth="10" defaultColWidth="8.7109375" defaultRowHeight="12.75" x14ac:dyDescent="0.25"/>
  <cols>
    <col min="1" max="1" width="3.28515625" style="272" customWidth="1"/>
    <col min="2" max="2" width="9.28515625" style="272" customWidth="1"/>
    <col min="3" max="3" width="5.7109375" style="272" customWidth="1"/>
    <col min="4" max="4" width="6.7109375" style="272" customWidth="1"/>
    <col min="5" max="5" width="5.7109375" style="272" customWidth="1"/>
    <col min="6" max="6" width="10.28515625" style="272" customWidth="1"/>
    <col min="7" max="7" width="2.140625" style="272" customWidth="1"/>
    <col min="8" max="8" width="18.7109375" style="272" customWidth="1"/>
    <col min="9" max="9" width="12.7109375" style="272" customWidth="1"/>
    <col min="10" max="10" width="6.7109375" style="272" customWidth="1"/>
    <col min="11" max="11" width="18.7109375" style="272" customWidth="1"/>
    <col min="12" max="12" width="25.7109375" style="272" customWidth="1"/>
    <col min="13" max="16384" width="8.7109375" style="272"/>
  </cols>
  <sheetData>
    <row r="1" spans="1:12" ht="18.75" customHeight="1" x14ac:dyDescent="0.25">
      <c r="A1" s="895"/>
      <c r="B1" s="896"/>
      <c r="C1" s="896"/>
      <c r="D1" s="896"/>
      <c r="E1" s="897"/>
      <c r="F1" s="858" t="s">
        <v>325</v>
      </c>
      <c r="G1" s="859"/>
      <c r="H1" s="859"/>
      <c r="I1" s="859"/>
      <c r="J1" s="859"/>
      <c r="K1" s="859"/>
      <c r="L1" s="271"/>
    </row>
    <row r="2" spans="1:12" ht="18.75" customHeight="1" x14ac:dyDescent="0.25">
      <c r="A2" s="898"/>
      <c r="B2" s="899"/>
      <c r="C2" s="899"/>
      <c r="D2" s="899"/>
      <c r="E2" s="900"/>
      <c r="F2" s="860"/>
      <c r="G2" s="861"/>
      <c r="H2" s="861"/>
      <c r="I2" s="861"/>
      <c r="J2" s="861"/>
      <c r="K2" s="861"/>
      <c r="L2" s="271"/>
    </row>
    <row r="3" spans="1:12" ht="18.75" customHeight="1" x14ac:dyDescent="0.25">
      <c r="A3" s="898"/>
      <c r="B3" s="899"/>
      <c r="C3" s="899"/>
      <c r="D3" s="899"/>
      <c r="E3" s="900"/>
      <c r="F3" s="858" t="s">
        <v>326</v>
      </c>
      <c r="G3" s="859"/>
      <c r="H3" s="859"/>
      <c r="I3" s="859"/>
      <c r="J3" s="859"/>
      <c r="K3" s="859"/>
      <c r="L3" s="271"/>
    </row>
    <row r="4" spans="1:12" ht="18.75" customHeight="1" x14ac:dyDescent="0.25">
      <c r="A4" s="901"/>
      <c r="B4" s="902"/>
      <c r="C4" s="902"/>
      <c r="D4" s="902"/>
      <c r="E4" s="903"/>
      <c r="F4" s="860"/>
      <c r="G4" s="861"/>
      <c r="H4" s="861"/>
      <c r="I4" s="861"/>
      <c r="J4" s="861"/>
      <c r="K4" s="861"/>
      <c r="L4" s="271"/>
    </row>
    <row r="5" spans="1:12" ht="15.75" customHeight="1" x14ac:dyDescent="0.25">
      <c r="A5" s="829" t="s">
        <v>327</v>
      </c>
      <c r="B5" s="830"/>
      <c r="C5" s="830"/>
      <c r="D5" s="830"/>
      <c r="E5" s="830"/>
      <c r="F5" s="830"/>
      <c r="G5" s="830"/>
      <c r="H5" s="830"/>
      <c r="I5" s="830"/>
      <c r="J5" s="830"/>
      <c r="K5" s="830"/>
      <c r="L5" s="842"/>
    </row>
    <row r="6" spans="1:12" ht="23.25" customHeight="1" x14ac:dyDescent="0.25">
      <c r="A6" s="829" t="s">
        <v>328</v>
      </c>
      <c r="B6" s="830"/>
      <c r="C6" s="831"/>
      <c r="D6" s="832" t="s">
        <v>12</v>
      </c>
      <c r="E6" s="833"/>
      <c r="F6" s="833"/>
      <c r="G6" s="833"/>
      <c r="H6" s="834"/>
      <c r="I6" s="829" t="s">
        <v>329</v>
      </c>
      <c r="J6" s="831"/>
      <c r="K6" s="832" t="s">
        <v>37</v>
      </c>
      <c r="L6" s="834"/>
    </row>
    <row r="7" spans="1:12" ht="17.850000000000001" customHeight="1" x14ac:dyDescent="0.25">
      <c r="A7" s="829" t="s">
        <v>330</v>
      </c>
      <c r="B7" s="830"/>
      <c r="C7" s="831"/>
      <c r="D7" s="832" t="s">
        <v>26</v>
      </c>
      <c r="E7" s="833"/>
      <c r="F7" s="833"/>
      <c r="G7" s="833"/>
      <c r="H7" s="834"/>
      <c r="I7" s="829" t="s">
        <v>98</v>
      </c>
      <c r="J7" s="831"/>
      <c r="K7" s="832" t="s">
        <v>15</v>
      </c>
      <c r="L7" s="834"/>
    </row>
    <row r="8" spans="1:12" ht="35.85" customHeight="1" x14ac:dyDescent="0.25">
      <c r="A8" s="829" t="s">
        <v>331</v>
      </c>
      <c r="B8" s="830"/>
      <c r="C8" s="831"/>
      <c r="D8" s="832" t="s">
        <v>66</v>
      </c>
      <c r="E8" s="833"/>
      <c r="F8" s="833"/>
      <c r="G8" s="833"/>
      <c r="H8" s="834"/>
      <c r="I8" s="829" t="s">
        <v>332</v>
      </c>
      <c r="J8" s="831"/>
      <c r="K8" s="832" t="s">
        <v>75</v>
      </c>
      <c r="L8" s="834"/>
    </row>
    <row r="9" spans="1:12" ht="15.75" customHeight="1" x14ac:dyDescent="0.25">
      <c r="A9" s="849" t="s">
        <v>333</v>
      </c>
      <c r="B9" s="850"/>
      <c r="C9" s="850"/>
      <c r="D9" s="850"/>
      <c r="E9" s="830"/>
      <c r="F9" s="830"/>
      <c r="G9" s="830"/>
      <c r="H9" s="830"/>
      <c r="I9" s="830"/>
      <c r="J9" s="830"/>
      <c r="K9" s="830"/>
      <c r="L9" s="842"/>
    </row>
    <row r="10" spans="1:12" ht="35.25" customHeight="1" x14ac:dyDescent="0.25">
      <c r="A10" s="827" t="s">
        <v>334</v>
      </c>
      <c r="B10" s="827"/>
      <c r="C10" s="827"/>
      <c r="D10" s="827"/>
      <c r="E10" s="828" t="str">
        <f>+ACTIVIDAD_3!B36</f>
        <v>Desarrollar 1 metodología para caracterizar los liderazgos de las mujeres en los territorios</v>
      </c>
      <c r="F10" s="828"/>
      <c r="G10" s="828"/>
      <c r="H10" s="828"/>
      <c r="I10" s="828"/>
      <c r="J10" s="828"/>
      <c r="K10" s="828"/>
      <c r="L10" s="828"/>
    </row>
    <row r="11" spans="1:12" ht="34.5" customHeight="1" x14ac:dyDescent="0.25">
      <c r="A11" s="840" t="s">
        <v>335</v>
      </c>
      <c r="B11" s="841"/>
      <c r="C11" s="841"/>
      <c r="D11" s="842"/>
      <c r="E11" s="835" t="str">
        <f>+ACTIVIDAD_3!I17</f>
        <v>Metodología para caracterizar los liderazgos de las mujeres en los territorios desarrollada</v>
      </c>
      <c r="F11" s="828"/>
      <c r="G11" s="828"/>
      <c r="H11" s="828"/>
      <c r="I11" s="828"/>
      <c r="J11" s="828"/>
      <c r="K11" s="828"/>
      <c r="L11" s="836"/>
    </row>
    <row r="12" spans="1:12" ht="47.25" customHeight="1" x14ac:dyDescent="0.25">
      <c r="A12" s="829" t="s">
        <v>336</v>
      </c>
      <c r="B12" s="830"/>
      <c r="C12" s="830"/>
      <c r="D12" s="831"/>
      <c r="E12" s="851" t="s">
        <v>512</v>
      </c>
      <c r="F12" s="852"/>
      <c r="G12" s="852"/>
      <c r="H12" s="852"/>
      <c r="I12" s="852"/>
      <c r="J12" s="852"/>
      <c r="K12" s="852"/>
      <c r="L12" s="853"/>
    </row>
    <row r="13" spans="1:12" ht="28.5" customHeight="1" x14ac:dyDescent="0.25">
      <c r="A13" s="829" t="s">
        <v>338</v>
      </c>
      <c r="B13" s="830"/>
      <c r="C13" s="831"/>
      <c r="D13" s="832"/>
      <c r="E13" s="833"/>
      <c r="F13" s="833"/>
      <c r="G13" s="833"/>
      <c r="H13" s="834"/>
      <c r="I13" s="829" t="s">
        <v>339</v>
      </c>
      <c r="J13" s="831"/>
      <c r="K13" s="832" t="s">
        <v>49</v>
      </c>
      <c r="L13" s="834"/>
    </row>
    <row r="14" spans="1:12" ht="15.75" customHeight="1" x14ac:dyDescent="0.25">
      <c r="A14" s="829" t="s">
        <v>340</v>
      </c>
      <c r="B14" s="830"/>
      <c r="C14" s="830"/>
      <c r="D14" s="830"/>
      <c r="E14" s="830"/>
      <c r="F14" s="830"/>
      <c r="G14" s="830"/>
      <c r="H14" s="830"/>
      <c r="I14" s="830"/>
      <c r="J14" s="830"/>
      <c r="K14" s="830"/>
      <c r="L14" s="842"/>
    </row>
    <row r="15" spans="1:12" ht="25.5" customHeight="1" x14ac:dyDescent="0.25">
      <c r="A15" s="829" t="s">
        <v>341</v>
      </c>
      <c r="B15" s="830"/>
      <c r="C15" s="831"/>
      <c r="D15" s="832" t="s">
        <v>19</v>
      </c>
      <c r="E15" s="833"/>
      <c r="F15" s="833"/>
      <c r="G15" s="833"/>
      <c r="H15" s="834"/>
      <c r="I15" s="829" t="s">
        <v>342</v>
      </c>
      <c r="J15" s="831"/>
      <c r="K15" s="832" t="s">
        <v>20</v>
      </c>
      <c r="L15" s="834"/>
    </row>
    <row r="16" spans="1:12" ht="25.5" customHeight="1" x14ac:dyDescent="0.25">
      <c r="A16" s="829" t="s">
        <v>343</v>
      </c>
      <c r="B16" s="830"/>
      <c r="C16" s="831"/>
      <c r="D16" s="944">
        <v>1</v>
      </c>
      <c r="E16" s="945"/>
      <c r="F16" s="945"/>
      <c r="G16" s="945"/>
      <c r="H16" s="946"/>
      <c r="I16" s="829" t="s">
        <v>237</v>
      </c>
      <c r="J16" s="831"/>
      <c r="K16" s="832" t="s">
        <v>33</v>
      </c>
      <c r="L16" s="834"/>
    </row>
    <row r="17" spans="1:12" ht="27.6" customHeight="1" x14ac:dyDescent="0.25">
      <c r="A17" s="829" t="s">
        <v>344</v>
      </c>
      <c r="B17" s="830"/>
      <c r="C17" s="831"/>
      <c r="D17" s="832"/>
      <c r="E17" s="833"/>
      <c r="F17" s="833"/>
      <c r="G17" s="833"/>
      <c r="H17" s="834"/>
      <c r="I17" s="837"/>
      <c r="J17" s="838"/>
      <c r="K17" s="838"/>
      <c r="L17" s="839"/>
    </row>
    <row r="18" spans="1:12" ht="12" customHeight="1" x14ac:dyDescent="0.25">
      <c r="A18" s="278" t="s">
        <v>345</v>
      </c>
      <c r="B18" s="278" t="s">
        <v>346</v>
      </c>
      <c r="C18" s="829" t="s">
        <v>347</v>
      </c>
      <c r="D18" s="830"/>
      <c r="E18" s="830"/>
      <c r="F18" s="830"/>
      <c r="G18" s="831"/>
      <c r="H18" s="829" t="s">
        <v>348</v>
      </c>
      <c r="I18" s="831"/>
      <c r="J18" s="829" t="s">
        <v>349</v>
      </c>
      <c r="K18" s="831"/>
      <c r="L18" s="278" t="s">
        <v>350</v>
      </c>
    </row>
    <row r="19" spans="1:12" ht="89.25" customHeight="1" x14ac:dyDescent="0.25">
      <c r="A19" s="273">
        <v>1</v>
      </c>
      <c r="B19" s="274" t="s">
        <v>284</v>
      </c>
      <c r="C19" s="832" t="s">
        <v>513</v>
      </c>
      <c r="D19" s="833"/>
      <c r="E19" s="833"/>
      <c r="F19" s="833"/>
      <c r="G19" s="834"/>
      <c r="H19" s="907" t="s">
        <v>514</v>
      </c>
      <c r="I19" s="908"/>
      <c r="J19" s="837" t="s">
        <v>22</v>
      </c>
      <c r="K19" s="839"/>
      <c r="L19" s="274" t="s">
        <v>515</v>
      </c>
    </row>
    <row r="20" spans="1:12" ht="54.75" customHeight="1" x14ac:dyDescent="0.25">
      <c r="A20" s="273">
        <v>2</v>
      </c>
      <c r="B20" s="274" t="s">
        <v>284</v>
      </c>
      <c r="C20" s="832"/>
      <c r="D20" s="833"/>
      <c r="E20" s="833"/>
      <c r="F20" s="833"/>
      <c r="G20" s="834"/>
      <c r="H20" s="907"/>
      <c r="I20" s="908"/>
      <c r="J20" s="837"/>
      <c r="K20" s="839"/>
      <c r="L20" s="274"/>
    </row>
    <row r="21" spans="1:12" ht="34.35" customHeight="1" x14ac:dyDescent="0.25">
      <c r="A21" s="273">
        <v>3</v>
      </c>
      <c r="B21" s="274" t="s">
        <v>284</v>
      </c>
      <c r="C21" s="832"/>
      <c r="D21" s="833"/>
      <c r="E21" s="833"/>
      <c r="F21" s="833"/>
      <c r="G21" s="834"/>
      <c r="H21" s="832"/>
      <c r="I21" s="834"/>
      <c r="J21" s="837"/>
      <c r="K21" s="839"/>
      <c r="L21" s="274"/>
    </row>
    <row r="22" spans="1:12" ht="25.5" customHeight="1" x14ac:dyDescent="0.25">
      <c r="A22" s="278" t="s">
        <v>345</v>
      </c>
      <c r="B22" s="829" t="s">
        <v>358</v>
      </c>
      <c r="C22" s="830"/>
      <c r="D22" s="830"/>
      <c r="E22" s="830"/>
      <c r="F22" s="830"/>
      <c r="G22" s="830"/>
      <c r="H22" s="830"/>
      <c r="I22" s="830"/>
      <c r="J22" s="830"/>
      <c r="K22" s="831"/>
      <c r="L22" s="278" t="s">
        <v>359</v>
      </c>
    </row>
    <row r="23" spans="1:12" ht="28.35" customHeight="1" x14ac:dyDescent="0.25">
      <c r="A23" s="273">
        <v>1</v>
      </c>
      <c r="B23" s="832" t="s">
        <v>516</v>
      </c>
      <c r="C23" s="833"/>
      <c r="D23" s="833"/>
      <c r="E23" s="833"/>
      <c r="F23" s="833"/>
      <c r="G23" s="833"/>
      <c r="H23" s="833"/>
      <c r="I23" s="833"/>
      <c r="J23" s="833"/>
      <c r="K23" s="834"/>
      <c r="L23" s="274" t="s">
        <v>22</v>
      </c>
    </row>
    <row r="24" spans="1:12" ht="15.75" customHeight="1" x14ac:dyDescent="0.25">
      <c r="A24" s="829" t="s">
        <v>361</v>
      </c>
      <c r="B24" s="830"/>
      <c r="C24" s="830"/>
      <c r="D24" s="830"/>
      <c r="E24" s="830"/>
      <c r="F24" s="850"/>
      <c r="G24" s="850"/>
      <c r="H24" s="830"/>
      <c r="I24" s="850"/>
      <c r="J24" s="850"/>
      <c r="K24" s="850"/>
      <c r="L24" s="909"/>
    </row>
    <row r="25" spans="1:12" ht="26.25" customHeight="1" x14ac:dyDescent="0.25">
      <c r="A25" s="829" t="s">
        <v>362</v>
      </c>
      <c r="B25" s="830"/>
      <c r="C25" s="831"/>
      <c r="D25" s="832">
        <v>1</v>
      </c>
      <c r="E25" s="833"/>
      <c r="F25" s="827" t="s">
        <v>363</v>
      </c>
      <c r="G25" s="827"/>
      <c r="H25" s="286">
        <v>2024</v>
      </c>
      <c r="I25" s="827" t="s">
        <v>364</v>
      </c>
      <c r="J25" s="827"/>
      <c r="K25" s="910" t="s">
        <v>515</v>
      </c>
      <c r="L25" s="910"/>
    </row>
    <row r="26" spans="1:12" ht="26.25" customHeight="1" x14ac:dyDescent="0.25">
      <c r="A26" s="829" t="s">
        <v>366</v>
      </c>
      <c r="B26" s="830"/>
      <c r="C26" s="831"/>
      <c r="D26" s="832" t="s">
        <v>517</v>
      </c>
      <c r="E26" s="833"/>
      <c r="F26" s="826"/>
      <c r="G26" s="826"/>
      <c r="H26" s="833"/>
      <c r="I26" s="826"/>
      <c r="J26" s="826"/>
      <c r="K26" s="826"/>
      <c r="L26" s="843"/>
    </row>
    <row r="27" spans="1:12" ht="45.75" customHeight="1" x14ac:dyDescent="0.25">
      <c r="A27" s="829" t="s">
        <v>368</v>
      </c>
      <c r="B27" s="830"/>
      <c r="C27" s="831"/>
      <c r="D27" s="837"/>
      <c r="E27" s="838"/>
      <c r="F27" s="838"/>
      <c r="G27" s="838"/>
      <c r="H27" s="838"/>
      <c r="I27" s="838"/>
      <c r="J27" s="838"/>
      <c r="K27" s="838"/>
      <c r="L27" s="839"/>
    </row>
    <row r="28" spans="1:12" ht="17.850000000000001" customHeight="1" x14ac:dyDescent="0.25">
      <c r="A28" s="829" t="s">
        <v>369</v>
      </c>
      <c r="B28" s="830"/>
      <c r="C28" s="831"/>
      <c r="D28" s="832"/>
      <c r="E28" s="833"/>
      <c r="F28" s="833"/>
      <c r="G28" s="833"/>
      <c r="H28" s="833"/>
      <c r="I28" s="833"/>
      <c r="J28" s="833"/>
      <c r="K28" s="833"/>
      <c r="L28" s="834"/>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f3f3cde311b711766d46ac4f8cc23649">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280bc6586f15b9494dbdcfafeaa5f9b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2.xml><?xml version="1.0" encoding="utf-8"?>
<ds:datastoreItem xmlns:ds="http://schemas.openxmlformats.org/officeDocument/2006/customXml" ds:itemID="{8E35F9E1-DAC0-4085-AA39-3C175A162DEA}"/>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ACTIVIDAD_6</vt:lpstr>
      <vt:lpstr>Hoja de vida A6</vt:lpstr>
      <vt:lpstr>Hoja de vida A7</vt:lpstr>
      <vt:lpstr>ACTIVIDAD_7</vt:lpstr>
      <vt:lpstr>ACTIVIDAD_8</vt:lpstr>
      <vt:lpstr>Hoja de vida A8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Karen Paola Barraza Caro</cp:lastModifiedBy>
  <cp:revision/>
  <dcterms:created xsi:type="dcterms:W3CDTF">2016-04-29T15:11:54Z</dcterms:created>
  <dcterms:modified xsi:type="dcterms:W3CDTF">2025-10-24T15:19:57Z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